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anubh\Desktop\"/>
    </mc:Choice>
  </mc:AlternateContent>
  <xr:revisionPtr revIDLastSave="0" documentId="8_{AE803B8D-CEBD-46B4-B808-007EC92A2DE2}" xr6:coauthVersionLast="47" xr6:coauthVersionMax="47" xr10:uidLastSave="{00000000-0000-0000-0000-000000000000}"/>
  <bookViews>
    <workbookView xWindow="-108" yWindow="-108" windowWidth="23256" windowHeight="12576" activeTab="3" xr2:uid="{00000000-000D-0000-FFFF-FFFF00000000}"/>
  </bookViews>
  <sheets>
    <sheet name="Orders" sheetId="17" r:id="rId1"/>
    <sheet name="Customers" sheetId="13" r:id="rId2"/>
    <sheet name="Products" sheetId="2" r:id="rId3"/>
    <sheet name="Dashboard" sheetId="23" r:id="rId4"/>
    <sheet name="CustomerBarChart" sheetId="22" r:id="rId5"/>
    <sheet name="TotalSales" sheetId="19" r:id="rId6"/>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I3" i="17"/>
  <c r="N3" i="17" s="1" a="1"/>
  <c r="N3" i="17" s="1"/>
  <c r="I4" i="17"/>
  <c r="I5" i="17"/>
  <c r="I6" i="17"/>
  <c r="I7" i="17"/>
  <c r="I8" i="17"/>
  <c r="N8" i="17" s="1" a="1"/>
  <c r="N8" i="17" s="1"/>
  <c r="I9" i="17"/>
  <c r="N9" i="17" s="1" a="1"/>
  <c r="N9" i="17" s="1"/>
  <c r="I10" i="17"/>
  <c r="N10" i="17" s="1" a="1"/>
  <c r="N10" i="17" s="1"/>
  <c r="I11" i="17"/>
  <c r="I12" i="17"/>
  <c r="I13" i="17"/>
  <c r="I14" i="17"/>
  <c r="I15" i="17"/>
  <c r="I16" i="17"/>
  <c r="N16" i="17" s="1" a="1"/>
  <c r="N16" i="17" s="1"/>
  <c r="I17" i="17"/>
  <c r="N17" i="17" s="1" a="1"/>
  <c r="N17" i="17" s="1"/>
  <c r="I18" i="17"/>
  <c r="N18" i="17" s="1" a="1"/>
  <c r="N18" i="17" s="1"/>
  <c r="I19" i="17"/>
  <c r="I20" i="17"/>
  <c r="I21" i="17"/>
  <c r="I22" i="17"/>
  <c r="I23" i="17"/>
  <c r="I24" i="17"/>
  <c r="N24" i="17" s="1" a="1"/>
  <c r="N24" i="17" s="1"/>
  <c r="I25" i="17"/>
  <c r="N25" i="17" s="1" a="1"/>
  <c r="N25" i="17" s="1"/>
  <c r="I26" i="17"/>
  <c r="I27" i="17"/>
  <c r="N27" i="17" s="1" a="1"/>
  <c r="N27" i="17" s="1"/>
  <c r="I28" i="17"/>
  <c r="I29" i="17"/>
  <c r="I30" i="17"/>
  <c r="I31" i="17"/>
  <c r="I32" i="17"/>
  <c r="N32" i="17" s="1" a="1"/>
  <c r="N32" i="17" s="1"/>
  <c r="I33" i="17"/>
  <c r="N33" i="17" s="1" a="1"/>
  <c r="N33" i="17" s="1"/>
  <c r="I34" i="17"/>
  <c r="N34" i="17" s="1" a="1"/>
  <c r="N34" i="17" s="1"/>
  <c r="I35" i="17"/>
  <c r="N35" i="17" s="1" a="1"/>
  <c r="N35" i="17" s="1"/>
  <c r="I36" i="17"/>
  <c r="I37" i="17"/>
  <c r="I38" i="17"/>
  <c r="I39" i="17"/>
  <c r="I40" i="17"/>
  <c r="I41" i="17"/>
  <c r="N41" i="17" s="1" a="1"/>
  <c r="N41" i="17" s="1"/>
  <c r="I42" i="17"/>
  <c r="N42" i="17" s="1" a="1"/>
  <c r="N42" i="17" s="1"/>
  <c r="I43" i="17"/>
  <c r="N43" i="17" s="1" a="1"/>
  <c r="N43" i="17" s="1"/>
  <c r="I44" i="17"/>
  <c r="I45" i="17"/>
  <c r="I46" i="17"/>
  <c r="I47" i="17"/>
  <c r="I48" i="17"/>
  <c r="N48" i="17" s="1" a="1"/>
  <c r="N48" i="17" s="1"/>
  <c r="I49" i="17"/>
  <c r="N49" i="17" s="1" a="1"/>
  <c r="N49" i="17" s="1"/>
  <c r="I50" i="17"/>
  <c r="I51" i="17"/>
  <c r="N51" i="17" s="1" a="1"/>
  <c r="N51" i="17" s="1"/>
  <c r="I52" i="17"/>
  <c r="I53" i="17"/>
  <c r="I54" i="17"/>
  <c r="I55" i="17"/>
  <c r="I56" i="17"/>
  <c r="I57" i="17"/>
  <c r="N57" i="17" s="1" a="1"/>
  <c r="N57" i="17" s="1"/>
  <c r="I58" i="17"/>
  <c r="I59" i="17"/>
  <c r="I60" i="17"/>
  <c r="I61" i="17"/>
  <c r="I62" i="17"/>
  <c r="I63" i="17"/>
  <c r="I64" i="17"/>
  <c r="I65" i="17"/>
  <c r="N65" i="17" s="1" a="1"/>
  <c r="N65" i="17" s="1"/>
  <c r="I66" i="17"/>
  <c r="N66" i="17" s="1" a="1"/>
  <c r="N66" i="17" s="1"/>
  <c r="I67" i="17"/>
  <c r="N67" i="17" s="1" a="1"/>
  <c r="N67" i="17" s="1"/>
  <c r="I68" i="17"/>
  <c r="I69" i="17"/>
  <c r="I70" i="17"/>
  <c r="I71" i="17"/>
  <c r="I72" i="17"/>
  <c r="N72" i="17" s="1" a="1"/>
  <c r="N72" i="17" s="1"/>
  <c r="I73" i="17"/>
  <c r="N73" i="17" s="1" a="1"/>
  <c r="N73" i="17" s="1"/>
  <c r="I74" i="17"/>
  <c r="N74" i="17" s="1" a="1"/>
  <c r="N74" i="17" s="1"/>
  <c r="I75" i="17"/>
  <c r="I76" i="17"/>
  <c r="I77" i="17"/>
  <c r="I78" i="17"/>
  <c r="I79" i="17"/>
  <c r="I80" i="17"/>
  <c r="N80" i="17" s="1" a="1"/>
  <c r="N80" i="17" s="1"/>
  <c r="I81" i="17"/>
  <c r="N81" i="17" s="1" a="1"/>
  <c r="N81" i="17" s="1"/>
  <c r="I82" i="17"/>
  <c r="I83" i="17"/>
  <c r="I84" i="17"/>
  <c r="I85" i="17"/>
  <c r="I86" i="17"/>
  <c r="I87" i="17"/>
  <c r="I88" i="17"/>
  <c r="N88" i="17" s="1" a="1"/>
  <c r="N88" i="17" s="1"/>
  <c r="I89" i="17"/>
  <c r="N89" i="17" s="1" a="1"/>
  <c r="N89" i="17" s="1"/>
  <c r="I90" i="17"/>
  <c r="I91" i="17"/>
  <c r="N91" i="17" s="1" a="1"/>
  <c r="N91" i="17" s="1"/>
  <c r="I92" i="17"/>
  <c r="I93" i="17"/>
  <c r="I94" i="17"/>
  <c r="I95" i="17"/>
  <c r="I96" i="17"/>
  <c r="N96" i="17" s="1" a="1"/>
  <c r="N96" i="17" s="1"/>
  <c r="I97" i="17"/>
  <c r="N97" i="17" s="1" a="1"/>
  <c r="N97" i="17" s="1"/>
  <c r="I98" i="17"/>
  <c r="N98" i="17" s="1" a="1"/>
  <c r="N98" i="17" s="1"/>
  <c r="I99" i="17"/>
  <c r="N99" i="17" s="1" a="1"/>
  <c r="N99" i="17" s="1"/>
  <c r="I100" i="17"/>
  <c r="I101" i="17"/>
  <c r="I102" i="17"/>
  <c r="I103" i="17"/>
  <c r="I104" i="17"/>
  <c r="N104" i="17" s="1" a="1"/>
  <c r="N104" i="17" s="1"/>
  <c r="I105" i="17"/>
  <c r="N105" i="17" s="1" a="1"/>
  <c r="N105" i="17" s="1"/>
  <c r="I106" i="17"/>
  <c r="I107" i="17"/>
  <c r="N107" i="17" s="1" a="1"/>
  <c r="N107" i="17" s="1"/>
  <c r="I108" i="17"/>
  <c r="I109" i="17"/>
  <c r="I110" i="17"/>
  <c r="I111" i="17"/>
  <c r="I112" i="17"/>
  <c r="N112" i="17" s="1" a="1"/>
  <c r="N112" i="17" s="1"/>
  <c r="I113" i="17"/>
  <c r="N113" i="17" s="1" a="1"/>
  <c r="N113" i="17" s="1"/>
  <c r="I114" i="17"/>
  <c r="N114" i="17" s="1" a="1"/>
  <c r="N114" i="17" s="1"/>
  <c r="I115" i="17"/>
  <c r="N115" i="17" s="1" a="1"/>
  <c r="N115" i="17" s="1"/>
  <c r="I116" i="17"/>
  <c r="I117" i="17"/>
  <c r="I118" i="17"/>
  <c r="I119" i="17"/>
  <c r="I120" i="17"/>
  <c r="N120" i="17" s="1" a="1"/>
  <c r="N120" i="17" s="1"/>
  <c r="I121" i="17"/>
  <c r="N121" i="17" s="1" a="1"/>
  <c r="N121" i="17" s="1"/>
  <c r="I122" i="17"/>
  <c r="N122" i="17" s="1" a="1"/>
  <c r="N122" i="17" s="1"/>
  <c r="I123" i="17"/>
  <c r="I124" i="17"/>
  <c r="I125" i="17"/>
  <c r="I126" i="17"/>
  <c r="I127" i="17"/>
  <c r="I128" i="17"/>
  <c r="N128" i="17" s="1" a="1"/>
  <c r="N128" i="17" s="1"/>
  <c r="I129" i="17"/>
  <c r="N129" i="17" s="1" a="1"/>
  <c r="N129" i="17" s="1"/>
  <c r="I130" i="17"/>
  <c r="I131" i="17"/>
  <c r="N131" i="17" s="1" a="1"/>
  <c r="N131" i="17" s="1"/>
  <c r="I132" i="17"/>
  <c r="I133" i="17"/>
  <c r="I134" i="17"/>
  <c r="I135" i="17"/>
  <c r="I136" i="17"/>
  <c r="N136" i="17" s="1" a="1"/>
  <c r="N136" i="17" s="1"/>
  <c r="I137" i="17"/>
  <c r="N137" i="17" s="1" a="1"/>
  <c r="N137" i="17" s="1"/>
  <c r="I138" i="17"/>
  <c r="N138" i="17" s="1" a="1"/>
  <c r="N138" i="17" s="1"/>
  <c r="I139" i="17"/>
  <c r="I140" i="17"/>
  <c r="I141" i="17"/>
  <c r="I142" i="17"/>
  <c r="I143" i="17"/>
  <c r="I144" i="17"/>
  <c r="N144" i="17" s="1" a="1"/>
  <c r="N144" i="17" s="1"/>
  <c r="I145" i="17"/>
  <c r="N145" i="17" s="1" a="1"/>
  <c r="N145" i="17" s="1"/>
  <c r="I146" i="17"/>
  <c r="N146" i="17" s="1" a="1"/>
  <c r="N146" i="17" s="1"/>
  <c r="I147" i="17"/>
  <c r="I148" i="17"/>
  <c r="I149" i="17"/>
  <c r="I150" i="17"/>
  <c r="I151" i="17"/>
  <c r="I152" i="17"/>
  <c r="N152" i="17" s="1" a="1"/>
  <c r="N152" i="17" s="1"/>
  <c r="I153" i="17"/>
  <c r="N153" i="17" s="1" a="1"/>
  <c r="N153" i="17" s="1"/>
  <c r="I154" i="17"/>
  <c r="I155" i="17"/>
  <c r="N155" i="17" s="1" a="1"/>
  <c r="N155" i="17" s="1"/>
  <c r="I156" i="17"/>
  <c r="I157" i="17"/>
  <c r="I158" i="17"/>
  <c r="I159" i="17"/>
  <c r="I160" i="17"/>
  <c r="N160" i="17" s="1" a="1"/>
  <c r="N160" i="17" s="1"/>
  <c r="I161" i="17"/>
  <c r="N161" i="17" s="1" a="1"/>
  <c r="N161" i="17" s="1"/>
  <c r="I162" i="17"/>
  <c r="I163" i="17"/>
  <c r="N163" i="17" s="1" a="1"/>
  <c r="N163" i="17" s="1"/>
  <c r="I164" i="17"/>
  <c r="I165" i="17"/>
  <c r="I166" i="17"/>
  <c r="I167" i="17"/>
  <c r="I168" i="17"/>
  <c r="I169" i="17"/>
  <c r="N169" i="17" s="1" a="1"/>
  <c r="N169" i="17" s="1"/>
  <c r="I170" i="17"/>
  <c r="N170" i="17" s="1" a="1"/>
  <c r="N170" i="17" s="1"/>
  <c r="I171" i="17"/>
  <c r="N171" i="17" s="1" a="1"/>
  <c r="N171" i="17" s="1"/>
  <c r="I172" i="17"/>
  <c r="I173" i="17"/>
  <c r="I174" i="17"/>
  <c r="I175" i="17"/>
  <c r="I176" i="17"/>
  <c r="N176" i="17" s="1" a="1"/>
  <c r="N176" i="17" s="1"/>
  <c r="I177" i="17"/>
  <c r="N177" i="17" s="1" a="1"/>
  <c r="N177" i="17" s="1"/>
  <c r="I178" i="17"/>
  <c r="I179" i="17"/>
  <c r="N179" i="17" s="1" a="1"/>
  <c r="N179" i="17" s="1"/>
  <c r="I180" i="17"/>
  <c r="I181" i="17"/>
  <c r="I182" i="17"/>
  <c r="I183" i="17"/>
  <c r="I184" i="17"/>
  <c r="I185" i="17"/>
  <c r="N185" i="17" s="1" a="1"/>
  <c r="N185" i="17" s="1"/>
  <c r="I186" i="17"/>
  <c r="I187" i="17"/>
  <c r="N187" i="17" s="1" a="1"/>
  <c r="N187" i="17" s="1"/>
  <c r="I188" i="17"/>
  <c r="I189" i="17"/>
  <c r="I190" i="17"/>
  <c r="I191" i="17"/>
  <c r="I192" i="17"/>
  <c r="N192" i="17" s="1" a="1"/>
  <c r="N192" i="17" s="1"/>
  <c r="I193" i="17"/>
  <c r="N193" i="17" s="1" a="1"/>
  <c r="N193" i="17" s="1"/>
  <c r="I194" i="17"/>
  <c r="N194" i="17" s="1" a="1"/>
  <c r="N194" i="17" s="1"/>
  <c r="I195" i="17"/>
  <c r="N195" i="17" s="1" a="1"/>
  <c r="N195" i="17" s="1"/>
  <c r="I196" i="17"/>
  <c r="I197" i="17"/>
  <c r="I198" i="17"/>
  <c r="I199" i="17"/>
  <c r="I200" i="17"/>
  <c r="N200" i="17" s="1" a="1"/>
  <c r="N200" i="17" s="1"/>
  <c r="I201" i="17"/>
  <c r="N201" i="17" s="1" a="1"/>
  <c r="N201" i="17" s="1"/>
  <c r="I202" i="17"/>
  <c r="I203" i="17"/>
  <c r="I204" i="17"/>
  <c r="I205" i="17"/>
  <c r="I206" i="17"/>
  <c r="I207" i="17"/>
  <c r="I208" i="17"/>
  <c r="N208" i="17" s="1" a="1"/>
  <c r="N208" i="17" s="1"/>
  <c r="I209" i="17"/>
  <c r="N209" i="17" s="1" a="1"/>
  <c r="N209" i="17" s="1"/>
  <c r="I210" i="17"/>
  <c r="I211" i="17"/>
  <c r="I212" i="17"/>
  <c r="I213" i="17"/>
  <c r="I214" i="17"/>
  <c r="I215" i="17"/>
  <c r="I216" i="17"/>
  <c r="N216" i="17" s="1" a="1"/>
  <c r="N216" i="17" s="1"/>
  <c r="I217" i="17"/>
  <c r="N217" i="17" s="1" a="1"/>
  <c r="N217" i="17" s="1"/>
  <c r="I218" i="17"/>
  <c r="N218" i="17" s="1" a="1"/>
  <c r="N218" i="17" s="1"/>
  <c r="I219" i="17"/>
  <c r="N219" i="17" s="1" a="1"/>
  <c r="N219" i="17" s="1"/>
  <c r="I220" i="17"/>
  <c r="I221" i="17"/>
  <c r="I222" i="17"/>
  <c r="I223" i="17"/>
  <c r="I224" i="17"/>
  <c r="N224" i="17" s="1" a="1"/>
  <c r="N224" i="17" s="1"/>
  <c r="I225" i="17"/>
  <c r="N225" i="17" s="1" a="1"/>
  <c r="N225" i="17" s="1"/>
  <c r="I226" i="17"/>
  <c r="N226" i="17" s="1" a="1"/>
  <c r="N226" i="17" s="1"/>
  <c r="I227" i="17"/>
  <c r="N227" i="17" s="1" a="1"/>
  <c r="N227" i="17" s="1"/>
  <c r="I228" i="17"/>
  <c r="I229" i="17"/>
  <c r="I230" i="17"/>
  <c r="I231" i="17"/>
  <c r="I232" i="17"/>
  <c r="N232" i="17" s="1" a="1"/>
  <c r="N232" i="17" s="1"/>
  <c r="I233" i="17"/>
  <c r="N233" i="17" s="1" a="1"/>
  <c r="N233" i="17" s="1"/>
  <c r="I234" i="17"/>
  <c r="I235" i="17"/>
  <c r="N235" i="17" s="1" a="1"/>
  <c r="N235" i="17" s="1"/>
  <c r="I236" i="17"/>
  <c r="I237" i="17"/>
  <c r="I238" i="17"/>
  <c r="I239" i="17"/>
  <c r="I240" i="17"/>
  <c r="N240" i="17" s="1" a="1"/>
  <c r="N240" i="17" s="1"/>
  <c r="I241" i="17"/>
  <c r="N241" i="17" s="1" a="1"/>
  <c r="N241" i="17" s="1"/>
  <c r="I242" i="17"/>
  <c r="N242" i="17" s="1" a="1"/>
  <c r="N242" i="17" s="1"/>
  <c r="I243" i="17"/>
  <c r="N243" i="17" s="1" a="1"/>
  <c r="N243" i="17" s="1"/>
  <c r="I244" i="17"/>
  <c r="I245" i="17"/>
  <c r="I246" i="17"/>
  <c r="I247" i="17"/>
  <c r="I248" i="17"/>
  <c r="I249" i="17"/>
  <c r="N249" i="17" s="1" a="1"/>
  <c r="N249" i="17" s="1"/>
  <c r="I250" i="17"/>
  <c r="N250" i="17" s="1" a="1"/>
  <c r="N250" i="17" s="1"/>
  <c r="I251" i="17"/>
  <c r="I252" i="17"/>
  <c r="I253" i="17"/>
  <c r="I254" i="17"/>
  <c r="I255" i="17"/>
  <c r="I256" i="17"/>
  <c r="I257" i="17"/>
  <c r="N257" i="17" s="1" a="1"/>
  <c r="N257" i="17" s="1"/>
  <c r="I258" i="17"/>
  <c r="I259" i="17"/>
  <c r="N259" i="17" s="1" a="1"/>
  <c r="N259" i="17" s="1"/>
  <c r="I260" i="17"/>
  <c r="I261" i="17"/>
  <c r="I262" i="17"/>
  <c r="I263" i="17"/>
  <c r="I264" i="17"/>
  <c r="N264" i="17" s="1" a="1"/>
  <c r="N264" i="17" s="1"/>
  <c r="I265" i="17"/>
  <c r="N265" i="17" s="1" a="1"/>
  <c r="N265" i="17" s="1"/>
  <c r="I266" i="17"/>
  <c r="I267" i="17"/>
  <c r="I268" i="17"/>
  <c r="I269" i="17"/>
  <c r="I270" i="17"/>
  <c r="I271" i="17"/>
  <c r="I272" i="17"/>
  <c r="N272" i="17" s="1" a="1"/>
  <c r="N272" i="17" s="1"/>
  <c r="I273" i="17"/>
  <c r="N273" i="17" s="1" a="1"/>
  <c r="N273" i="17" s="1"/>
  <c r="I274" i="17"/>
  <c r="N274" i="17" s="1" a="1"/>
  <c r="N274" i="17" s="1"/>
  <c r="I275" i="17"/>
  <c r="N275" i="17" s="1" a="1"/>
  <c r="N275" i="17" s="1"/>
  <c r="I276" i="17"/>
  <c r="I277" i="17"/>
  <c r="I278" i="17"/>
  <c r="I279" i="17"/>
  <c r="I280" i="17"/>
  <c r="N280" i="17" s="1" a="1"/>
  <c r="N280" i="17" s="1"/>
  <c r="I281" i="17"/>
  <c r="N281" i="17" s="1" a="1"/>
  <c r="N281" i="17" s="1"/>
  <c r="I282" i="17"/>
  <c r="I283" i="17"/>
  <c r="N283" i="17" s="1" a="1"/>
  <c r="N283" i="17" s="1"/>
  <c r="I284" i="17"/>
  <c r="I285" i="17"/>
  <c r="I286" i="17"/>
  <c r="I287" i="17"/>
  <c r="I288" i="17"/>
  <c r="N288" i="17" s="1" a="1"/>
  <c r="N288" i="17" s="1"/>
  <c r="I289" i="17"/>
  <c r="N289" i="17" s="1" a="1"/>
  <c r="N289" i="17" s="1"/>
  <c r="I290" i="17"/>
  <c r="I291" i="17"/>
  <c r="N291" i="17" s="1" a="1"/>
  <c r="N291" i="17" s="1"/>
  <c r="I292" i="17"/>
  <c r="I293" i="17"/>
  <c r="I294" i="17"/>
  <c r="I295" i="17"/>
  <c r="I296" i="17"/>
  <c r="N296" i="17" s="1" a="1"/>
  <c r="N296" i="17" s="1"/>
  <c r="I297" i="17"/>
  <c r="N297" i="17" s="1" a="1"/>
  <c r="N297" i="17" s="1"/>
  <c r="I298" i="17"/>
  <c r="N298" i="17" s="1" a="1"/>
  <c r="N298" i="17" s="1"/>
  <c r="I299" i="17"/>
  <c r="N299" i="17" s="1" a="1"/>
  <c r="N299" i="17" s="1"/>
  <c r="I300" i="17"/>
  <c r="I301" i="17"/>
  <c r="I302" i="17"/>
  <c r="I303" i="17"/>
  <c r="I304" i="17"/>
  <c r="N304" i="17" s="1" a="1"/>
  <c r="N304" i="17" s="1"/>
  <c r="I305" i="17"/>
  <c r="N305" i="17" s="1" a="1"/>
  <c r="N305" i="17" s="1"/>
  <c r="I306" i="17"/>
  <c r="I307" i="17"/>
  <c r="N307" i="17" s="1" a="1"/>
  <c r="N307" i="17" s="1"/>
  <c r="I308" i="17"/>
  <c r="I309" i="17"/>
  <c r="I310" i="17"/>
  <c r="I311" i="17"/>
  <c r="I312" i="17"/>
  <c r="I313" i="17"/>
  <c r="N313" i="17" s="1" a="1"/>
  <c r="N313" i="17" s="1"/>
  <c r="I314" i="17"/>
  <c r="I315" i="17"/>
  <c r="I316" i="17"/>
  <c r="I317" i="17"/>
  <c r="I318" i="17"/>
  <c r="I319" i="17"/>
  <c r="I320" i="17"/>
  <c r="N320" i="17" s="1" a="1"/>
  <c r="N320" i="17" s="1"/>
  <c r="I321" i="17"/>
  <c r="N321" i="17" s="1" a="1"/>
  <c r="N321" i="17" s="1"/>
  <c r="I322" i="17"/>
  <c r="N322" i="17" s="1" a="1"/>
  <c r="N322" i="17" s="1"/>
  <c r="I323" i="17"/>
  <c r="N323" i="17" s="1" a="1"/>
  <c r="N323" i="17" s="1"/>
  <c r="I324" i="17"/>
  <c r="I325" i="17"/>
  <c r="I326" i="17"/>
  <c r="I327" i="17"/>
  <c r="I328" i="17"/>
  <c r="N328" i="17" s="1" a="1"/>
  <c r="N328" i="17" s="1"/>
  <c r="I329" i="17"/>
  <c r="N329" i="17" s="1" a="1"/>
  <c r="N329" i="17" s="1"/>
  <c r="I330" i="17"/>
  <c r="I331" i="17"/>
  <c r="N331" i="17" s="1" a="1"/>
  <c r="N331" i="17" s="1"/>
  <c r="I332" i="17"/>
  <c r="I333" i="17"/>
  <c r="I334" i="17"/>
  <c r="I335" i="17"/>
  <c r="I336" i="17"/>
  <c r="N336" i="17" s="1" a="1"/>
  <c r="N336" i="17" s="1"/>
  <c r="I337" i="17"/>
  <c r="N337" i="17" s="1" a="1"/>
  <c r="N337" i="17" s="1"/>
  <c r="I338" i="17"/>
  <c r="I339" i="17"/>
  <c r="I340" i="17"/>
  <c r="I341" i="17"/>
  <c r="I342" i="17"/>
  <c r="I343" i="17"/>
  <c r="I344" i="17"/>
  <c r="N344" i="17" s="1" a="1"/>
  <c r="N344" i="17" s="1"/>
  <c r="I345" i="17"/>
  <c r="N345" i="17" s="1" a="1"/>
  <c r="N345" i="17" s="1"/>
  <c r="I346" i="17"/>
  <c r="N346" i="17" s="1" a="1"/>
  <c r="N346" i="17" s="1"/>
  <c r="I347" i="17"/>
  <c r="N347" i="17" s="1" a="1"/>
  <c r="N347" i="17" s="1"/>
  <c r="I348" i="17"/>
  <c r="I349" i="17"/>
  <c r="I350" i="17"/>
  <c r="I351" i="17"/>
  <c r="I352" i="17"/>
  <c r="N352" i="17" s="1" a="1"/>
  <c r="N352" i="17" s="1"/>
  <c r="I353" i="17"/>
  <c r="N353" i="17" s="1" a="1"/>
  <c r="N353" i="17" s="1"/>
  <c r="I354" i="17"/>
  <c r="I355" i="17"/>
  <c r="N355" i="17" s="1" a="1"/>
  <c r="N355" i="17" s="1"/>
  <c r="I356" i="17"/>
  <c r="I357" i="17"/>
  <c r="I358" i="17"/>
  <c r="I359" i="17"/>
  <c r="I360" i="17"/>
  <c r="N360" i="17" s="1" a="1"/>
  <c r="N360" i="17" s="1"/>
  <c r="I361" i="17"/>
  <c r="N361" i="17" s="1" a="1"/>
  <c r="N361" i="17" s="1"/>
  <c r="I362" i="17"/>
  <c r="I363" i="17"/>
  <c r="N363" i="17" s="1" a="1"/>
  <c r="N363" i="17" s="1"/>
  <c r="I364" i="17"/>
  <c r="I365" i="17"/>
  <c r="I366" i="17"/>
  <c r="I367" i="17"/>
  <c r="I368" i="17"/>
  <c r="N368" i="17" s="1" a="1"/>
  <c r="N368" i="17" s="1"/>
  <c r="I369" i="17"/>
  <c r="N369" i="17" s="1" a="1"/>
  <c r="N369" i="17" s="1"/>
  <c r="I370" i="17"/>
  <c r="N370" i="17" s="1" a="1"/>
  <c r="N370" i="17" s="1"/>
  <c r="I371" i="17"/>
  <c r="N371" i="17" s="1" a="1"/>
  <c r="N371" i="17" s="1"/>
  <c r="I372" i="17"/>
  <c r="I373" i="17"/>
  <c r="I374" i="17"/>
  <c r="I375" i="17"/>
  <c r="I376" i="17"/>
  <c r="N376" i="17" s="1" a="1"/>
  <c r="N376" i="17" s="1"/>
  <c r="I377" i="17"/>
  <c r="N377" i="17" s="1" a="1"/>
  <c r="N377" i="17" s="1"/>
  <c r="I378" i="17"/>
  <c r="I379" i="17"/>
  <c r="I380" i="17"/>
  <c r="I381" i="17"/>
  <c r="I382" i="17"/>
  <c r="I383" i="17"/>
  <c r="I384" i="17"/>
  <c r="N384" i="17" s="1" a="1"/>
  <c r="N384" i="17" s="1"/>
  <c r="I385" i="17"/>
  <c r="N385" i="17" s="1" a="1"/>
  <c r="N385" i="17" s="1"/>
  <c r="I386" i="17"/>
  <c r="I387" i="17"/>
  <c r="N387" i="17" s="1" a="1"/>
  <c r="N387" i="17" s="1"/>
  <c r="I388" i="17"/>
  <c r="I389" i="17"/>
  <c r="I390" i="17"/>
  <c r="I391" i="17"/>
  <c r="I392" i="17"/>
  <c r="N392" i="17" s="1" a="1"/>
  <c r="N392" i="17" s="1"/>
  <c r="I393" i="17"/>
  <c r="N393" i="17" s="1" a="1"/>
  <c r="N393" i="17" s="1"/>
  <c r="I394" i="17"/>
  <c r="N394" i="17" s="1" a="1"/>
  <c r="N394" i="17" s="1"/>
  <c r="I395" i="17"/>
  <c r="I396" i="17"/>
  <c r="I397" i="17"/>
  <c r="I398" i="17"/>
  <c r="I399" i="17"/>
  <c r="I400" i="17"/>
  <c r="N400" i="17" s="1" a="1"/>
  <c r="N400" i="17" s="1"/>
  <c r="I401" i="17"/>
  <c r="N401" i="17" s="1" a="1"/>
  <c r="N401" i="17" s="1"/>
  <c r="I402" i="17"/>
  <c r="N402" i="17" s="1" a="1"/>
  <c r="N402" i="17" s="1"/>
  <c r="I403" i="17"/>
  <c r="N403" i="17" s="1" a="1"/>
  <c r="N403" i="17" s="1"/>
  <c r="I404" i="17"/>
  <c r="I405" i="17"/>
  <c r="I406" i="17"/>
  <c r="I407" i="17"/>
  <c r="I408" i="17"/>
  <c r="N408" i="17" s="1" a="1"/>
  <c r="N408" i="17" s="1"/>
  <c r="I409" i="17"/>
  <c r="I410" i="17"/>
  <c r="I411" i="17"/>
  <c r="I412" i="17"/>
  <c r="I413" i="17"/>
  <c r="I414" i="17"/>
  <c r="I415" i="17"/>
  <c r="I416" i="17"/>
  <c r="N416" i="17" s="1" a="1"/>
  <c r="N416" i="17" s="1"/>
  <c r="I417" i="17"/>
  <c r="N417" i="17" s="1" a="1"/>
  <c r="N417" i="17" s="1"/>
  <c r="I418" i="17"/>
  <c r="I419" i="17"/>
  <c r="I420" i="17"/>
  <c r="I421" i="17"/>
  <c r="I422" i="17"/>
  <c r="I423" i="17"/>
  <c r="I424" i="17"/>
  <c r="N424" i="17" s="1" a="1"/>
  <c r="N424" i="17" s="1"/>
  <c r="I425" i="17"/>
  <c r="N425" i="17" s="1" a="1"/>
  <c r="N425" i="17" s="1"/>
  <c r="I426" i="17"/>
  <c r="I427" i="17"/>
  <c r="I428" i="17"/>
  <c r="I429" i="17"/>
  <c r="I430" i="17"/>
  <c r="I431" i="17"/>
  <c r="I432" i="17"/>
  <c r="N432" i="17" s="1" a="1"/>
  <c r="N432" i="17" s="1"/>
  <c r="I433" i="17"/>
  <c r="N433" i="17" s="1" a="1"/>
  <c r="N433" i="17" s="1"/>
  <c r="I434" i="17"/>
  <c r="N434" i="17" s="1" a="1"/>
  <c r="N434" i="17" s="1"/>
  <c r="I435" i="17"/>
  <c r="N435" i="17" s="1" a="1"/>
  <c r="N435" i="17" s="1"/>
  <c r="I436" i="17"/>
  <c r="I437" i="17"/>
  <c r="I438" i="17"/>
  <c r="I439" i="17"/>
  <c r="I440" i="17"/>
  <c r="N440" i="17" s="1" a="1"/>
  <c r="N440" i="17" s="1"/>
  <c r="I441" i="17"/>
  <c r="N441" i="17" s="1" a="1"/>
  <c r="N441" i="17" s="1"/>
  <c r="I442" i="17"/>
  <c r="I443" i="17"/>
  <c r="N443" i="17" s="1" a="1"/>
  <c r="N443" i="17" s="1"/>
  <c r="I444" i="17"/>
  <c r="I445" i="17"/>
  <c r="I446" i="17"/>
  <c r="I447" i="17"/>
  <c r="I448" i="17"/>
  <c r="N448" i="17" s="1" a="1"/>
  <c r="N448" i="17" s="1"/>
  <c r="I449" i="17"/>
  <c r="N449" i="17" s="1" a="1"/>
  <c r="N449" i="17" s="1"/>
  <c r="I450" i="17"/>
  <c r="I451" i="17"/>
  <c r="N451" i="17" s="1" a="1"/>
  <c r="N451" i="17" s="1"/>
  <c r="I452" i="17"/>
  <c r="I453" i="17"/>
  <c r="I454" i="17"/>
  <c r="I455" i="17"/>
  <c r="I456" i="17"/>
  <c r="N456" i="17" s="1" a="1"/>
  <c r="N456" i="17" s="1"/>
  <c r="I457" i="17"/>
  <c r="N457" i="17" s="1" a="1"/>
  <c r="N457" i="17" s="1"/>
  <c r="I458" i="17"/>
  <c r="N458" i="17" s="1" a="1"/>
  <c r="N458" i="17" s="1"/>
  <c r="I459" i="17"/>
  <c r="N459" i="17" s="1" a="1"/>
  <c r="N459" i="17" s="1"/>
  <c r="I460" i="17"/>
  <c r="I461" i="17"/>
  <c r="I462" i="17"/>
  <c r="I463" i="17"/>
  <c r="I464" i="17"/>
  <c r="N464" i="17" s="1" a="1"/>
  <c r="N464" i="17" s="1"/>
  <c r="I465" i="17"/>
  <c r="N465" i="17" s="1" a="1"/>
  <c r="N465" i="17" s="1"/>
  <c r="I466" i="17"/>
  <c r="I467" i="17"/>
  <c r="N467" i="17" s="1" a="1"/>
  <c r="N467" i="17" s="1"/>
  <c r="I468" i="17"/>
  <c r="I469" i="17"/>
  <c r="I470" i="17"/>
  <c r="I471" i="17"/>
  <c r="I472" i="17"/>
  <c r="N472" i="17" s="1" a="1"/>
  <c r="N472" i="17" s="1"/>
  <c r="I473" i="17"/>
  <c r="N473" i="17" s="1" a="1"/>
  <c r="N473" i="17" s="1"/>
  <c r="I474" i="17"/>
  <c r="N474" i="17" s="1" a="1"/>
  <c r="N474" i="17" s="1"/>
  <c r="I475" i="17"/>
  <c r="N475" i="17" s="1" a="1"/>
  <c r="N475" i="17" s="1"/>
  <c r="I476" i="17"/>
  <c r="I477" i="17"/>
  <c r="I478" i="17"/>
  <c r="I479" i="17"/>
  <c r="I480" i="17"/>
  <c r="N480" i="17" s="1" a="1"/>
  <c r="N480" i="17" s="1"/>
  <c r="I481" i="17"/>
  <c r="N481" i="17" s="1" a="1"/>
  <c r="N481" i="17" s="1"/>
  <c r="I482" i="17"/>
  <c r="N482" i="17" s="1" a="1"/>
  <c r="N482" i="17" s="1"/>
  <c r="I483" i="17"/>
  <c r="I484" i="17"/>
  <c r="I485" i="17"/>
  <c r="I486" i="17"/>
  <c r="I487" i="17"/>
  <c r="I488" i="17"/>
  <c r="N488" i="17" s="1" a="1"/>
  <c r="N488" i="17" s="1"/>
  <c r="I489" i="17"/>
  <c r="N489" i="17" s="1" a="1"/>
  <c r="N489" i="17" s="1"/>
  <c r="I490" i="17"/>
  <c r="I491" i="17"/>
  <c r="N491" i="17" s="1" a="1"/>
  <c r="N491" i="17" s="1"/>
  <c r="I492" i="17"/>
  <c r="I493" i="17"/>
  <c r="I494" i="17"/>
  <c r="I495" i="17"/>
  <c r="I496" i="17"/>
  <c r="N496" i="17" s="1" a="1"/>
  <c r="N496" i="17" s="1"/>
  <c r="I497" i="17"/>
  <c r="N497" i="17" s="1" a="1"/>
  <c r="N497" i="17" s="1"/>
  <c r="I498" i="17"/>
  <c r="N498" i="17" s="1" a="1"/>
  <c r="N498" i="17" s="1"/>
  <c r="I499" i="17"/>
  <c r="I500" i="17"/>
  <c r="I501" i="17"/>
  <c r="I502" i="17"/>
  <c r="I503" i="17"/>
  <c r="I504" i="17"/>
  <c r="N504" i="17" s="1" a="1"/>
  <c r="N504" i="17" s="1"/>
  <c r="I505" i="17"/>
  <c r="N505" i="17" s="1" a="1"/>
  <c r="N505" i="17" s="1"/>
  <c r="I506" i="17"/>
  <c r="N506" i="17" s="1" a="1"/>
  <c r="N506" i="17" s="1"/>
  <c r="I507" i="17"/>
  <c r="I508" i="17"/>
  <c r="I509" i="17"/>
  <c r="I510" i="17"/>
  <c r="I511" i="17"/>
  <c r="I512" i="17"/>
  <c r="N512" i="17" s="1" a="1"/>
  <c r="N512" i="17" s="1"/>
  <c r="I513" i="17"/>
  <c r="N513" i="17" s="1" a="1"/>
  <c r="N513" i="17" s="1"/>
  <c r="I514" i="17"/>
  <c r="I515" i="17"/>
  <c r="I516" i="17"/>
  <c r="I517" i="17"/>
  <c r="I518" i="17"/>
  <c r="I519" i="17"/>
  <c r="I520" i="17"/>
  <c r="N520" i="17" s="1" a="1"/>
  <c r="N520" i="17" s="1"/>
  <c r="I521" i="17"/>
  <c r="N521" i="17" s="1" a="1"/>
  <c r="N521" i="17" s="1"/>
  <c r="I522" i="17"/>
  <c r="I523" i="17"/>
  <c r="N523" i="17" s="1" a="1"/>
  <c r="N523" i="17" s="1"/>
  <c r="I524" i="17"/>
  <c r="I525" i="17"/>
  <c r="I526" i="17"/>
  <c r="I527" i="17"/>
  <c r="I528" i="17"/>
  <c r="N528" i="17" s="1" a="1"/>
  <c r="N528" i="17" s="1"/>
  <c r="I529" i="17"/>
  <c r="N529" i="17" s="1" a="1"/>
  <c r="N529" i="17" s="1"/>
  <c r="I530" i="17"/>
  <c r="N530" i="17" s="1" a="1"/>
  <c r="N530" i="17" s="1"/>
  <c r="I531" i="17"/>
  <c r="N531" i="17" s="1" a="1"/>
  <c r="N531" i="17" s="1"/>
  <c r="I532" i="17"/>
  <c r="I533" i="17"/>
  <c r="I534" i="17"/>
  <c r="I535" i="17"/>
  <c r="I536" i="17"/>
  <c r="N536" i="17" s="1" a="1"/>
  <c r="N536" i="17" s="1"/>
  <c r="I537" i="17"/>
  <c r="N537" i="17" s="1" a="1"/>
  <c r="N537" i="17" s="1"/>
  <c r="I538" i="17"/>
  <c r="N538" i="17" s="1" a="1"/>
  <c r="N538" i="17" s="1"/>
  <c r="I539" i="17"/>
  <c r="N539" i="17" s="1" a="1"/>
  <c r="N539" i="17" s="1"/>
  <c r="I540" i="17"/>
  <c r="I541" i="17"/>
  <c r="I542" i="17"/>
  <c r="I543" i="17"/>
  <c r="I544" i="17"/>
  <c r="N544" i="17" s="1" a="1"/>
  <c r="N544" i="17" s="1"/>
  <c r="I545" i="17"/>
  <c r="N545" i="17" s="1" a="1"/>
  <c r="N545" i="17" s="1"/>
  <c r="I546" i="17"/>
  <c r="I547" i="17"/>
  <c r="N547" i="17" s="1" a="1"/>
  <c r="N547" i="17" s="1"/>
  <c r="I548" i="17"/>
  <c r="I549" i="17"/>
  <c r="I550" i="17"/>
  <c r="I551" i="17"/>
  <c r="I552" i="17"/>
  <c r="N552" i="17" s="1" a="1"/>
  <c r="N552" i="17" s="1"/>
  <c r="I553" i="17"/>
  <c r="N553" i="17" s="1" a="1"/>
  <c r="N553" i="17" s="1"/>
  <c r="I554" i="17"/>
  <c r="I555" i="17"/>
  <c r="N555" i="17" s="1" a="1"/>
  <c r="N555" i="17" s="1"/>
  <c r="I556" i="17"/>
  <c r="I557" i="17"/>
  <c r="I558" i="17"/>
  <c r="I559" i="17"/>
  <c r="I560" i="17"/>
  <c r="N560" i="17" s="1" a="1"/>
  <c r="N560" i="17" s="1"/>
  <c r="I561" i="17"/>
  <c r="N561" i="17" s="1" a="1"/>
  <c r="N561" i="17" s="1"/>
  <c r="I562" i="17"/>
  <c r="N562" i="17" s="1" a="1"/>
  <c r="N562" i="17" s="1"/>
  <c r="I563" i="17"/>
  <c r="N563" i="17" s="1" a="1"/>
  <c r="N563" i="17" s="1"/>
  <c r="I564" i="17"/>
  <c r="I565" i="17"/>
  <c r="I566" i="17"/>
  <c r="I567" i="17"/>
  <c r="I568" i="17"/>
  <c r="I569" i="17"/>
  <c r="N569" i="17" s="1" a="1"/>
  <c r="N569" i="17" s="1"/>
  <c r="I570" i="17"/>
  <c r="I571" i="17"/>
  <c r="N571" i="17" s="1" a="1"/>
  <c r="N571" i="17" s="1"/>
  <c r="I572" i="17"/>
  <c r="I573" i="17"/>
  <c r="I574" i="17"/>
  <c r="I575" i="17"/>
  <c r="I576" i="17"/>
  <c r="N576" i="17" s="1" a="1"/>
  <c r="N576" i="17" s="1"/>
  <c r="I577" i="17"/>
  <c r="N577" i="17" s="1" a="1"/>
  <c r="N577" i="17" s="1"/>
  <c r="I578" i="17"/>
  <c r="I579" i="17"/>
  <c r="N579" i="17" s="1" a="1"/>
  <c r="N579" i="17" s="1"/>
  <c r="I580" i="17"/>
  <c r="I581" i="17"/>
  <c r="I582" i="17"/>
  <c r="I583" i="17"/>
  <c r="I584" i="17"/>
  <c r="N584" i="17" s="1" a="1"/>
  <c r="N584" i="17" s="1"/>
  <c r="I585" i="17"/>
  <c r="N585" i="17" s="1" a="1"/>
  <c r="N585" i="17" s="1"/>
  <c r="I586" i="17"/>
  <c r="N586" i="17" s="1" a="1"/>
  <c r="N586" i="17" s="1"/>
  <c r="I587" i="17"/>
  <c r="N587" i="17" s="1" a="1"/>
  <c r="N587" i="17" s="1"/>
  <c r="I588" i="17"/>
  <c r="I589" i="17"/>
  <c r="I590" i="17"/>
  <c r="I591" i="17"/>
  <c r="I592" i="17"/>
  <c r="I593" i="17"/>
  <c r="N593" i="17" s="1" a="1"/>
  <c r="N593" i="17" s="1"/>
  <c r="I594" i="17"/>
  <c r="I595" i="17"/>
  <c r="N595" i="17" s="1" a="1"/>
  <c r="N595" i="17" s="1"/>
  <c r="I596" i="17"/>
  <c r="I597" i="17"/>
  <c r="I598" i="17"/>
  <c r="I599" i="17"/>
  <c r="I600" i="17"/>
  <c r="N600" i="17" s="1" a="1"/>
  <c r="N600" i="17" s="1"/>
  <c r="I601" i="17"/>
  <c r="N601" i="17" s="1" a="1"/>
  <c r="N601" i="17" s="1"/>
  <c r="I602" i="17"/>
  <c r="I603" i="17"/>
  <c r="I604" i="17"/>
  <c r="I605" i="17"/>
  <c r="I606" i="17"/>
  <c r="I607" i="17"/>
  <c r="I608" i="17"/>
  <c r="N608" i="17" s="1" a="1"/>
  <c r="N608" i="17" s="1"/>
  <c r="I609" i="17"/>
  <c r="N609" i="17" s="1" a="1"/>
  <c r="N609" i="17" s="1"/>
  <c r="I610" i="17"/>
  <c r="N610" i="17" s="1" a="1"/>
  <c r="N610" i="17" s="1"/>
  <c r="I611" i="17"/>
  <c r="I612" i="17"/>
  <c r="I613" i="17"/>
  <c r="I614" i="17"/>
  <c r="I615" i="17"/>
  <c r="I616" i="17"/>
  <c r="N616" i="17" s="1" a="1"/>
  <c r="N616" i="17" s="1"/>
  <c r="I617" i="17"/>
  <c r="N617" i="17" s="1" a="1"/>
  <c r="N617" i="17" s="1"/>
  <c r="I618" i="17"/>
  <c r="N618" i="17" s="1" a="1"/>
  <c r="N618" i="17" s="1"/>
  <c r="I619" i="17"/>
  <c r="I620" i="17"/>
  <c r="I621" i="17"/>
  <c r="I622" i="17"/>
  <c r="I623" i="17"/>
  <c r="I624" i="17"/>
  <c r="N624" i="17" s="1" a="1"/>
  <c r="N624" i="17" s="1"/>
  <c r="I625" i="17"/>
  <c r="N625" i="17" s="1" a="1"/>
  <c r="N625" i="17" s="1"/>
  <c r="I626" i="17"/>
  <c r="I627" i="17"/>
  <c r="N627" i="17" s="1" a="1"/>
  <c r="N627" i="17" s="1"/>
  <c r="I628" i="17"/>
  <c r="I629" i="17"/>
  <c r="I630" i="17"/>
  <c r="I631" i="17"/>
  <c r="I632" i="17"/>
  <c r="N632" i="17" s="1" a="1"/>
  <c r="N632" i="17" s="1"/>
  <c r="I633" i="17"/>
  <c r="N633" i="17" s="1" a="1"/>
  <c r="N633" i="17" s="1"/>
  <c r="I634" i="17"/>
  <c r="N634" i="17" s="1" a="1"/>
  <c r="N634" i="17" s="1"/>
  <c r="I635" i="17"/>
  <c r="N635" i="17" s="1" a="1"/>
  <c r="N635" i="17" s="1"/>
  <c r="I636" i="17"/>
  <c r="I637" i="17"/>
  <c r="I638" i="17"/>
  <c r="I639" i="17"/>
  <c r="I640" i="17"/>
  <c r="N640" i="17" s="1" a="1"/>
  <c r="N640" i="17" s="1"/>
  <c r="I641" i="17"/>
  <c r="N641" i="17" s="1" a="1"/>
  <c r="N641" i="17" s="1"/>
  <c r="I642" i="17"/>
  <c r="N642" i="17" s="1" a="1"/>
  <c r="N642" i="17" s="1"/>
  <c r="I643" i="17"/>
  <c r="N643" i="17" s="1" a="1"/>
  <c r="N643" i="17" s="1"/>
  <c r="I644" i="17"/>
  <c r="I645" i="17"/>
  <c r="I646" i="17"/>
  <c r="I647" i="17"/>
  <c r="I648" i="17"/>
  <c r="N648" i="17" s="1" a="1"/>
  <c r="N648" i="17" s="1"/>
  <c r="I649" i="17"/>
  <c r="N649" i="17" s="1" a="1"/>
  <c r="N649" i="17" s="1"/>
  <c r="I650" i="17"/>
  <c r="I651" i="17"/>
  <c r="N651" i="17" s="1" a="1"/>
  <c r="N651" i="17" s="1"/>
  <c r="I652" i="17"/>
  <c r="I653" i="17"/>
  <c r="I654" i="17"/>
  <c r="I655" i="17"/>
  <c r="I656" i="17"/>
  <c r="I657" i="17"/>
  <c r="N657" i="17" s="1" a="1"/>
  <c r="N657" i="17" s="1"/>
  <c r="I658" i="17"/>
  <c r="N658" i="17" s="1" a="1"/>
  <c r="N658" i="17" s="1"/>
  <c r="I659" i="17"/>
  <c r="N659" i="17" s="1" a="1"/>
  <c r="N659" i="17" s="1"/>
  <c r="I660" i="17"/>
  <c r="I661" i="17"/>
  <c r="I662" i="17"/>
  <c r="I663" i="17"/>
  <c r="I664" i="17"/>
  <c r="N664" i="17" s="1" a="1"/>
  <c r="N664" i="17" s="1"/>
  <c r="I665" i="17"/>
  <c r="N665" i="17" s="1" a="1"/>
  <c r="N665" i="17" s="1"/>
  <c r="I666" i="17"/>
  <c r="N666" i="17" s="1" a="1"/>
  <c r="N666" i="17" s="1"/>
  <c r="I667" i="17"/>
  <c r="N667" i="17" s="1" a="1"/>
  <c r="N667" i="17" s="1"/>
  <c r="I668" i="17"/>
  <c r="I669" i="17"/>
  <c r="I670" i="17"/>
  <c r="I671" i="17"/>
  <c r="I672" i="17"/>
  <c r="I673" i="17"/>
  <c r="N673" i="17" s="1" a="1"/>
  <c r="N673" i="17" s="1"/>
  <c r="I674" i="17"/>
  <c r="N674" i="17" s="1" a="1"/>
  <c r="N674" i="17" s="1"/>
  <c r="I675" i="17"/>
  <c r="N675" i="17" s="1" a="1"/>
  <c r="N675" i="17" s="1"/>
  <c r="I676" i="17"/>
  <c r="I677" i="17"/>
  <c r="I678" i="17"/>
  <c r="I679" i="17"/>
  <c r="I680" i="17"/>
  <c r="I681" i="17"/>
  <c r="N681" i="17" s="1" a="1"/>
  <c r="N681" i="17" s="1"/>
  <c r="I682" i="17"/>
  <c r="I683" i="17"/>
  <c r="N683" i="17" s="1" a="1"/>
  <c r="N683" i="17" s="1"/>
  <c r="I684" i="17"/>
  <c r="I685" i="17"/>
  <c r="I686" i="17"/>
  <c r="I687" i="17"/>
  <c r="I688" i="17"/>
  <c r="I689" i="17"/>
  <c r="N689" i="17" s="1" a="1"/>
  <c r="N689" i="17" s="1"/>
  <c r="I690" i="17"/>
  <c r="I691" i="17"/>
  <c r="I692" i="17"/>
  <c r="I693" i="17"/>
  <c r="I694" i="17"/>
  <c r="I695" i="17"/>
  <c r="I696" i="17"/>
  <c r="N696" i="17" s="1" a="1"/>
  <c r="N696" i="17" s="1"/>
  <c r="I697" i="17"/>
  <c r="N697" i="17" s="1" a="1"/>
  <c r="N697" i="17" s="1"/>
  <c r="I698" i="17"/>
  <c r="N698" i="17" s="1" a="1"/>
  <c r="N698" i="17" s="1"/>
  <c r="I699" i="17"/>
  <c r="I700" i="17"/>
  <c r="I701" i="17"/>
  <c r="I702" i="17"/>
  <c r="I703" i="17"/>
  <c r="I704" i="17"/>
  <c r="N704" i="17" s="1" a="1"/>
  <c r="N704" i="17" s="1"/>
  <c r="I705" i="17"/>
  <c r="N705" i="17" s="1" a="1"/>
  <c r="N705" i="17" s="1"/>
  <c r="I706" i="17"/>
  <c r="N706" i="17" s="1" a="1"/>
  <c r="N706" i="17" s="1"/>
  <c r="I707" i="17"/>
  <c r="N707" i="17" s="1" a="1"/>
  <c r="N707" i="17" s="1"/>
  <c r="I708" i="17"/>
  <c r="I709" i="17"/>
  <c r="I710" i="17"/>
  <c r="I711" i="17"/>
  <c r="I712" i="17"/>
  <c r="N712" i="17" s="1" a="1"/>
  <c r="N712" i="17" s="1"/>
  <c r="I713" i="17"/>
  <c r="N713" i="17" s="1" a="1"/>
  <c r="N713" i="17" s="1"/>
  <c r="I714" i="17"/>
  <c r="I715" i="17"/>
  <c r="N715" i="17" s="1" a="1"/>
  <c r="N715" i="17" s="1"/>
  <c r="I716" i="17"/>
  <c r="I717" i="17"/>
  <c r="I718" i="17"/>
  <c r="I719" i="17"/>
  <c r="I720" i="17"/>
  <c r="N720" i="17" s="1" a="1"/>
  <c r="N720" i="17" s="1"/>
  <c r="I721" i="17"/>
  <c r="N721" i="17" s="1" a="1"/>
  <c r="N721" i="17" s="1"/>
  <c r="I722" i="17"/>
  <c r="N722" i="17" s="1" a="1"/>
  <c r="N722" i="17" s="1"/>
  <c r="I723" i="17"/>
  <c r="N723" i="17" s="1" a="1"/>
  <c r="N723" i="17" s="1"/>
  <c r="I724" i="17"/>
  <c r="I725" i="17"/>
  <c r="I726" i="17"/>
  <c r="I727" i="17"/>
  <c r="I728" i="17"/>
  <c r="N728" i="17" s="1" a="1"/>
  <c r="N728" i="17" s="1"/>
  <c r="I729" i="17"/>
  <c r="N729" i="17" s="1" a="1"/>
  <c r="N729" i="17" s="1"/>
  <c r="I730" i="17"/>
  <c r="N730" i="17" s="1" a="1"/>
  <c r="N730" i="17" s="1"/>
  <c r="I731" i="17"/>
  <c r="N731" i="17" s="1" a="1"/>
  <c r="N731" i="17" s="1"/>
  <c r="I732" i="17"/>
  <c r="I733" i="17"/>
  <c r="I734" i="17"/>
  <c r="I735" i="17"/>
  <c r="I736" i="17"/>
  <c r="N736" i="17" s="1" a="1"/>
  <c r="N736" i="17" s="1"/>
  <c r="I737" i="17"/>
  <c r="N737" i="17" s="1" a="1"/>
  <c r="N737" i="17" s="1"/>
  <c r="I738" i="17"/>
  <c r="I739" i="17"/>
  <c r="N739" i="17" s="1" a="1"/>
  <c r="N739" i="17" s="1"/>
  <c r="I740" i="17"/>
  <c r="I741" i="17"/>
  <c r="I742" i="17"/>
  <c r="I743" i="17"/>
  <c r="I744" i="17"/>
  <c r="I745" i="17"/>
  <c r="N745" i="17" s="1" a="1"/>
  <c r="N745" i="17" s="1"/>
  <c r="I746" i="17"/>
  <c r="N746" i="17" s="1" a="1"/>
  <c r="N746" i="17" s="1"/>
  <c r="I747" i="17"/>
  <c r="N747" i="17" s="1" a="1"/>
  <c r="N747" i="17" s="1"/>
  <c r="I748" i="17"/>
  <c r="I749" i="17"/>
  <c r="I750" i="17"/>
  <c r="I751" i="17"/>
  <c r="I752" i="17"/>
  <c r="I753" i="17"/>
  <c r="N753" i="17" s="1" a="1"/>
  <c r="N753" i="17" s="1"/>
  <c r="I754" i="17"/>
  <c r="N754" i="17" s="1" a="1"/>
  <c r="N754" i="17" s="1"/>
  <c r="I755" i="17"/>
  <c r="N755" i="17" s="1" a="1"/>
  <c r="N755" i="17" s="1"/>
  <c r="I756" i="17"/>
  <c r="I757" i="17"/>
  <c r="I758" i="17"/>
  <c r="I759" i="17"/>
  <c r="I760" i="17"/>
  <c r="N760" i="17" s="1" a="1"/>
  <c r="N760" i="17" s="1"/>
  <c r="I761" i="17"/>
  <c r="N761" i="17" s="1" a="1"/>
  <c r="N761" i="17" s="1"/>
  <c r="I762" i="17"/>
  <c r="N762" i="17" s="1" a="1"/>
  <c r="N762" i="17" s="1"/>
  <c r="I763" i="17"/>
  <c r="I764" i="17"/>
  <c r="I765" i="17"/>
  <c r="I766" i="17"/>
  <c r="I767" i="17"/>
  <c r="I768" i="17"/>
  <c r="N768" i="17" s="1" a="1"/>
  <c r="N768" i="17" s="1"/>
  <c r="I769" i="17"/>
  <c r="N769" i="17" s="1" a="1"/>
  <c r="N769" i="17" s="1"/>
  <c r="I770" i="17"/>
  <c r="I771" i="17"/>
  <c r="N771" i="17" s="1" a="1"/>
  <c r="N771" i="17" s="1"/>
  <c r="I772" i="17"/>
  <c r="I773" i="17"/>
  <c r="I774" i="17"/>
  <c r="I775" i="17"/>
  <c r="I776" i="17"/>
  <c r="N776" i="17" s="1" a="1"/>
  <c r="N776" i="17" s="1"/>
  <c r="I777" i="17"/>
  <c r="N777" i="17" s="1" a="1"/>
  <c r="N777" i="17" s="1"/>
  <c r="I778" i="17"/>
  <c r="N778" i="17" s="1" a="1"/>
  <c r="N778" i="17" s="1"/>
  <c r="I779" i="17"/>
  <c r="N779" i="17" s="1" a="1"/>
  <c r="N779" i="17" s="1"/>
  <c r="I780" i="17"/>
  <c r="I781" i="17"/>
  <c r="I782" i="17"/>
  <c r="I783" i="17"/>
  <c r="I784" i="17"/>
  <c r="N784" i="17" s="1" a="1"/>
  <c r="N784" i="17" s="1"/>
  <c r="I785" i="17"/>
  <c r="N785" i="17" s="1" a="1"/>
  <c r="N785" i="17" s="1"/>
  <c r="I786" i="17"/>
  <c r="N786" i="17" s="1" a="1"/>
  <c r="N786" i="17" s="1"/>
  <c r="I787" i="17"/>
  <c r="N787" i="17" s="1" a="1"/>
  <c r="N787" i="17" s="1"/>
  <c r="I788" i="17"/>
  <c r="I789" i="17"/>
  <c r="I790" i="17"/>
  <c r="I791" i="17"/>
  <c r="I792" i="17"/>
  <c r="N792" i="17" s="1" a="1"/>
  <c r="N792" i="17" s="1"/>
  <c r="I793" i="17"/>
  <c r="N793" i="17" s="1" a="1"/>
  <c r="N793" i="17" s="1"/>
  <c r="I794" i="17"/>
  <c r="N794" i="17" s="1" a="1"/>
  <c r="N794" i="17" s="1"/>
  <c r="I795" i="17"/>
  <c r="N795" i="17" s="1" a="1"/>
  <c r="N795" i="17" s="1"/>
  <c r="I796" i="17"/>
  <c r="I797" i="17"/>
  <c r="I798" i="17"/>
  <c r="I799" i="17"/>
  <c r="I800" i="17"/>
  <c r="N800" i="17" s="1" a="1"/>
  <c r="N800" i="17" s="1"/>
  <c r="I801" i="17"/>
  <c r="N801" i="17" s="1" a="1"/>
  <c r="N801" i="17" s="1"/>
  <c r="I802" i="17"/>
  <c r="N802" i="17" s="1" a="1"/>
  <c r="N802" i="17" s="1"/>
  <c r="I803" i="17"/>
  <c r="N803" i="17" s="1" a="1"/>
  <c r="N803" i="17" s="1"/>
  <c r="I804" i="17"/>
  <c r="I805" i="17"/>
  <c r="I806" i="17"/>
  <c r="I807" i="17"/>
  <c r="I808" i="17"/>
  <c r="I809" i="17"/>
  <c r="N809" i="17" s="1" a="1"/>
  <c r="N809" i="17" s="1"/>
  <c r="I810" i="17"/>
  <c r="N810" i="17" s="1" a="1"/>
  <c r="N810" i="17" s="1"/>
  <c r="I811" i="17"/>
  <c r="N811" i="17" s="1" a="1"/>
  <c r="N811" i="17" s="1"/>
  <c r="I812" i="17"/>
  <c r="I813" i="17"/>
  <c r="I814" i="17"/>
  <c r="I815" i="17"/>
  <c r="I816" i="17"/>
  <c r="I817" i="17"/>
  <c r="N817" i="17" s="1" a="1"/>
  <c r="N817" i="17" s="1"/>
  <c r="I818" i="17"/>
  <c r="I819" i="17"/>
  <c r="N819" i="17" s="1" a="1"/>
  <c r="N819" i="17" s="1"/>
  <c r="I820" i="17"/>
  <c r="I821" i="17"/>
  <c r="I822" i="17"/>
  <c r="I823" i="17"/>
  <c r="I824" i="17"/>
  <c r="N824" i="17" s="1" a="1"/>
  <c r="N824" i="17" s="1"/>
  <c r="I825" i="17"/>
  <c r="N825" i="17" s="1" a="1"/>
  <c r="N825" i="17" s="1"/>
  <c r="I826" i="17"/>
  <c r="N826" i="17" s="1" a="1"/>
  <c r="N826" i="17" s="1"/>
  <c r="I827" i="17"/>
  <c r="N827" i="17" s="1" a="1"/>
  <c r="N827" i="17" s="1"/>
  <c r="I828" i="17"/>
  <c r="I829" i="17"/>
  <c r="I830" i="17"/>
  <c r="I831" i="17"/>
  <c r="I832" i="17"/>
  <c r="N832" i="17" s="1" a="1"/>
  <c r="N832" i="17" s="1"/>
  <c r="I833" i="17"/>
  <c r="N833" i="17" s="1" a="1"/>
  <c r="N833" i="17" s="1"/>
  <c r="I834" i="17"/>
  <c r="N834" i="17" s="1" a="1"/>
  <c r="N834" i="17" s="1"/>
  <c r="I835" i="17"/>
  <c r="N835" i="17" s="1" a="1"/>
  <c r="N835" i="17" s="1"/>
  <c r="I836" i="17"/>
  <c r="I837" i="17"/>
  <c r="I838" i="17"/>
  <c r="I839" i="17"/>
  <c r="I840" i="17"/>
  <c r="I841" i="17"/>
  <c r="N841" i="17" s="1" a="1"/>
  <c r="N841" i="17" s="1"/>
  <c r="I842" i="17"/>
  <c r="I843" i="17"/>
  <c r="N843" i="17" s="1" a="1"/>
  <c r="N843" i="17" s="1"/>
  <c r="I844" i="17"/>
  <c r="I845" i="17"/>
  <c r="I846" i="17"/>
  <c r="I847" i="17"/>
  <c r="I848" i="17"/>
  <c r="N848" i="17" s="1" a="1"/>
  <c r="N848" i="17" s="1"/>
  <c r="I849" i="17"/>
  <c r="N849" i="17" s="1" a="1"/>
  <c r="N849" i="17" s="1"/>
  <c r="I850" i="17"/>
  <c r="N850" i="17" s="1" a="1"/>
  <c r="N850" i="17" s="1"/>
  <c r="I851" i="17"/>
  <c r="I852" i="17"/>
  <c r="I853" i="17"/>
  <c r="I854" i="17"/>
  <c r="I855" i="17"/>
  <c r="I856" i="17"/>
  <c r="N856" i="17" s="1" a="1"/>
  <c r="N856" i="17" s="1"/>
  <c r="I857" i="17"/>
  <c r="N857" i="17" s="1" a="1"/>
  <c r="N857" i="17" s="1"/>
  <c r="I858" i="17"/>
  <c r="N858" i="17" s="1" a="1"/>
  <c r="N858" i="17" s="1"/>
  <c r="I859" i="17"/>
  <c r="N859" i="17" s="1" a="1"/>
  <c r="N859" i="17" s="1"/>
  <c r="I860" i="17"/>
  <c r="I861" i="17"/>
  <c r="I862" i="17"/>
  <c r="I863" i="17"/>
  <c r="I864" i="17"/>
  <c r="N864" i="17" s="1" a="1"/>
  <c r="N864" i="17" s="1"/>
  <c r="I865" i="17"/>
  <c r="N865" i="17" s="1" a="1"/>
  <c r="N865" i="17" s="1"/>
  <c r="I866" i="17"/>
  <c r="I867" i="17"/>
  <c r="I868" i="17"/>
  <c r="I869" i="17"/>
  <c r="I870" i="17"/>
  <c r="I871" i="17"/>
  <c r="I872" i="17"/>
  <c r="N872" i="17" s="1" a="1"/>
  <c r="N872" i="17" s="1"/>
  <c r="I873" i="17"/>
  <c r="N873" i="17" s="1" a="1"/>
  <c r="N873" i="17" s="1"/>
  <c r="I874" i="17"/>
  <c r="N874" i="17" s="1" a="1"/>
  <c r="N874" i="17" s="1"/>
  <c r="I875" i="17"/>
  <c r="N875" i="17" s="1" a="1"/>
  <c r="N875" i="17" s="1"/>
  <c r="I876" i="17"/>
  <c r="I877" i="17"/>
  <c r="I878" i="17"/>
  <c r="I879" i="17"/>
  <c r="I880" i="17"/>
  <c r="N880" i="17" s="1" a="1"/>
  <c r="N880" i="17" s="1"/>
  <c r="I881" i="17"/>
  <c r="N881" i="17" s="1" a="1"/>
  <c r="N881" i="17" s="1"/>
  <c r="I882" i="17"/>
  <c r="N882" i="17" s="1" a="1"/>
  <c r="N882" i="17" s="1"/>
  <c r="I883" i="17"/>
  <c r="N883" i="17" s="1" a="1"/>
  <c r="N883" i="17" s="1"/>
  <c r="I884" i="17"/>
  <c r="I885" i="17"/>
  <c r="I886" i="17"/>
  <c r="I887" i="17"/>
  <c r="I888" i="17"/>
  <c r="N888" i="17" s="1" a="1"/>
  <c r="N888" i="17" s="1"/>
  <c r="I889" i="17"/>
  <c r="N889" i="17" s="1" a="1"/>
  <c r="N889" i="17" s="1"/>
  <c r="I890" i="17"/>
  <c r="N890" i="17" s="1" a="1"/>
  <c r="N890" i="17" s="1"/>
  <c r="I891" i="17"/>
  <c r="I892" i="17"/>
  <c r="I893" i="17"/>
  <c r="I894" i="17"/>
  <c r="I895" i="17"/>
  <c r="I896" i="17"/>
  <c r="N896" i="17" s="1" a="1"/>
  <c r="N896" i="17" s="1"/>
  <c r="I897" i="17"/>
  <c r="N897" i="17" s="1" a="1"/>
  <c r="N897" i="17" s="1"/>
  <c r="I898" i="17"/>
  <c r="I899" i="17"/>
  <c r="N899" i="17" s="1" a="1"/>
  <c r="N899" i="17" s="1"/>
  <c r="I900" i="17"/>
  <c r="I901" i="17"/>
  <c r="I902" i="17"/>
  <c r="I903" i="17"/>
  <c r="I904" i="17"/>
  <c r="N904" i="17" s="1" a="1"/>
  <c r="N904" i="17" s="1"/>
  <c r="I905" i="17"/>
  <c r="N905" i="17" s="1" a="1"/>
  <c r="N905" i="17" s="1"/>
  <c r="I906" i="17"/>
  <c r="N906" i="17" s="1" a="1"/>
  <c r="N906" i="17" s="1"/>
  <c r="I907" i="17"/>
  <c r="N907" i="17" s="1" a="1"/>
  <c r="N907" i="17" s="1"/>
  <c r="I908" i="17"/>
  <c r="I909" i="17"/>
  <c r="I910" i="17"/>
  <c r="I911" i="17"/>
  <c r="I912" i="17"/>
  <c r="N912" i="17" s="1" a="1"/>
  <c r="N912" i="17" s="1"/>
  <c r="I913" i="17"/>
  <c r="N913" i="17" s="1" a="1"/>
  <c r="N913" i="17" s="1"/>
  <c r="I914" i="17"/>
  <c r="N914" i="17" s="1" a="1"/>
  <c r="N914" i="17" s="1"/>
  <c r="I915" i="17"/>
  <c r="N915" i="17" s="1" a="1"/>
  <c r="N915" i="17" s="1"/>
  <c r="I916" i="17"/>
  <c r="I917" i="17"/>
  <c r="I918" i="17"/>
  <c r="I919" i="17"/>
  <c r="I920" i="17"/>
  <c r="N920" i="17" s="1" a="1"/>
  <c r="N920" i="17" s="1"/>
  <c r="I921" i="17"/>
  <c r="N921" i="17" s="1" a="1"/>
  <c r="N921" i="17" s="1"/>
  <c r="I922" i="17"/>
  <c r="N922" i="17" s="1" a="1"/>
  <c r="N922" i="17" s="1"/>
  <c r="I923" i="17"/>
  <c r="N923" i="17" s="1" a="1"/>
  <c r="N923" i="17" s="1"/>
  <c r="I924" i="17"/>
  <c r="I925" i="17"/>
  <c r="I926" i="17"/>
  <c r="I927" i="17"/>
  <c r="I928" i="17"/>
  <c r="N928" i="17" s="1" a="1"/>
  <c r="N928" i="17" s="1"/>
  <c r="I929" i="17"/>
  <c r="N929" i="17" s="1" a="1"/>
  <c r="N929" i="17" s="1"/>
  <c r="I930" i="17"/>
  <c r="N930" i="17" s="1" a="1"/>
  <c r="N930" i="17" s="1"/>
  <c r="I931" i="17"/>
  <c r="N931" i="17" s="1" a="1"/>
  <c r="N931" i="17" s="1"/>
  <c r="I932" i="17"/>
  <c r="I933" i="17"/>
  <c r="I934" i="17"/>
  <c r="I935" i="17"/>
  <c r="I936" i="17"/>
  <c r="N936" i="17" s="1" a="1"/>
  <c r="N936" i="17" s="1"/>
  <c r="I937" i="17"/>
  <c r="N937" i="17" s="1" a="1"/>
  <c r="N937" i="17" s="1"/>
  <c r="I938" i="17"/>
  <c r="N938" i="17" s="1" a="1"/>
  <c r="N938" i="17" s="1"/>
  <c r="I939" i="17"/>
  <c r="N939" i="17" s="1" a="1"/>
  <c r="N939" i="17" s="1"/>
  <c r="I940" i="17"/>
  <c r="I941" i="17"/>
  <c r="I942" i="17"/>
  <c r="I943" i="17"/>
  <c r="I944" i="17"/>
  <c r="N944" i="17" s="1" a="1"/>
  <c r="N944" i="17" s="1"/>
  <c r="I945" i="17"/>
  <c r="N945" i="17" s="1" a="1"/>
  <c r="N945" i="17" s="1"/>
  <c r="I946" i="17"/>
  <c r="N946" i="17" s="1" a="1"/>
  <c r="N946" i="17" s="1"/>
  <c r="I947" i="17"/>
  <c r="N947" i="17" s="1" a="1"/>
  <c r="N947" i="17" s="1"/>
  <c r="I948" i="17"/>
  <c r="I949" i="17"/>
  <c r="I950" i="17"/>
  <c r="I951" i="17"/>
  <c r="I952" i="17"/>
  <c r="N952" i="17" s="1" a="1"/>
  <c r="N952" i="17" s="1"/>
  <c r="I953" i="17"/>
  <c r="N953" i="17" s="1" a="1"/>
  <c r="N953" i="17" s="1"/>
  <c r="I954" i="17"/>
  <c r="N954" i="17" s="1" a="1"/>
  <c r="N954" i="17" s="1"/>
  <c r="I955" i="17"/>
  <c r="N955" i="17" s="1" a="1"/>
  <c r="N955" i="17" s="1"/>
  <c r="I956" i="17"/>
  <c r="I957" i="17"/>
  <c r="I958" i="17"/>
  <c r="I959" i="17"/>
  <c r="I960" i="17"/>
  <c r="N960" i="17" s="1" a="1"/>
  <c r="N960" i="17" s="1"/>
  <c r="I961" i="17"/>
  <c r="N961" i="17" s="1" a="1"/>
  <c r="N961" i="17" s="1"/>
  <c r="I962" i="17"/>
  <c r="N962" i="17" s="1" a="1"/>
  <c r="N962" i="17" s="1"/>
  <c r="I963" i="17"/>
  <c r="N963" i="17" s="1" a="1"/>
  <c r="N963" i="17" s="1"/>
  <c r="I964" i="17"/>
  <c r="I965" i="17"/>
  <c r="I966" i="17"/>
  <c r="I967" i="17"/>
  <c r="I968" i="17"/>
  <c r="N968" i="17" s="1" a="1"/>
  <c r="N968" i="17" s="1"/>
  <c r="I969" i="17"/>
  <c r="N969" i="17" s="1" a="1"/>
  <c r="N969" i="17" s="1"/>
  <c r="I970" i="17"/>
  <c r="N970" i="17" s="1" a="1"/>
  <c r="N970" i="17" s="1"/>
  <c r="I971" i="17"/>
  <c r="N971" i="17" s="1" a="1"/>
  <c r="N971" i="17" s="1"/>
  <c r="I972" i="17"/>
  <c r="I973" i="17"/>
  <c r="I974" i="17"/>
  <c r="I975" i="17"/>
  <c r="I976" i="17"/>
  <c r="N976" i="17" s="1" a="1"/>
  <c r="N976" i="17" s="1"/>
  <c r="I977" i="17"/>
  <c r="N977" i="17" s="1" a="1"/>
  <c r="N977" i="17" s="1"/>
  <c r="I978" i="17"/>
  <c r="N978" i="17" s="1" a="1"/>
  <c r="N978" i="17" s="1"/>
  <c r="I979" i="17"/>
  <c r="N979" i="17" s="1" a="1"/>
  <c r="N979" i="17" s="1"/>
  <c r="I980" i="17"/>
  <c r="I981" i="17"/>
  <c r="I982" i="17"/>
  <c r="I983" i="17"/>
  <c r="I984" i="17"/>
  <c r="N984" i="17" s="1" a="1"/>
  <c r="N984" i="17" s="1"/>
  <c r="I985" i="17"/>
  <c r="N985" i="17" s="1" a="1"/>
  <c r="N985" i="17" s="1"/>
  <c r="I986" i="17"/>
  <c r="N986" i="17" s="1" a="1"/>
  <c r="N986" i="17" s="1"/>
  <c r="I987" i="17"/>
  <c r="N987" i="17" s="1" a="1"/>
  <c r="N987" i="17" s="1"/>
  <c r="I988" i="17"/>
  <c r="I989" i="17"/>
  <c r="I990" i="17"/>
  <c r="I991" i="17"/>
  <c r="I992" i="17"/>
  <c r="N992" i="17" s="1" a="1"/>
  <c r="N992" i="17" s="1"/>
  <c r="I993" i="17"/>
  <c r="N993" i="17" s="1" a="1"/>
  <c r="N993" i="17" s="1"/>
  <c r="I994" i="17"/>
  <c r="N994" i="17" s="1" a="1"/>
  <c r="N994" i="17" s="1"/>
  <c r="I995" i="17"/>
  <c r="N995" i="17" s="1" a="1"/>
  <c r="N995" i="17" s="1"/>
  <c r="I996" i="17"/>
  <c r="I997" i="17"/>
  <c r="I998" i="17"/>
  <c r="I999" i="17"/>
  <c r="I1000" i="17"/>
  <c r="N1000" i="17" s="1" a="1"/>
  <c r="N1000" i="17" s="1"/>
  <c r="I1001" i="17"/>
  <c r="N1001" i="17" s="1" a="1"/>
  <c r="N1001" i="17" s="1"/>
  <c r="N4" i="17" a="1"/>
  <c r="N4" i="17" s="1"/>
  <c r="N5" i="17" a="1"/>
  <c r="N5" i="17" s="1"/>
  <c r="N6" i="17" a="1"/>
  <c r="N6" i="17" s="1"/>
  <c r="N7" i="17" a="1"/>
  <c r="N7" i="17" s="1"/>
  <c r="N11" i="17" a="1"/>
  <c r="N11" i="17" s="1"/>
  <c r="N12" i="17" a="1"/>
  <c r="N12" i="17" s="1"/>
  <c r="N13" i="17" a="1"/>
  <c r="N13" i="17" s="1"/>
  <c r="N14" i="17" a="1"/>
  <c r="N14" i="17" s="1"/>
  <c r="N15" i="17" a="1"/>
  <c r="N15" i="17" s="1"/>
  <c r="N19" i="17" a="1"/>
  <c r="N19" i="17" s="1"/>
  <c r="N20" i="17" a="1"/>
  <c r="N20" i="17" s="1"/>
  <c r="N21" i="17" a="1"/>
  <c r="N21" i="17" s="1"/>
  <c r="N22" i="17" a="1"/>
  <c r="N22" i="17" s="1"/>
  <c r="N23" i="17" a="1"/>
  <c r="N23" i="17" s="1"/>
  <c r="N26" i="17" a="1"/>
  <c r="N26" i="17" s="1"/>
  <c r="N28" i="17" a="1"/>
  <c r="N28" i="17" s="1"/>
  <c r="N29" i="17" a="1"/>
  <c r="N29" i="17" s="1"/>
  <c r="N30" i="17" a="1"/>
  <c r="N30" i="17" s="1"/>
  <c r="N31" i="17" a="1"/>
  <c r="N31" i="17" s="1"/>
  <c r="N36" i="17" a="1"/>
  <c r="N36" i="17" s="1"/>
  <c r="N37" i="17" a="1"/>
  <c r="N37" i="17" s="1"/>
  <c r="N38" i="17" a="1"/>
  <c r="N38" i="17" s="1"/>
  <c r="N39" i="17" a="1"/>
  <c r="N39" i="17" s="1"/>
  <c r="N40" i="17" a="1"/>
  <c r="N40" i="17" s="1"/>
  <c r="N44" i="17" a="1"/>
  <c r="N44" i="17" s="1"/>
  <c r="N45" i="17" a="1"/>
  <c r="N45" i="17" s="1"/>
  <c r="N46" i="17" a="1"/>
  <c r="N46" i="17" s="1"/>
  <c r="N47" i="17" a="1"/>
  <c r="N47" i="17" s="1"/>
  <c r="N50" i="17" a="1"/>
  <c r="N50" i="17" s="1"/>
  <c r="N52" i="17" a="1"/>
  <c r="N52" i="17" s="1"/>
  <c r="N53" i="17" a="1"/>
  <c r="N53" i="17" s="1"/>
  <c r="N54" i="17" a="1"/>
  <c r="N54" i="17" s="1"/>
  <c r="N55" i="17" a="1"/>
  <c r="N55" i="17" s="1"/>
  <c r="N56" i="17" a="1"/>
  <c r="N56" i="17" s="1"/>
  <c r="N58" i="17" a="1"/>
  <c r="N58" i="17" s="1"/>
  <c r="N59" i="17" a="1"/>
  <c r="N59" i="17" s="1"/>
  <c r="N60" i="17" a="1"/>
  <c r="N60" i="17" s="1"/>
  <c r="N61" i="17" a="1"/>
  <c r="N61" i="17" s="1"/>
  <c r="N62" i="17" a="1"/>
  <c r="N62" i="17" s="1"/>
  <c r="N63" i="17" a="1"/>
  <c r="N63" i="17" s="1"/>
  <c r="N64" i="17" a="1"/>
  <c r="N64" i="17" s="1"/>
  <c r="N68" i="17" a="1"/>
  <c r="N68" i="17" s="1"/>
  <c r="N69" i="17" a="1"/>
  <c r="N69" i="17" s="1"/>
  <c r="N70" i="17" a="1"/>
  <c r="N70" i="17" s="1"/>
  <c r="N71" i="17" a="1"/>
  <c r="N71" i="17" s="1"/>
  <c r="N75" i="17" a="1"/>
  <c r="N75" i="17" s="1"/>
  <c r="N76" i="17" a="1"/>
  <c r="N76" i="17" s="1"/>
  <c r="N77" i="17" a="1"/>
  <c r="N77" i="17" s="1"/>
  <c r="N78" i="17" a="1"/>
  <c r="N78" i="17" s="1"/>
  <c r="N79" i="17" a="1"/>
  <c r="N79" i="17" s="1"/>
  <c r="N82" i="17" a="1"/>
  <c r="N82" i="17" s="1"/>
  <c r="N83" i="17" a="1"/>
  <c r="N83" i="17" s="1"/>
  <c r="N84" i="17" a="1"/>
  <c r="N84" i="17" s="1"/>
  <c r="N85" i="17" a="1"/>
  <c r="N85" i="17" s="1"/>
  <c r="N86" i="17" a="1"/>
  <c r="N86" i="17" s="1"/>
  <c r="N87" i="17" a="1"/>
  <c r="N87" i="17" s="1"/>
  <c r="N90" i="17" a="1"/>
  <c r="N90" i="17" s="1"/>
  <c r="N92" i="17" a="1"/>
  <c r="N92" i="17" s="1"/>
  <c r="N93" i="17" a="1"/>
  <c r="N93" i="17" s="1"/>
  <c r="N94" i="17" a="1"/>
  <c r="N94" i="17" s="1"/>
  <c r="N95" i="17" a="1"/>
  <c r="N95" i="17" s="1"/>
  <c r="N100" i="17" a="1"/>
  <c r="N100" i="17" s="1"/>
  <c r="N101" i="17" a="1"/>
  <c r="N101" i="17" s="1"/>
  <c r="N102" i="17" a="1"/>
  <c r="N102" i="17" s="1"/>
  <c r="N103" i="17" a="1"/>
  <c r="N103" i="17" s="1"/>
  <c r="N106" i="17" a="1"/>
  <c r="N106" i="17" s="1"/>
  <c r="N108" i="17" a="1"/>
  <c r="N108" i="17" s="1"/>
  <c r="N109" i="17" a="1"/>
  <c r="N109" i="17" s="1"/>
  <c r="N110" i="17" a="1"/>
  <c r="N110" i="17" s="1"/>
  <c r="N111" i="17" a="1"/>
  <c r="N111" i="17" s="1"/>
  <c r="N116" i="17" a="1"/>
  <c r="N116" i="17" s="1"/>
  <c r="N117" i="17" a="1"/>
  <c r="N117" i="17" s="1"/>
  <c r="N118" i="17" a="1"/>
  <c r="N118" i="17" s="1"/>
  <c r="N119" i="17" a="1"/>
  <c r="N119" i="17" s="1"/>
  <c r="N123" i="17" a="1"/>
  <c r="N123" i="17" s="1"/>
  <c r="N124" i="17" a="1"/>
  <c r="N124" i="17" s="1"/>
  <c r="N125" i="17" a="1"/>
  <c r="N125" i="17" s="1"/>
  <c r="N126" i="17" a="1"/>
  <c r="N126" i="17" s="1"/>
  <c r="N127" i="17" a="1"/>
  <c r="N127" i="17" s="1"/>
  <c r="N130" i="17" a="1"/>
  <c r="N130" i="17" s="1"/>
  <c r="N132" i="17" a="1"/>
  <c r="N132" i="17" s="1"/>
  <c r="N133" i="17" a="1"/>
  <c r="N133" i="17" s="1"/>
  <c r="N134" i="17" a="1"/>
  <c r="N134" i="17" s="1"/>
  <c r="N135" i="17" a="1"/>
  <c r="N135" i="17" s="1"/>
  <c r="N139" i="17" a="1"/>
  <c r="N139" i="17" s="1"/>
  <c r="N140" i="17" a="1"/>
  <c r="N140" i="17" s="1"/>
  <c r="N141" i="17" a="1"/>
  <c r="N141" i="17" s="1"/>
  <c r="N142" i="17" a="1"/>
  <c r="N142" i="17" s="1"/>
  <c r="N143" i="17" a="1"/>
  <c r="N143" i="17" s="1"/>
  <c r="N147" i="17" a="1"/>
  <c r="N147" i="17" s="1"/>
  <c r="N148" i="17" a="1"/>
  <c r="N148" i="17" s="1"/>
  <c r="N149" i="17" a="1"/>
  <c r="N149" i="17" s="1"/>
  <c r="N150" i="17" a="1"/>
  <c r="N150" i="17" s="1"/>
  <c r="N151" i="17" a="1"/>
  <c r="N151" i="17" s="1"/>
  <c r="N154" i="17" a="1"/>
  <c r="N154" i="17" s="1"/>
  <c r="N156" i="17" a="1"/>
  <c r="N156" i="17" s="1"/>
  <c r="N157" i="17" a="1"/>
  <c r="N157" i="17" s="1"/>
  <c r="N158" i="17" a="1"/>
  <c r="N158" i="17" s="1"/>
  <c r="N159" i="17" a="1"/>
  <c r="N159" i="17" s="1"/>
  <c r="N162" i="17" a="1"/>
  <c r="N162" i="17" s="1"/>
  <c r="N164" i="17" a="1"/>
  <c r="N164" i="17" s="1"/>
  <c r="N165" i="17" a="1"/>
  <c r="N165" i="17" s="1"/>
  <c r="N166" i="17" a="1"/>
  <c r="N166" i="17" s="1"/>
  <c r="N167" i="17" a="1"/>
  <c r="N167" i="17" s="1"/>
  <c r="N168" i="17" a="1"/>
  <c r="N168" i="17" s="1"/>
  <c r="N172" i="17" a="1"/>
  <c r="N172" i="17" s="1"/>
  <c r="N173" i="17" a="1"/>
  <c r="N173" i="17" s="1"/>
  <c r="N174" i="17" a="1"/>
  <c r="N174" i="17" s="1"/>
  <c r="N175" i="17" a="1"/>
  <c r="N175" i="17" s="1"/>
  <c r="N178" i="17" a="1"/>
  <c r="N178" i="17" s="1"/>
  <c r="N180" i="17" a="1"/>
  <c r="N180" i="17" s="1"/>
  <c r="N181" i="17" a="1"/>
  <c r="N181" i="17" s="1"/>
  <c r="N182" i="17" a="1"/>
  <c r="N182" i="17" s="1"/>
  <c r="N183" i="17" a="1"/>
  <c r="N183" i="17" s="1"/>
  <c r="N184" i="17" a="1"/>
  <c r="N184" i="17" s="1"/>
  <c r="N186" i="17" a="1"/>
  <c r="N186" i="17" s="1"/>
  <c r="N188" i="17" a="1"/>
  <c r="N188" i="17" s="1"/>
  <c r="N189" i="17" a="1"/>
  <c r="N189" i="17" s="1"/>
  <c r="N190" i="17" a="1"/>
  <c r="N190" i="17" s="1"/>
  <c r="N191" i="17" a="1"/>
  <c r="N191" i="17" s="1"/>
  <c r="N196" i="17" a="1"/>
  <c r="N196" i="17" s="1"/>
  <c r="N197" i="17" a="1"/>
  <c r="N197" i="17" s="1"/>
  <c r="N198" i="17" a="1"/>
  <c r="N198" i="17" s="1"/>
  <c r="N199" i="17" a="1"/>
  <c r="N199" i="17" s="1"/>
  <c r="N202" i="17" a="1"/>
  <c r="N202" i="17" s="1"/>
  <c r="N203" i="17" a="1"/>
  <c r="N203" i="17" s="1"/>
  <c r="N204" i="17" a="1"/>
  <c r="N204" i="17" s="1"/>
  <c r="N205" i="17" a="1"/>
  <c r="N205" i="17" s="1"/>
  <c r="N206" i="17" a="1"/>
  <c r="N206" i="17" s="1"/>
  <c r="N207" i="17" a="1"/>
  <c r="N207" i="17" s="1"/>
  <c r="N210" i="17" a="1"/>
  <c r="N210" i="17" s="1"/>
  <c r="N211" i="17" a="1"/>
  <c r="N211" i="17" s="1"/>
  <c r="N212" i="17" a="1"/>
  <c r="N212" i="17" s="1"/>
  <c r="N213" i="17" a="1"/>
  <c r="N213" i="17" s="1"/>
  <c r="N214" i="17" a="1"/>
  <c r="N214" i="17" s="1"/>
  <c r="N215" i="17" a="1"/>
  <c r="N215" i="17" s="1"/>
  <c r="N220" i="17" a="1"/>
  <c r="N220" i="17" s="1"/>
  <c r="N221" i="17" a="1"/>
  <c r="N221" i="17" s="1"/>
  <c r="N222" i="17" a="1"/>
  <c r="N222" i="17" s="1"/>
  <c r="N223" i="17" a="1"/>
  <c r="N223" i="17" s="1"/>
  <c r="N228" i="17" a="1"/>
  <c r="N228" i="17" s="1"/>
  <c r="N229" i="17" a="1"/>
  <c r="N229" i="17" s="1"/>
  <c r="N230" i="17" a="1"/>
  <c r="N230" i="17" s="1"/>
  <c r="N231" i="17" a="1"/>
  <c r="N231" i="17" s="1"/>
  <c r="N234" i="17" a="1"/>
  <c r="N234" i="17" s="1"/>
  <c r="N236" i="17" a="1"/>
  <c r="N236" i="17" s="1"/>
  <c r="N237" i="17" a="1"/>
  <c r="N237" i="17" s="1"/>
  <c r="N238" i="17" a="1"/>
  <c r="N238" i="17" s="1"/>
  <c r="N239" i="17" a="1"/>
  <c r="N239" i="17" s="1"/>
  <c r="N244" i="17" a="1"/>
  <c r="N244" i="17" s="1"/>
  <c r="N245" i="17" a="1"/>
  <c r="N245" i="17" s="1"/>
  <c r="N246" i="17" a="1"/>
  <c r="N246" i="17" s="1"/>
  <c r="N247" i="17" a="1"/>
  <c r="N247" i="17" s="1"/>
  <c r="N248" i="17" a="1"/>
  <c r="N248" i="17" s="1"/>
  <c r="N251" i="17" a="1"/>
  <c r="N251" i="17" s="1"/>
  <c r="N252" i="17" a="1"/>
  <c r="N252" i="17" s="1"/>
  <c r="N253" i="17" a="1"/>
  <c r="N253" i="17" s="1"/>
  <c r="N254" i="17" a="1"/>
  <c r="N254" i="17" s="1"/>
  <c r="N255" i="17" a="1"/>
  <c r="N255" i="17" s="1"/>
  <c r="N256" i="17" a="1"/>
  <c r="N256" i="17" s="1"/>
  <c r="N258" i="17" a="1"/>
  <c r="N258" i="17" s="1"/>
  <c r="N260" i="17" a="1"/>
  <c r="N260" i="17" s="1"/>
  <c r="N261" i="17" a="1"/>
  <c r="N261" i="17" s="1"/>
  <c r="N262" i="17" a="1"/>
  <c r="N262" i="17" s="1"/>
  <c r="N263" i="17" a="1"/>
  <c r="N263" i="17" s="1"/>
  <c r="N266" i="17" a="1"/>
  <c r="N266" i="17" s="1"/>
  <c r="N267" i="17" a="1"/>
  <c r="N267" i="17" s="1"/>
  <c r="N268" i="17" a="1"/>
  <c r="N268" i="17" s="1"/>
  <c r="N269" i="17" a="1"/>
  <c r="N269" i="17" s="1"/>
  <c r="N270" i="17" a="1"/>
  <c r="N270" i="17" s="1"/>
  <c r="N271" i="17" a="1"/>
  <c r="N271" i="17" s="1"/>
  <c r="N276" i="17" a="1"/>
  <c r="N276" i="17" s="1"/>
  <c r="N277" i="17" a="1"/>
  <c r="N277" i="17" s="1"/>
  <c r="N278" i="17" a="1"/>
  <c r="N278" i="17" s="1"/>
  <c r="N279" i="17" a="1"/>
  <c r="N279" i="17" s="1"/>
  <c r="N282" i="17" a="1"/>
  <c r="N282" i="17" s="1"/>
  <c r="N284" i="17" a="1"/>
  <c r="N284" i="17" s="1"/>
  <c r="N285" i="17" a="1"/>
  <c r="N285" i="17" s="1"/>
  <c r="N286" i="17" a="1"/>
  <c r="N286" i="17" s="1"/>
  <c r="N287" i="17" a="1"/>
  <c r="N287" i="17" s="1"/>
  <c r="N290" i="17" a="1"/>
  <c r="N290" i="17" s="1"/>
  <c r="N292" i="17" a="1"/>
  <c r="N292" i="17" s="1"/>
  <c r="N293" i="17" a="1"/>
  <c r="N293" i="17" s="1"/>
  <c r="N294" i="17" a="1"/>
  <c r="N294" i="17" s="1"/>
  <c r="N295" i="17" a="1"/>
  <c r="N295" i="17" s="1"/>
  <c r="N300" i="17" a="1"/>
  <c r="N300" i="17" s="1"/>
  <c r="N301" i="17" a="1"/>
  <c r="N301" i="17" s="1"/>
  <c r="N302" i="17" a="1"/>
  <c r="N302" i="17" s="1"/>
  <c r="N303" i="17" a="1"/>
  <c r="N303" i="17" s="1"/>
  <c r="N306" i="17" a="1"/>
  <c r="N306" i="17" s="1"/>
  <c r="N308" i="17" a="1"/>
  <c r="N308" i="17" s="1"/>
  <c r="N309" i="17" a="1"/>
  <c r="N309" i="17" s="1"/>
  <c r="N310" i="17" a="1"/>
  <c r="N310" i="17" s="1"/>
  <c r="N311" i="17" a="1"/>
  <c r="N311" i="17" s="1"/>
  <c r="N312" i="17" a="1"/>
  <c r="N312" i="17" s="1"/>
  <c r="N314" i="17" a="1"/>
  <c r="N314" i="17" s="1"/>
  <c r="N315" i="17" a="1"/>
  <c r="N315" i="17" s="1"/>
  <c r="N316" i="17" a="1"/>
  <c r="N316" i="17" s="1"/>
  <c r="N317" i="17" a="1"/>
  <c r="N317" i="17" s="1"/>
  <c r="N318" i="17" a="1"/>
  <c r="N318" i="17" s="1"/>
  <c r="N319" i="17" a="1"/>
  <c r="N319" i="17" s="1"/>
  <c r="N324" i="17" a="1"/>
  <c r="N324" i="17" s="1"/>
  <c r="N325" i="17" a="1"/>
  <c r="N325" i="17" s="1"/>
  <c r="N326" i="17" a="1"/>
  <c r="N326" i="17" s="1"/>
  <c r="N327" i="17" a="1"/>
  <c r="N327" i="17" s="1"/>
  <c r="N330" i="17" a="1"/>
  <c r="N330" i="17" s="1"/>
  <c r="N332" i="17" a="1"/>
  <c r="N332" i="17" s="1"/>
  <c r="N333" i="17" a="1"/>
  <c r="N333" i="17" s="1"/>
  <c r="N334" i="17" a="1"/>
  <c r="N334" i="17" s="1"/>
  <c r="N335" i="17" a="1"/>
  <c r="N335" i="17" s="1"/>
  <c r="N338" i="17" a="1"/>
  <c r="N338" i="17" s="1"/>
  <c r="N339" i="17" a="1"/>
  <c r="N339" i="17" s="1"/>
  <c r="N340" i="17" a="1"/>
  <c r="N340" i="17" s="1"/>
  <c r="N341" i="17" a="1"/>
  <c r="N341" i="17" s="1"/>
  <c r="N342" i="17" a="1"/>
  <c r="N342" i="17" s="1"/>
  <c r="N343" i="17" a="1"/>
  <c r="N343" i="17" s="1"/>
  <c r="N348" i="17" a="1"/>
  <c r="N348" i="17" s="1"/>
  <c r="N349" i="17" a="1"/>
  <c r="N349" i="17" s="1"/>
  <c r="N350" i="17" a="1"/>
  <c r="N350" i="17" s="1"/>
  <c r="N351" i="17" a="1"/>
  <c r="N351" i="17" s="1"/>
  <c r="N354" i="17" a="1"/>
  <c r="N354" i="17" s="1"/>
  <c r="N356" i="17" a="1"/>
  <c r="N356" i="17" s="1"/>
  <c r="N357" i="17" a="1"/>
  <c r="N357" i="17" s="1"/>
  <c r="N358" i="17" a="1"/>
  <c r="N358" i="17" s="1"/>
  <c r="N359" i="17" a="1"/>
  <c r="N359" i="17" s="1"/>
  <c r="N362" i="17" a="1"/>
  <c r="N362" i="17" s="1"/>
  <c r="N364" i="17" a="1"/>
  <c r="N364" i="17" s="1"/>
  <c r="N365" i="17" a="1"/>
  <c r="N365" i="17" s="1"/>
  <c r="N366" i="17" a="1"/>
  <c r="N366" i="17" s="1"/>
  <c r="N367" i="17" a="1"/>
  <c r="N367" i="17" s="1"/>
  <c r="N372" i="17" a="1"/>
  <c r="N372" i="17" s="1"/>
  <c r="N373" i="17" a="1"/>
  <c r="N373" i="17" s="1"/>
  <c r="N374" i="17" a="1"/>
  <c r="N374" i="17" s="1"/>
  <c r="N375" i="17" a="1"/>
  <c r="N375" i="17" s="1"/>
  <c r="N378" i="17" a="1"/>
  <c r="N378" i="17" s="1"/>
  <c r="N379" i="17" a="1"/>
  <c r="N379" i="17" s="1"/>
  <c r="N380" i="17" a="1"/>
  <c r="N380" i="17" s="1"/>
  <c r="N381" i="17" a="1"/>
  <c r="N381" i="17" s="1"/>
  <c r="N382" i="17" a="1"/>
  <c r="N382" i="17" s="1"/>
  <c r="N383" i="17" a="1"/>
  <c r="N383" i="17" s="1"/>
  <c r="N386" i="17" a="1"/>
  <c r="N386" i="17" s="1"/>
  <c r="N388" i="17" a="1"/>
  <c r="N388" i="17" s="1"/>
  <c r="N389" i="17" a="1"/>
  <c r="N389" i="17" s="1"/>
  <c r="N390" i="17" a="1"/>
  <c r="N390" i="17" s="1"/>
  <c r="N391" i="17" a="1"/>
  <c r="N391" i="17" s="1"/>
  <c r="N395" i="17" a="1"/>
  <c r="N395" i="17" s="1"/>
  <c r="N396" i="17" a="1"/>
  <c r="N396" i="17" s="1"/>
  <c r="N397" i="17" a="1"/>
  <c r="N397" i="17" s="1"/>
  <c r="N398" i="17" a="1"/>
  <c r="N398" i="17" s="1"/>
  <c r="N399" i="17" a="1"/>
  <c r="N399" i="17" s="1"/>
  <c r="N404" i="17" a="1"/>
  <c r="N404" i="17" s="1"/>
  <c r="N405" i="17" a="1"/>
  <c r="N405" i="17" s="1"/>
  <c r="N406" i="17" a="1"/>
  <c r="N406" i="17" s="1"/>
  <c r="N407" i="17" a="1"/>
  <c r="N407" i="17" s="1"/>
  <c r="N409" i="17" a="1"/>
  <c r="N409" i="17" s="1"/>
  <c r="N410" i="17" a="1"/>
  <c r="N410" i="17" s="1"/>
  <c r="N411" i="17" a="1"/>
  <c r="N411" i="17" s="1"/>
  <c r="N412" i="17" a="1"/>
  <c r="N412" i="17" s="1"/>
  <c r="N413" i="17" a="1"/>
  <c r="N413" i="17" s="1"/>
  <c r="N414" i="17" a="1"/>
  <c r="N414" i="17" s="1"/>
  <c r="N415" i="17" a="1"/>
  <c r="N415" i="17" s="1"/>
  <c r="N418" i="17" a="1"/>
  <c r="N418" i="17" s="1"/>
  <c r="N419" i="17" a="1"/>
  <c r="N419" i="17" s="1"/>
  <c r="N420" i="17" a="1"/>
  <c r="N420" i="17" s="1"/>
  <c r="N421" i="17" a="1"/>
  <c r="N421" i="17" s="1"/>
  <c r="N422" i="17" a="1"/>
  <c r="N422" i="17" s="1"/>
  <c r="N423" i="17" a="1"/>
  <c r="N423" i="17" s="1"/>
  <c r="N426" i="17" a="1"/>
  <c r="N426" i="17" s="1"/>
  <c r="N427" i="17" a="1"/>
  <c r="N427" i="17" s="1"/>
  <c r="N428" i="17" a="1"/>
  <c r="N428" i="17" s="1"/>
  <c r="N429" i="17" a="1"/>
  <c r="N429" i="17" s="1"/>
  <c r="N430" i="17" a="1"/>
  <c r="N430" i="17" s="1"/>
  <c r="N431" i="17" a="1"/>
  <c r="N431" i="17" s="1"/>
  <c r="N436" i="17" a="1"/>
  <c r="N436" i="17" s="1"/>
  <c r="N437" i="17" a="1"/>
  <c r="N437" i="17" s="1"/>
  <c r="N438" i="17" a="1"/>
  <c r="N438" i="17" s="1"/>
  <c r="N439" i="17" a="1"/>
  <c r="N439" i="17" s="1"/>
  <c r="N442" i="17" a="1"/>
  <c r="N442" i="17" s="1"/>
  <c r="N444" i="17" a="1"/>
  <c r="N444" i="17" s="1"/>
  <c r="N445" i="17" a="1"/>
  <c r="N445" i="17" s="1"/>
  <c r="N446" i="17" a="1"/>
  <c r="N446" i="17" s="1"/>
  <c r="N447" i="17" a="1"/>
  <c r="N447" i="17" s="1"/>
  <c r="N450" i="17" a="1"/>
  <c r="N450" i="17" s="1"/>
  <c r="N452" i="17" a="1"/>
  <c r="N452" i="17" s="1"/>
  <c r="N453" i="17" a="1"/>
  <c r="N453" i="17" s="1"/>
  <c r="N454" i="17" a="1"/>
  <c r="N454" i="17" s="1"/>
  <c r="N455" i="17" a="1"/>
  <c r="N455" i="17" s="1"/>
  <c r="N460" i="17" a="1"/>
  <c r="N460" i="17" s="1"/>
  <c r="N461" i="17" a="1"/>
  <c r="N461" i="17" s="1"/>
  <c r="N462" i="17" a="1"/>
  <c r="N462" i="17" s="1"/>
  <c r="N463" i="17" a="1"/>
  <c r="N463" i="17" s="1"/>
  <c r="N466" i="17" a="1"/>
  <c r="N466" i="17" s="1"/>
  <c r="N468" i="17" a="1"/>
  <c r="N468" i="17" s="1"/>
  <c r="N469" i="17" a="1"/>
  <c r="N469" i="17" s="1"/>
  <c r="N470" i="17" a="1"/>
  <c r="N470" i="17" s="1"/>
  <c r="N471" i="17" a="1"/>
  <c r="N471" i="17" s="1"/>
  <c r="N476" i="17" a="1"/>
  <c r="N476" i="17" s="1"/>
  <c r="N477" i="17" a="1"/>
  <c r="N477" i="17" s="1"/>
  <c r="N478" i="17" a="1"/>
  <c r="N478" i="17" s="1"/>
  <c r="N479" i="17" a="1"/>
  <c r="N479" i="17" s="1"/>
  <c r="N483" i="17" a="1"/>
  <c r="N483" i="17" s="1"/>
  <c r="N484" i="17" a="1"/>
  <c r="N484" i="17" s="1"/>
  <c r="N485" i="17" a="1"/>
  <c r="N485" i="17" s="1"/>
  <c r="N486" i="17" a="1"/>
  <c r="N486" i="17" s="1"/>
  <c r="N487" i="17" a="1"/>
  <c r="N487" i="17" s="1"/>
  <c r="N490" i="17" a="1"/>
  <c r="N490" i="17" s="1"/>
  <c r="N492" i="17" a="1"/>
  <c r="N492" i="17" s="1"/>
  <c r="N493" i="17" a="1"/>
  <c r="N493" i="17" s="1"/>
  <c r="N494" i="17" a="1"/>
  <c r="N494" i="17" s="1"/>
  <c r="N495" i="17" a="1"/>
  <c r="N495" i="17" s="1"/>
  <c r="N499" i="17" a="1"/>
  <c r="N499" i="17" s="1"/>
  <c r="N500" i="17" a="1"/>
  <c r="N500" i="17" s="1"/>
  <c r="N501" i="17" a="1"/>
  <c r="N501" i="17" s="1"/>
  <c r="N502" i="17" a="1"/>
  <c r="N502" i="17" s="1"/>
  <c r="N503" i="17" a="1"/>
  <c r="N503" i="17" s="1"/>
  <c r="N507" i="17" a="1"/>
  <c r="N507" i="17" s="1"/>
  <c r="N508" i="17" a="1"/>
  <c r="N508" i="17" s="1"/>
  <c r="N509" i="17" a="1"/>
  <c r="N509" i="17" s="1"/>
  <c r="N510" i="17" a="1"/>
  <c r="N510" i="17" s="1"/>
  <c r="N511" i="17" a="1"/>
  <c r="N511" i="17" s="1"/>
  <c r="N514" i="17" a="1"/>
  <c r="N514" i="17" s="1"/>
  <c r="N515" i="17" a="1"/>
  <c r="N515" i="17" s="1"/>
  <c r="N516" i="17" a="1"/>
  <c r="N516" i="17" s="1"/>
  <c r="N517" i="17" a="1"/>
  <c r="N517" i="17" s="1"/>
  <c r="N518" i="17" a="1"/>
  <c r="N518" i="17" s="1"/>
  <c r="N519" i="17" a="1"/>
  <c r="N519" i="17" s="1"/>
  <c r="N522" i="17" a="1"/>
  <c r="N522" i="17" s="1"/>
  <c r="N524" i="17" a="1"/>
  <c r="N524" i="17" s="1"/>
  <c r="N525" i="17" a="1"/>
  <c r="N525" i="17" s="1"/>
  <c r="N526" i="17" a="1"/>
  <c r="N526" i="17" s="1"/>
  <c r="N527" i="17" a="1"/>
  <c r="N527" i="17" s="1"/>
  <c r="N532" i="17" a="1"/>
  <c r="N532" i="17" s="1"/>
  <c r="N533" i="17" a="1"/>
  <c r="N533" i="17" s="1"/>
  <c r="N534" i="17" a="1"/>
  <c r="N534" i="17" s="1"/>
  <c r="N535" i="17" a="1"/>
  <c r="N535" i="17" s="1"/>
  <c r="N540" i="17" a="1"/>
  <c r="N540" i="17" s="1"/>
  <c r="N541" i="17" a="1"/>
  <c r="N541" i="17" s="1"/>
  <c r="N542" i="17" a="1"/>
  <c r="N542" i="17" s="1"/>
  <c r="N543" i="17" a="1"/>
  <c r="N543" i="17" s="1"/>
  <c r="N546" i="17" a="1"/>
  <c r="N546" i="17" s="1"/>
  <c r="N548" i="17" a="1"/>
  <c r="N548" i="17" s="1"/>
  <c r="N549" i="17" a="1"/>
  <c r="N549" i="17" s="1"/>
  <c r="N550" i="17" a="1"/>
  <c r="N550" i="17" s="1"/>
  <c r="N551" i="17" a="1"/>
  <c r="N551" i="17" s="1"/>
  <c r="N554" i="17" a="1"/>
  <c r="N554" i="17" s="1"/>
  <c r="N556" i="17" a="1"/>
  <c r="N556" i="17" s="1"/>
  <c r="N557" i="17" a="1"/>
  <c r="N557" i="17" s="1"/>
  <c r="N558" i="17" a="1"/>
  <c r="N558" i="17" s="1"/>
  <c r="N559" i="17" a="1"/>
  <c r="N559" i="17" s="1"/>
  <c r="N564" i="17" a="1"/>
  <c r="N564" i="17" s="1"/>
  <c r="N565" i="17" a="1"/>
  <c r="N565" i="17" s="1"/>
  <c r="N566" i="17" a="1"/>
  <c r="N566" i="17" s="1"/>
  <c r="N567" i="17" a="1"/>
  <c r="N567" i="17" s="1"/>
  <c r="N568" i="17" a="1"/>
  <c r="N568" i="17" s="1"/>
  <c r="N570" i="17" a="1"/>
  <c r="N570" i="17" s="1"/>
  <c r="N572" i="17" a="1"/>
  <c r="N572" i="17" s="1"/>
  <c r="N573" i="17" a="1"/>
  <c r="N573" i="17" s="1"/>
  <c r="N574" i="17" a="1"/>
  <c r="N574" i="17" s="1"/>
  <c r="N575" i="17" a="1"/>
  <c r="N575" i="17" s="1"/>
  <c r="N578" i="17" a="1"/>
  <c r="N578" i="17" s="1"/>
  <c r="N580" i="17" a="1"/>
  <c r="N580" i="17" s="1"/>
  <c r="N581" i="17" a="1"/>
  <c r="N581" i="17" s="1"/>
  <c r="N582" i="17" a="1"/>
  <c r="N582" i="17" s="1"/>
  <c r="N583" i="17" a="1"/>
  <c r="N583" i="17" s="1"/>
  <c r="N588" i="17" a="1"/>
  <c r="N588" i="17" s="1"/>
  <c r="N589" i="17" a="1"/>
  <c r="N589" i="17" s="1"/>
  <c r="N590" i="17" a="1"/>
  <c r="N590" i="17" s="1"/>
  <c r="N591" i="17" a="1"/>
  <c r="N591" i="17" s="1"/>
  <c r="N592" i="17" a="1"/>
  <c r="N592" i="17" s="1"/>
  <c r="N594" i="17" a="1"/>
  <c r="N594" i="17" s="1"/>
  <c r="N596" i="17" a="1"/>
  <c r="N596" i="17" s="1"/>
  <c r="N597" i="17" a="1"/>
  <c r="N597" i="17" s="1"/>
  <c r="N598" i="17" a="1"/>
  <c r="N598" i="17" s="1"/>
  <c r="N599" i="17" a="1"/>
  <c r="N599" i="17" s="1"/>
  <c r="N602" i="17" a="1"/>
  <c r="N602" i="17" s="1"/>
  <c r="N603" i="17" a="1"/>
  <c r="N603" i="17" s="1"/>
  <c r="N604" i="17" a="1"/>
  <c r="N604" i="17" s="1"/>
  <c r="N605" i="17" a="1"/>
  <c r="N605" i="17" s="1"/>
  <c r="N606" i="17" a="1"/>
  <c r="N606" i="17" s="1"/>
  <c r="N607" i="17" a="1"/>
  <c r="N607" i="17" s="1"/>
  <c r="N611" i="17" a="1"/>
  <c r="N611" i="17" s="1"/>
  <c r="N612" i="17" a="1"/>
  <c r="N612" i="17" s="1"/>
  <c r="N613" i="17" a="1"/>
  <c r="N613" i="17" s="1"/>
  <c r="N614" i="17" a="1"/>
  <c r="N614" i="17" s="1"/>
  <c r="N615" i="17" a="1"/>
  <c r="N615" i="17" s="1"/>
  <c r="N619" i="17" a="1"/>
  <c r="N619" i="17" s="1"/>
  <c r="N620" i="17" a="1"/>
  <c r="N620" i="17" s="1"/>
  <c r="N621" i="17" a="1"/>
  <c r="N621" i="17" s="1"/>
  <c r="N622" i="17" a="1"/>
  <c r="N622" i="17" s="1"/>
  <c r="N623" i="17" a="1"/>
  <c r="N623" i="17" s="1"/>
  <c r="N626" i="17" a="1"/>
  <c r="N626" i="17" s="1"/>
  <c r="N628" i="17" a="1"/>
  <c r="N628" i="17" s="1"/>
  <c r="N629" i="17" a="1"/>
  <c r="N629" i="17" s="1"/>
  <c r="N630" i="17" a="1"/>
  <c r="N630" i="17" s="1"/>
  <c r="N631" i="17" a="1"/>
  <c r="N631" i="17" s="1"/>
  <c r="N636" i="17" a="1"/>
  <c r="N636" i="17" s="1"/>
  <c r="N637" i="17" a="1"/>
  <c r="N637" i="17" s="1"/>
  <c r="N638" i="17" a="1"/>
  <c r="N638" i="17" s="1"/>
  <c r="N639" i="17" a="1"/>
  <c r="N639" i="17" s="1"/>
  <c r="N644" i="17" a="1"/>
  <c r="N644" i="17" s="1"/>
  <c r="N645" i="17" a="1"/>
  <c r="N645" i="17" s="1"/>
  <c r="N646" i="17" a="1"/>
  <c r="N646" i="17" s="1"/>
  <c r="N647" i="17" a="1"/>
  <c r="N647" i="17" s="1"/>
  <c r="N650" i="17" a="1"/>
  <c r="N650" i="17" s="1"/>
  <c r="N652" i="17" a="1"/>
  <c r="N652" i="17" s="1"/>
  <c r="N653" i="17" a="1"/>
  <c r="N653" i="17" s="1"/>
  <c r="N654" i="17" a="1"/>
  <c r="N654" i="17" s="1"/>
  <c r="N655" i="17" a="1"/>
  <c r="N655" i="17" s="1"/>
  <c r="N656" i="17" a="1"/>
  <c r="N656" i="17" s="1"/>
  <c r="N660" i="17" a="1"/>
  <c r="N660" i="17" s="1"/>
  <c r="N661" i="17" a="1"/>
  <c r="N661" i="17" s="1"/>
  <c r="N662" i="17" a="1"/>
  <c r="N662" i="17" s="1"/>
  <c r="N663" i="17" a="1"/>
  <c r="N663" i="17" s="1"/>
  <c r="N668" i="17" a="1"/>
  <c r="N668" i="17" s="1"/>
  <c r="N669" i="17" a="1"/>
  <c r="N669" i="17" s="1"/>
  <c r="N670" i="17" a="1"/>
  <c r="N670" i="17" s="1"/>
  <c r="N671" i="17" a="1"/>
  <c r="N671" i="17" s="1"/>
  <c r="N672" i="17" a="1"/>
  <c r="N672" i="17" s="1"/>
  <c r="N676" i="17" a="1"/>
  <c r="N676" i="17" s="1"/>
  <c r="N677" i="17" a="1"/>
  <c r="N677" i="17" s="1"/>
  <c r="N678" i="17" a="1"/>
  <c r="N678" i="17" s="1"/>
  <c r="N679" i="17" a="1"/>
  <c r="N679" i="17" s="1"/>
  <c r="N680" i="17" a="1"/>
  <c r="N680" i="17" s="1"/>
  <c r="N682" i="17" a="1"/>
  <c r="N682" i="17" s="1"/>
  <c r="N684" i="17" a="1"/>
  <c r="N684" i="17" s="1"/>
  <c r="N685" i="17" a="1"/>
  <c r="N685" i="17" s="1"/>
  <c r="N686" i="17" a="1"/>
  <c r="N686" i="17" s="1"/>
  <c r="N687" i="17" a="1"/>
  <c r="N687" i="17" s="1"/>
  <c r="N688" i="17" a="1"/>
  <c r="N688" i="17" s="1"/>
  <c r="N690" i="17" a="1"/>
  <c r="N690" i="17" s="1"/>
  <c r="N691" i="17" a="1"/>
  <c r="N691" i="17" s="1"/>
  <c r="N692" i="17" a="1"/>
  <c r="N692" i="17" s="1"/>
  <c r="N693" i="17" a="1"/>
  <c r="N693" i="17" s="1"/>
  <c r="N694" i="17" a="1"/>
  <c r="N694" i="17" s="1"/>
  <c r="N695" i="17" a="1"/>
  <c r="N695" i="17" s="1"/>
  <c r="N699" i="17" a="1"/>
  <c r="N699" i="17" s="1"/>
  <c r="N700" i="17" a="1"/>
  <c r="N700" i="17" s="1"/>
  <c r="N701" i="17" a="1"/>
  <c r="N701" i="17" s="1"/>
  <c r="N702" i="17" a="1"/>
  <c r="N702" i="17" s="1"/>
  <c r="N703" i="17" a="1"/>
  <c r="N703" i="17" s="1"/>
  <c r="N708" i="17" a="1"/>
  <c r="N708" i="17" s="1"/>
  <c r="N709" i="17" a="1"/>
  <c r="N709" i="17" s="1"/>
  <c r="N710" i="17" a="1"/>
  <c r="N710" i="17" s="1"/>
  <c r="N711" i="17" a="1"/>
  <c r="N711" i="17" s="1"/>
  <c r="N714" i="17" a="1"/>
  <c r="N714" i="17" s="1"/>
  <c r="N716" i="17" a="1"/>
  <c r="N716" i="17" s="1"/>
  <c r="N717" i="17" a="1"/>
  <c r="N717" i="17" s="1"/>
  <c r="N718" i="17" a="1"/>
  <c r="N718" i="17" s="1"/>
  <c r="N719" i="17" a="1"/>
  <c r="N719" i="17" s="1"/>
  <c r="N724" i="17" a="1"/>
  <c r="N724" i="17" s="1"/>
  <c r="N725" i="17" a="1"/>
  <c r="N725" i="17" s="1"/>
  <c r="N726" i="17" a="1"/>
  <c r="N726" i="17" s="1"/>
  <c r="N727" i="17" a="1"/>
  <c r="N727" i="17" s="1"/>
  <c r="N732" i="17" a="1"/>
  <c r="N732" i="17" s="1"/>
  <c r="N733" i="17" a="1"/>
  <c r="N733" i="17" s="1"/>
  <c r="N734" i="17" a="1"/>
  <c r="N734" i="17" s="1"/>
  <c r="N735" i="17" a="1"/>
  <c r="N735" i="17" s="1"/>
  <c r="N738" i="17" a="1"/>
  <c r="N738" i="17" s="1"/>
  <c r="N740" i="17" a="1"/>
  <c r="N740" i="17" s="1"/>
  <c r="N741" i="17" a="1"/>
  <c r="N741" i="17" s="1"/>
  <c r="N742" i="17" a="1"/>
  <c r="N742" i="17" s="1"/>
  <c r="N743" i="17" a="1"/>
  <c r="N743" i="17" s="1"/>
  <c r="N744" i="17" a="1"/>
  <c r="N744" i="17" s="1"/>
  <c r="N748" i="17" a="1"/>
  <c r="N748" i="17" s="1"/>
  <c r="N749" i="17" a="1"/>
  <c r="N749" i="17" s="1"/>
  <c r="N750" i="17" a="1"/>
  <c r="N750" i="17" s="1"/>
  <c r="N751" i="17" a="1"/>
  <c r="N751" i="17" s="1"/>
  <c r="N752" i="17" a="1"/>
  <c r="N752" i="17" s="1"/>
  <c r="N756" i="17" a="1"/>
  <c r="N756" i="17" s="1"/>
  <c r="N757" i="17" a="1"/>
  <c r="N757" i="17" s="1"/>
  <c r="N758" i="17" a="1"/>
  <c r="N758" i="17" s="1"/>
  <c r="N759" i="17" a="1"/>
  <c r="N759" i="17" s="1"/>
  <c r="N763" i="17" a="1"/>
  <c r="N763" i="17" s="1"/>
  <c r="N764" i="17" a="1"/>
  <c r="N764" i="17" s="1"/>
  <c r="N765" i="17" a="1"/>
  <c r="N765" i="17" s="1"/>
  <c r="N766" i="17" a="1"/>
  <c r="N766" i="17" s="1"/>
  <c r="N767" i="17" a="1"/>
  <c r="N767" i="17" s="1"/>
  <c r="N770" i="17" a="1"/>
  <c r="N770" i="17" s="1"/>
  <c r="N772" i="17" a="1"/>
  <c r="N772" i="17" s="1"/>
  <c r="N773" i="17" a="1"/>
  <c r="N773" i="17" s="1"/>
  <c r="N774" i="17" a="1"/>
  <c r="N774" i="17" s="1"/>
  <c r="N775" i="17" a="1"/>
  <c r="N775" i="17" s="1"/>
  <c r="N780" i="17" a="1"/>
  <c r="N780" i="17" s="1"/>
  <c r="N781" i="17" a="1"/>
  <c r="N781" i="17" s="1"/>
  <c r="N782" i="17" a="1"/>
  <c r="N782" i="17" s="1"/>
  <c r="N783" i="17" a="1"/>
  <c r="N783" i="17" s="1"/>
  <c r="N788" i="17" a="1"/>
  <c r="N788" i="17" s="1"/>
  <c r="N789" i="17" a="1"/>
  <c r="N789" i="17" s="1"/>
  <c r="N790" i="17" a="1"/>
  <c r="N790" i="17" s="1"/>
  <c r="N791" i="17" a="1"/>
  <c r="N791" i="17" s="1"/>
  <c r="N796" i="17" a="1"/>
  <c r="N796" i="17" s="1"/>
  <c r="N797" i="17" a="1"/>
  <c r="N797" i="17" s="1"/>
  <c r="N798" i="17" a="1"/>
  <c r="N798" i="17" s="1"/>
  <c r="N799" i="17" a="1"/>
  <c r="N799" i="17" s="1"/>
  <c r="N804" i="17" a="1"/>
  <c r="N804" i="17" s="1"/>
  <c r="N805" i="17" a="1"/>
  <c r="N805" i="17" s="1"/>
  <c r="N806" i="17" a="1"/>
  <c r="N806" i="17" s="1"/>
  <c r="N807" i="17" a="1"/>
  <c r="N807" i="17" s="1"/>
  <c r="N808" i="17" a="1"/>
  <c r="N808" i="17" s="1"/>
  <c r="N812" i="17" a="1"/>
  <c r="N812" i="17" s="1"/>
  <c r="N813" i="17" a="1"/>
  <c r="N813" i="17" s="1"/>
  <c r="N814" i="17" a="1"/>
  <c r="N814" i="17" s="1"/>
  <c r="N815" i="17" a="1"/>
  <c r="N815" i="17" s="1"/>
  <c r="N816" i="17" a="1"/>
  <c r="N816" i="17" s="1"/>
  <c r="N818" i="17" a="1"/>
  <c r="N818" i="17" s="1"/>
  <c r="N820" i="17" a="1"/>
  <c r="N820" i="17" s="1"/>
  <c r="N821" i="17" a="1"/>
  <c r="N821" i="17" s="1"/>
  <c r="N822" i="17" a="1"/>
  <c r="N822" i="17" s="1"/>
  <c r="N823" i="17" a="1"/>
  <c r="N823" i="17" s="1"/>
  <c r="N828" i="17" a="1"/>
  <c r="N828" i="17" s="1"/>
  <c r="N829" i="17" a="1"/>
  <c r="N829" i="17" s="1"/>
  <c r="N830" i="17" a="1"/>
  <c r="N830" i="17" s="1"/>
  <c r="N831" i="17" a="1"/>
  <c r="N831" i="17" s="1"/>
  <c r="N836" i="17" a="1"/>
  <c r="N836" i="17" s="1"/>
  <c r="N837" i="17" a="1"/>
  <c r="N837" i="17" s="1"/>
  <c r="N838" i="17" a="1"/>
  <c r="N838" i="17" s="1"/>
  <c r="N839" i="17" a="1"/>
  <c r="N839" i="17" s="1"/>
  <c r="N840" i="17" a="1"/>
  <c r="N840" i="17" s="1"/>
  <c r="N842" i="17" a="1"/>
  <c r="N842" i="17" s="1"/>
  <c r="N844" i="17" a="1"/>
  <c r="N844" i="17" s="1"/>
  <c r="N845" i="17" a="1"/>
  <c r="N845" i="17" s="1"/>
  <c r="N846" i="17" a="1"/>
  <c r="N846" i="17" s="1"/>
  <c r="N847" i="17" a="1"/>
  <c r="N847" i="17" s="1"/>
  <c r="N851" i="17" a="1"/>
  <c r="N851" i="17" s="1"/>
  <c r="N852" i="17" a="1"/>
  <c r="N852" i="17" s="1"/>
  <c r="N853" i="17" a="1"/>
  <c r="N853" i="17" s="1"/>
  <c r="N854" i="17" a="1"/>
  <c r="N854" i="17" s="1"/>
  <c r="N855" i="17" a="1"/>
  <c r="N855" i="17" s="1"/>
  <c r="N860" i="17" a="1"/>
  <c r="N860" i="17" s="1"/>
  <c r="N861" i="17" a="1"/>
  <c r="N861" i="17" s="1"/>
  <c r="N862" i="17" a="1"/>
  <c r="N862" i="17" s="1"/>
  <c r="N863" i="17" a="1"/>
  <c r="N863" i="17" s="1"/>
  <c r="N866" i="17" a="1"/>
  <c r="N866" i="17" s="1"/>
  <c r="N867" i="17" a="1"/>
  <c r="N867" i="17" s="1"/>
  <c r="N868" i="17" a="1"/>
  <c r="N868" i="17" s="1"/>
  <c r="N869" i="17" a="1"/>
  <c r="N869" i="17" s="1"/>
  <c r="N870" i="17" a="1"/>
  <c r="N870" i="17" s="1"/>
  <c r="N871" i="17" a="1"/>
  <c r="N871" i="17" s="1"/>
  <c r="N876" i="17" a="1"/>
  <c r="N876" i="17" s="1"/>
  <c r="N877" i="17" a="1"/>
  <c r="N877" i="17" s="1"/>
  <c r="N878" i="17" a="1"/>
  <c r="N878" i="17" s="1"/>
  <c r="N879" i="17" a="1"/>
  <c r="N879" i="17" s="1"/>
  <c r="N884" i="17" a="1"/>
  <c r="N884" i="17" s="1"/>
  <c r="N885" i="17" a="1"/>
  <c r="N885" i="17" s="1"/>
  <c r="N886" i="17" a="1"/>
  <c r="N886" i="17" s="1"/>
  <c r="N887" i="17" a="1"/>
  <c r="N887" i="17" s="1"/>
  <c r="N891" i="17" a="1"/>
  <c r="N891" i="17" s="1"/>
  <c r="N892" i="17" a="1"/>
  <c r="N892" i="17" s="1"/>
  <c r="N893" i="17" a="1"/>
  <c r="N893" i="17" s="1"/>
  <c r="N894" i="17" a="1"/>
  <c r="N894" i="17" s="1"/>
  <c r="N895" i="17" a="1"/>
  <c r="N895" i="17" s="1"/>
  <c r="N898" i="17" a="1"/>
  <c r="N898" i="17" s="1"/>
  <c r="N900" i="17" a="1"/>
  <c r="N900" i="17" s="1"/>
  <c r="N901" i="17" a="1"/>
  <c r="N901" i="17" s="1"/>
  <c r="N902" i="17" a="1"/>
  <c r="N902" i="17" s="1"/>
  <c r="N903" i="17" a="1"/>
  <c r="N903" i="17" s="1"/>
  <c r="N908" i="17" a="1"/>
  <c r="N908" i="17" s="1"/>
  <c r="N909" i="17" a="1"/>
  <c r="N909" i="17" s="1"/>
  <c r="N910" i="17" a="1"/>
  <c r="N910" i="17" s="1"/>
  <c r="N911" i="17" a="1"/>
  <c r="N911" i="17" s="1"/>
  <c r="N916" i="17" a="1"/>
  <c r="N916" i="17" s="1"/>
  <c r="N917" i="17" a="1"/>
  <c r="N917" i="17" s="1"/>
  <c r="N918" i="17" a="1"/>
  <c r="N918" i="17" s="1"/>
  <c r="N919" i="17" a="1"/>
  <c r="N919" i="17" s="1"/>
  <c r="N924" i="17" a="1"/>
  <c r="N924" i="17" s="1"/>
  <c r="N925" i="17" a="1"/>
  <c r="N925" i="17" s="1"/>
  <c r="N926" i="17" a="1"/>
  <c r="N926" i="17" s="1"/>
  <c r="N927" i="17" a="1"/>
  <c r="N927" i="17" s="1"/>
  <c r="N932" i="17" a="1"/>
  <c r="N932" i="17" s="1"/>
  <c r="N933" i="17" a="1"/>
  <c r="N933" i="17" s="1"/>
  <c r="N934" i="17" a="1"/>
  <c r="N934" i="17" s="1"/>
  <c r="N935" i="17" a="1"/>
  <c r="N935" i="17" s="1"/>
  <c r="N940" i="17" a="1"/>
  <c r="N940" i="17" s="1"/>
  <c r="N941" i="17" a="1"/>
  <c r="N941" i="17" s="1"/>
  <c r="N942" i="17" a="1"/>
  <c r="N942" i="17" s="1"/>
  <c r="N943" i="17" a="1"/>
  <c r="N943" i="17" s="1"/>
  <c r="N948" i="17" a="1"/>
  <c r="N948" i="17" s="1"/>
  <c r="N949" i="17" a="1"/>
  <c r="N949" i="17" s="1"/>
  <c r="N950" i="17" a="1"/>
  <c r="N950" i="17" s="1"/>
  <c r="N951" i="17" a="1"/>
  <c r="N951" i="17" s="1"/>
  <c r="N956" i="17" a="1"/>
  <c r="N956" i="17" s="1"/>
  <c r="N957" i="17" a="1"/>
  <c r="N957" i="17" s="1"/>
  <c r="N958" i="17" a="1"/>
  <c r="N958" i="17" s="1"/>
  <c r="N959" i="17" a="1"/>
  <c r="N959" i="17" s="1"/>
  <c r="N964" i="17" a="1"/>
  <c r="N964" i="17" s="1"/>
  <c r="N965" i="17" a="1"/>
  <c r="N965" i="17" s="1"/>
  <c r="N966" i="17" a="1"/>
  <c r="N966" i="17" s="1"/>
  <c r="N967" i="17" a="1"/>
  <c r="N967" i="17" s="1"/>
  <c r="N972" i="17" a="1"/>
  <c r="N972" i="17" s="1"/>
  <c r="N973" i="17" a="1"/>
  <c r="N973" i="17" s="1"/>
  <c r="N974" i="17" a="1"/>
  <c r="N974" i="17" s="1"/>
  <c r="N975" i="17" a="1"/>
  <c r="N975" i="17" s="1"/>
  <c r="N980" i="17" a="1"/>
  <c r="N980" i="17" s="1"/>
  <c r="N981" i="17" a="1"/>
  <c r="N981" i="17" s="1"/>
  <c r="N982" i="17" a="1"/>
  <c r="N982" i="17"/>
  <c r="N983" i="17" a="1"/>
  <c r="N983" i="17" s="1"/>
  <c r="N988" i="17" a="1"/>
  <c r="N988" i="17" s="1"/>
  <c r="N989" i="17" a="1"/>
  <c r="N989" i="17" s="1"/>
  <c r="N990" i="17" a="1"/>
  <c r="N990" i="17" s="1"/>
  <c r="N991" i="17" a="1"/>
  <c r="N991" i="17" s="1"/>
  <c r="N996" i="17" a="1"/>
  <c r="N996" i="17" s="1"/>
  <c r="N997" i="17" a="1"/>
  <c r="N997" i="17" s="1"/>
  <c r="N998" i="17" a="1"/>
  <c r="N998" i="17" s="1"/>
  <c r="N999" i="17" a="1"/>
  <c r="N999" i="17" s="1"/>
  <c r="N2" i="17" a="1"/>
  <c r="N2" i="17" s="1"/>
  <c r="J3" i="17"/>
  <c r="O3" i="17" s="1" a="1"/>
  <c r="O3" i="17" s="1"/>
  <c r="K3" i="17"/>
  <c r="L3" i="17"/>
  <c r="M3" i="17" s="1"/>
  <c r="J4" i="17"/>
  <c r="O4" i="17" s="1" a="1"/>
  <c r="O4" i="17" s="1"/>
  <c r="K4" i="17"/>
  <c r="L4" i="17"/>
  <c r="M4" i="17" s="1"/>
  <c r="J5" i="17"/>
  <c r="O5" i="17" s="1" a="1"/>
  <c r="O5" i="17" s="1"/>
  <c r="K5" i="17"/>
  <c r="L5" i="17"/>
  <c r="M5" i="17" s="1"/>
  <c r="J6" i="17"/>
  <c r="O6" i="17" s="1" a="1"/>
  <c r="O6" i="17" s="1"/>
  <c r="K6" i="17"/>
  <c r="L6" i="17"/>
  <c r="M6" i="17" s="1"/>
  <c r="J7" i="17"/>
  <c r="O7" i="17" s="1" a="1"/>
  <c r="O7" i="17" s="1"/>
  <c r="K7" i="17"/>
  <c r="L7" i="17"/>
  <c r="M7" i="17" s="1"/>
  <c r="J8" i="17"/>
  <c r="O8" i="17" s="1" a="1"/>
  <c r="O8" i="17" s="1"/>
  <c r="K8" i="17"/>
  <c r="L8" i="17"/>
  <c r="M8" i="17" s="1"/>
  <c r="J9" i="17"/>
  <c r="O9" i="17" s="1" a="1"/>
  <c r="O9" i="17" s="1"/>
  <c r="K9" i="17"/>
  <c r="L9" i="17"/>
  <c r="M9" i="17" s="1"/>
  <c r="J10" i="17"/>
  <c r="O10" i="17" s="1" a="1"/>
  <c r="O10" i="17" s="1"/>
  <c r="K10" i="17"/>
  <c r="L10" i="17"/>
  <c r="M10" i="17" s="1"/>
  <c r="J11" i="17"/>
  <c r="O11" i="17" s="1" a="1"/>
  <c r="O11" i="17" s="1"/>
  <c r="K11" i="17"/>
  <c r="L11" i="17"/>
  <c r="M11" i="17" s="1"/>
  <c r="J12" i="17"/>
  <c r="O12" i="17" s="1" a="1"/>
  <c r="O12" i="17" s="1"/>
  <c r="K12" i="17"/>
  <c r="L12" i="17"/>
  <c r="M12" i="17" s="1"/>
  <c r="J13" i="17"/>
  <c r="O13" i="17" s="1" a="1"/>
  <c r="O13" i="17" s="1"/>
  <c r="K13" i="17"/>
  <c r="L13" i="17"/>
  <c r="M13" i="17" s="1"/>
  <c r="J14" i="17"/>
  <c r="O14" i="17" s="1" a="1"/>
  <c r="O14" i="17" s="1"/>
  <c r="K14" i="17"/>
  <c r="L14" i="17"/>
  <c r="M14" i="17" s="1"/>
  <c r="J15" i="17"/>
  <c r="O15" i="17" s="1" a="1"/>
  <c r="O15" i="17" s="1"/>
  <c r="K15" i="17"/>
  <c r="L15" i="17"/>
  <c r="M15" i="17" s="1"/>
  <c r="J16" i="17"/>
  <c r="O16" i="17" s="1" a="1"/>
  <c r="O16" i="17" s="1"/>
  <c r="K16" i="17"/>
  <c r="L16" i="17"/>
  <c r="M16" i="17" s="1"/>
  <c r="J17" i="17"/>
  <c r="O17" i="17" s="1" a="1"/>
  <c r="O17" i="17" s="1"/>
  <c r="K17" i="17"/>
  <c r="L17" i="17"/>
  <c r="M17" i="17" s="1"/>
  <c r="J18" i="17"/>
  <c r="O18" i="17" s="1" a="1"/>
  <c r="O18" i="17" s="1"/>
  <c r="K18" i="17"/>
  <c r="L18" i="17"/>
  <c r="M18" i="17" s="1"/>
  <c r="J19" i="17"/>
  <c r="O19" i="17" s="1" a="1"/>
  <c r="O19" i="17" s="1"/>
  <c r="K19" i="17"/>
  <c r="L19" i="17"/>
  <c r="M19" i="17" s="1"/>
  <c r="J20" i="17"/>
  <c r="O20" i="17" s="1" a="1"/>
  <c r="O20" i="17" s="1"/>
  <c r="K20" i="17"/>
  <c r="L20" i="17"/>
  <c r="M20" i="17" s="1"/>
  <c r="J21" i="17"/>
  <c r="O21" i="17" s="1" a="1"/>
  <c r="O21" i="17" s="1"/>
  <c r="K21" i="17"/>
  <c r="L21" i="17"/>
  <c r="M21" i="17" s="1"/>
  <c r="J22" i="17"/>
  <c r="O22" i="17" s="1" a="1"/>
  <c r="O22" i="17" s="1"/>
  <c r="K22" i="17"/>
  <c r="L22" i="17"/>
  <c r="M22" i="17" s="1"/>
  <c r="J23" i="17"/>
  <c r="O23" i="17" s="1" a="1"/>
  <c r="O23" i="17" s="1"/>
  <c r="K23" i="17"/>
  <c r="L23" i="17"/>
  <c r="M23" i="17" s="1"/>
  <c r="J24" i="17"/>
  <c r="O24" i="17" s="1" a="1"/>
  <c r="O24" i="17" s="1"/>
  <c r="K24" i="17"/>
  <c r="L24" i="17"/>
  <c r="M24" i="17" s="1"/>
  <c r="J25" i="17"/>
  <c r="O25" i="17" s="1" a="1"/>
  <c r="O25" i="17" s="1"/>
  <c r="K25" i="17"/>
  <c r="L25" i="17"/>
  <c r="M25" i="17" s="1"/>
  <c r="J26" i="17"/>
  <c r="O26" i="17" s="1" a="1"/>
  <c r="O26" i="17" s="1"/>
  <c r="K26" i="17"/>
  <c r="L26" i="17"/>
  <c r="M26" i="17" s="1"/>
  <c r="J27" i="17"/>
  <c r="O27" i="17" s="1" a="1"/>
  <c r="O27" i="17" s="1"/>
  <c r="K27" i="17"/>
  <c r="L27" i="17"/>
  <c r="M27" i="17" s="1"/>
  <c r="J28" i="17"/>
  <c r="O28" i="17" s="1" a="1"/>
  <c r="O28" i="17" s="1"/>
  <c r="K28" i="17"/>
  <c r="L28" i="17"/>
  <c r="M28" i="17" s="1"/>
  <c r="J29" i="17"/>
  <c r="O29" i="17" s="1" a="1"/>
  <c r="O29" i="17" s="1"/>
  <c r="K29" i="17"/>
  <c r="L29" i="17"/>
  <c r="M29" i="17" s="1"/>
  <c r="J30" i="17"/>
  <c r="O30" i="17" s="1" a="1"/>
  <c r="O30" i="17" s="1"/>
  <c r="K30" i="17"/>
  <c r="L30" i="17"/>
  <c r="M30" i="17" s="1"/>
  <c r="J31" i="17"/>
  <c r="O31" i="17" s="1" a="1"/>
  <c r="O31" i="17" s="1"/>
  <c r="K31" i="17"/>
  <c r="L31" i="17"/>
  <c r="M31" i="17" s="1"/>
  <c r="J32" i="17"/>
  <c r="O32" i="17" s="1" a="1"/>
  <c r="O32" i="17" s="1"/>
  <c r="K32" i="17"/>
  <c r="L32" i="17"/>
  <c r="M32" i="17" s="1"/>
  <c r="J33" i="17"/>
  <c r="O33" i="17" s="1" a="1"/>
  <c r="O33" i="17" s="1"/>
  <c r="K33" i="17"/>
  <c r="L33" i="17"/>
  <c r="M33" i="17" s="1"/>
  <c r="J34" i="17"/>
  <c r="O34" i="17" s="1" a="1"/>
  <c r="O34" i="17" s="1"/>
  <c r="K34" i="17"/>
  <c r="L34" i="17"/>
  <c r="M34" i="17" s="1"/>
  <c r="J35" i="17"/>
  <c r="O35" i="17" s="1" a="1"/>
  <c r="O35" i="17" s="1"/>
  <c r="K35" i="17"/>
  <c r="L35" i="17"/>
  <c r="M35" i="17" s="1"/>
  <c r="J36" i="17"/>
  <c r="O36" i="17" s="1" a="1"/>
  <c r="O36" i="17" s="1"/>
  <c r="K36" i="17"/>
  <c r="L36" i="17"/>
  <c r="M36" i="17" s="1"/>
  <c r="J37" i="17"/>
  <c r="O37" i="17" s="1" a="1"/>
  <c r="O37" i="17" s="1"/>
  <c r="K37" i="17"/>
  <c r="L37" i="17"/>
  <c r="M37" i="17" s="1"/>
  <c r="J38" i="17"/>
  <c r="O38" i="17" s="1" a="1"/>
  <c r="O38" i="17" s="1"/>
  <c r="K38" i="17"/>
  <c r="L38" i="17"/>
  <c r="M38" i="17" s="1"/>
  <c r="J39" i="17"/>
  <c r="O39" i="17" s="1" a="1"/>
  <c r="O39" i="17" s="1"/>
  <c r="K39" i="17"/>
  <c r="L39" i="17"/>
  <c r="M39" i="17" s="1"/>
  <c r="J40" i="17"/>
  <c r="O40" i="17" s="1" a="1"/>
  <c r="O40" i="17" s="1"/>
  <c r="K40" i="17"/>
  <c r="L40" i="17"/>
  <c r="M40" i="17" s="1"/>
  <c r="J41" i="17"/>
  <c r="O41" i="17" s="1" a="1"/>
  <c r="O41" i="17" s="1"/>
  <c r="K41" i="17"/>
  <c r="L41" i="17"/>
  <c r="M41" i="17" s="1"/>
  <c r="J42" i="17"/>
  <c r="O42" i="17" s="1" a="1"/>
  <c r="O42" i="17" s="1"/>
  <c r="K42" i="17"/>
  <c r="L42" i="17"/>
  <c r="M42" i="17" s="1"/>
  <c r="J43" i="17"/>
  <c r="O43" i="17" s="1" a="1"/>
  <c r="O43" i="17" s="1"/>
  <c r="K43" i="17"/>
  <c r="L43" i="17"/>
  <c r="M43" i="17" s="1"/>
  <c r="J44" i="17"/>
  <c r="O44" i="17" s="1" a="1"/>
  <c r="O44" i="17" s="1"/>
  <c r="K44" i="17"/>
  <c r="L44" i="17"/>
  <c r="M44" i="17" s="1"/>
  <c r="J45" i="17"/>
  <c r="O45" i="17" s="1" a="1"/>
  <c r="O45" i="17" s="1"/>
  <c r="K45" i="17"/>
  <c r="L45" i="17"/>
  <c r="M45" i="17" s="1"/>
  <c r="J46" i="17"/>
  <c r="O46" i="17" s="1" a="1"/>
  <c r="O46" i="17" s="1"/>
  <c r="K46" i="17"/>
  <c r="L46" i="17"/>
  <c r="M46" i="17" s="1"/>
  <c r="J47" i="17"/>
  <c r="O47" i="17" s="1" a="1"/>
  <c r="O47" i="17" s="1"/>
  <c r="K47" i="17"/>
  <c r="L47" i="17"/>
  <c r="M47" i="17" s="1"/>
  <c r="J48" i="17"/>
  <c r="O48" i="17" s="1" a="1"/>
  <c r="O48" i="17" s="1"/>
  <c r="K48" i="17"/>
  <c r="L48" i="17"/>
  <c r="M48" i="17" s="1"/>
  <c r="J49" i="17"/>
  <c r="O49" i="17" s="1" a="1"/>
  <c r="O49" i="17" s="1"/>
  <c r="K49" i="17"/>
  <c r="L49" i="17"/>
  <c r="M49" i="17" s="1"/>
  <c r="J50" i="17"/>
  <c r="O50" i="17" s="1" a="1"/>
  <c r="O50" i="17" s="1"/>
  <c r="K50" i="17"/>
  <c r="L50" i="17"/>
  <c r="M50" i="17" s="1"/>
  <c r="J51" i="17"/>
  <c r="O51" i="17" s="1" a="1"/>
  <c r="O51" i="17" s="1"/>
  <c r="K51" i="17"/>
  <c r="L51" i="17"/>
  <c r="M51" i="17" s="1"/>
  <c r="J52" i="17"/>
  <c r="O52" i="17" s="1" a="1"/>
  <c r="O52" i="17" s="1"/>
  <c r="K52" i="17"/>
  <c r="L52" i="17"/>
  <c r="M52" i="17" s="1"/>
  <c r="J53" i="17"/>
  <c r="O53" i="17" s="1" a="1"/>
  <c r="O53" i="17" s="1"/>
  <c r="K53" i="17"/>
  <c r="L53" i="17"/>
  <c r="M53" i="17" s="1"/>
  <c r="J54" i="17"/>
  <c r="O54" i="17" s="1" a="1"/>
  <c r="O54" i="17" s="1"/>
  <c r="K54" i="17"/>
  <c r="L54" i="17"/>
  <c r="M54" i="17" s="1"/>
  <c r="J55" i="17"/>
  <c r="O55" i="17" s="1" a="1"/>
  <c r="O55" i="17" s="1"/>
  <c r="K55" i="17"/>
  <c r="L55" i="17"/>
  <c r="M55" i="17" s="1"/>
  <c r="J56" i="17"/>
  <c r="O56" i="17" s="1" a="1"/>
  <c r="O56" i="17" s="1"/>
  <c r="K56" i="17"/>
  <c r="L56" i="17"/>
  <c r="M56" i="17" s="1"/>
  <c r="J57" i="17"/>
  <c r="O57" i="17" s="1" a="1"/>
  <c r="O57" i="17" s="1"/>
  <c r="K57" i="17"/>
  <c r="L57" i="17"/>
  <c r="M57" i="17" s="1"/>
  <c r="J58" i="17"/>
  <c r="O58" i="17" s="1" a="1"/>
  <c r="O58" i="17" s="1"/>
  <c r="K58" i="17"/>
  <c r="L58" i="17"/>
  <c r="M58" i="17" s="1"/>
  <c r="J59" i="17"/>
  <c r="O59" i="17" s="1" a="1"/>
  <c r="O59" i="17" s="1"/>
  <c r="K59" i="17"/>
  <c r="L59" i="17"/>
  <c r="M59" i="17" s="1"/>
  <c r="J60" i="17"/>
  <c r="O60" i="17" s="1" a="1"/>
  <c r="O60" i="17" s="1"/>
  <c r="K60" i="17"/>
  <c r="L60" i="17"/>
  <c r="M60" i="17" s="1"/>
  <c r="J61" i="17"/>
  <c r="O61" i="17" s="1" a="1"/>
  <c r="O61" i="17" s="1"/>
  <c r="K61" i="17"/>
  <c r="L61" i="17"/>
  <c r="M61" i="17" s="1"/>
  <c r="J62" i="17"/>
  <c r="O62" i="17" s="1" a="1"/>
  <c r="O62" i="17" s="1"/>
  <c r="K62" i="17"/>
  <c r="L62" i="17"/>
  <c r="M62" i="17" s="1"/>
  <c r="J63" i="17"/>
  <c r="O63" i="17" s="1" a="1"/>
  <c r="O63" i="17" s="1"/>
  <c r="K63" i="17"/>
  <c r="L63" i="17"/>
  <c r="M63" i="17" s="1"/>
  <c r="J64" i="17"/>
  <c r="O64" i="17" s="1" a="1"/>
  <c r="O64" i="17" s="1"/>
  <c r="K64" i="17"/>
  <c r="L64" i="17"/>
  <c r="M64" i="17" s="1"/>
  <c r="J65" i="17"/>
  <c r="O65" i="17" s="1" a="1"/>
  <c r="O65" i="17" s="1"/>
  <c r="K65" i="17"/>
  <c r="L65" i="17"/>
  <c r="M65" i="17" s="1"/>
  <c r="J66" i="17"/>
  <c r="O66" i="17" s="1" a="1"/>
  <c r="O66" i="17" s="1"/>
  <c r="K66" i="17"/>
  <c r="L66" i="17"/>
  <c r="M66" i="17" s="1"/>
  <c r="J67" i="17"/>
  <c r="O67" i="17" s="1" a="1"/>
  <c r="O67" i="17" s="1"/>
  <c r="K67" i="17"/>
  <c r="L67" i="17"/>
  <c r="M67" i="17" s="1"/>
  <c r="J68" i="17"/>
  <c r="O68" i="17" s="1" a="1"/>
  <c r="O68" i="17" s="1"/>
  <c r="K68" i="17"/>
  <c r="L68" i="17"/>
  <c r="M68" i="17" s="1"/>
  <c r="J69" i="17"/>
  <c r="O69" i="17" s="1" a="1"/>
  <c r="O69" i="17" s="1"/>
  <c r="K69" i="17"/>
  <c r="L69" i="17"/>
  <c r="M69" i="17" s="1"/>
  <c r="J70" i="17"/>
  <c r="O70" i="17" s="1" a="1"/>
  <c r="O70" i="17" s="1"/>
  <c r="K70" i="17"/>
  <c r="L70" i="17"/>
  <c r="M70" i="17" s="1"/>
  <c r="J71" i="17"/>
  <c r="O71" i="17" s="1" a="1"/>
  <c r="O71" i="17" s="1"/>
  <c r="K71" i="17"/>
  <c r="L71" i="17"/>
  <c r="M71" i="17" s="1"/>
  <c r="J72" i="17"/>
  <c r="O72" i="17" s="1" a="1"/>
  <c r="O72" i="17" s="1"/>
  <c r="K72" i="17"/>
  <c r="L72" i="17"/>
  <c r="M72" i="17" s="1"/>
  <c r="J73" i="17"/>
  <c r="O73" i="17" s="1" a="1"/>
  <c r="O73" i="17" s="1"/>
  <c r="K73" i="17"/>
  <c r="L73" i="17"/>
  <c r="M73" i="17" s="1"/>
  <c r="J74" i="17"/>
  <c r="O74" i="17" s="1" a="1"/>
  <c r="O74" i="17" s="1"/>
  <c r="K74" i="17"/>
  <c r="L74" i="17"/>
  <c r="M74" i="17" s="1"/>
  <c r="J75" i="17"/>
  <c r="O75" i="17" s="1" a="1"/>
  <c r="O75" i="17" s="1"/>
  <c r="K75" i="17"/>
  <c r="L75" i="17"/>
  <c r="M75" i="17" s="1"/>
  <c r="J76" i="17"/>
  <c r="O76" i="17" s="1" a="1"/>
  <c r="O76" i="17" s="1"/>
  <c r="K76" i="17"/>
  <c r="L76" i="17"/>
  <c r="M76" i="17" s="1"/>
  <c r="J77" i="17"/>
  <c r="O77" i="17" s="1" a="1"/>
  <c r="O77" i="17" s="1"/>
  <c r="K77" i="17"/>
  <c r="L77" i="17"/>
  <c r="M77" i="17" s="1"/>
  <c r="J78" i="17"/>
  <c r="O78" i="17" s="1" a="1"/>
  <c r="O78" i="17" s="1"/>
  <c r="K78" i="17"/>
  <c r="L78" i="17"/>
  <c r="M78" i="17" s="1"/>
  <c r="J79" i="17"/>
  <c r="O79" i="17" s="1" a="1"/>
  <c r="O79" i="17" s="1"/>
  <c r="K79" i="17"/>
  <c r="L79" i="17"/>
  <c r="M79" i="17" s="1"/>
  <c r="J80" i="17"/>
  <c r="O80" i="17" s="1" a="1"/>
  <c r="O80" i="17" s="1"/>
  <c r="K80" i="17"/>
  <c r="L80" i="17"/>
  <c r="M80" i="17" s="1"/>
  <c r="J81" i="17"/>
  <c r="O81" i="17" s="1" a="1"/>
  <c r="O81" i="17" s="1"/>
  <c r="K81" i="17"/>
  <c r="L81" i="17"/>
  <c r="M81" i="17" s="1"/>
  <c r="J82" i="17"/>
  <c r="O82" i="17" s="1" a="1"/>
  <c r="O82" i="17" s="1"/>
  <c r="K82" i="17"/>
  <c r="L82" i="17"/>
  <c r="M82" i="17" s="1"/>
  <c r="J83" i="17"/>
  <c r="O83" i="17" s="1" a="1"/>
  <c r="O83" i="17" s="1"/>
  <c r="K83" i="17"/>
  <c r="L83" i="17"/>
  <c r="M83" i="17" s="1"/>
  <c r="J84" i="17"/>
  <c r="O84" i="17" s="1" a="1"/>
  <c r="O84" i="17" s="1"/>
  <c r="K84" i="17"/>
  <c r="L84" i="17"/>
  <c r="M84" i="17" s="1"/>
  <c r="J85" i="17"/>
  <c r="O85" i="17" s="1" a="1"/>
  <c r="O85" i="17" s="1"/>
  <c r="K85" i="17"/>
  <c r="L85" i="17"/>
  <c r="M85" i="17" s="1"/>
  <c r="J86" i="17"/>
  <c r="O86" i="17" s="1" a="1"/>
  <c r="O86" i="17" s="1"/>
  <c r="K86" i="17"/>
  <c r="L86" i="17"/>
  <c r="M86" i="17" s="1"/>
  <c r="J87" i="17"/>
  <c r="O87" i="17" s="1" a="1"/>
  <c r="O87" i="17" s="1"/>
  <c r="K87" i="17"/>
  <c r="L87" i="17"/>
  <c r="M87" i="17" s="1"/>
  <c r="J88" i="17"/>
  <c r="O88" i="17" s="1" a="1"/>
  <c r="O88" i="17" s="1"/>
  <c r="K88" i="17"/>
  <c r="L88" i="17"/>
  <c r="M88" i="17" s="1"/>
  <c r="J89" i="17"/>
  <c r="O89" i="17" s="1" a="1"/>
  <c r="O89" i="17" s="1"/>
  <c r="K89" i="17"/>
  <c r="L89" i="17"/>
  <c r="M89" i="17" s="1"/>
  <c r="J90" i="17"/>
  <c r="O90" i="17" s="1" a="1"/>
  <c r="O90" i="17" s="1"/>
  <c r="K90" i="17"/>
  <c r="L90" i="17"/>
  <c r="M90" i="17" s="1"/>
  <c r="J91" i="17"/>
  <c r="O91" i="17" s="1" a="1"/>
  <c r="O91" i="17" s="1"/>
  <c r="K91" i="17"/>
  <c r="L91" i="17"/>
  <c r="M91" i="17" s="1"/>
  <c r="J92" i="17"/>
  <c r="O92" i="17" s="1" a="1"/>
  <c r="O92" i="17" s="1"/>
  <c r="K92" i="17"/>
  <c r="L92" i="17"/>
  <c r="M92" i="17" s="1"/>
  <c r="J93" i="17"/>
  <c r="O93" i="17" s="1" a="1"/>
  <c r="O93" i="17" s="1"/>
  <c r="K93" i="17"/>
  <c r="L93" i="17"/>
  <c r="M93" i="17" s="1"/>
  <c r="J94" i="17"/>
  <c r="O94" i="17" s="1" a="1"/>
  <c r="O94" i="17" s="1"/>
  <c r="K94" i="17"/>
  <c r="L94" i="17"/>
  <c r="M94" i="17" s="1"/>
  <c r="J95" i="17"/>
  <c r="O95" i="17" s="1" a="1"/>
  <c r="O95" i="17" s="1"/>
  <c r="K95" i="17"/>
  <c r="L95" i="17"/>
  <c r="M95" i="17" s="1"/>
  <c r="J96" i="17"/>
  <c r="O96" i="17" s="1" a="1"/>
  <c r="O96" i="17" s="1"/>
  <c r="K96" i="17"/>
  <c r="L96" i="17"/>
  <c r="M96" i="17" s="1"/>
  <c r="J97" i="17"/>
  <c r="O97" i="17" s="1" a="1"/>
  <c r="O97" i="17" s="1"/>
  <c r="K97" i="17"/>
  <c r="L97" i="17"/>
  <c r="M97" i="17" s="1"/>
  <c r="J98" i="17"/>
  <c r="O98" i="17" s="1" a="1"/>
  <c r="O98" i="17" s="1"/>
  <c r="K98" i="17"/>
  <c r="L98" i="17"/>
  <c r="M98" i="17" s="1"/>
  <c r="J99" i="17"/>
  <c r="O99" i="17" s="1" a="1"/>
  <c r="O99" i="17" s="1"/>
  <c r="K99" i="17"/>
  <c r="L99" i="17"/>
  <c r="M99" i="17" s="1"/>
  <c r="J100" i="17"/>
  <c r="O100" i="17" s="1" a="1"/>
  <c r="O100" i="17" s="1"/>
  <c r="K100" i="17"/>
  <c r="L100" i="17"/>
  <c r="M100" i="17" s="1"/>
  <c r="J101" i="17"/>
  <c r="O101" i="17" s="1" a="1"/>
  <c r="O101" i="17" s="1"/>
  <c r="K101" i="17"/>
  <c r="L101" i="17"/>
  <c r="M101" i="17" s="1"/>
  <c r="J102" i="17"/>
  <c r="O102" i="17" s="1" a="1"/>
  <c r="O102" i="17" s="1"/>
  <c r="K102" i="17"/>
  <c r="L102" i="17"/>
  <c r="M102" i="17" s="1"/>
  <c r="J103" i="17"/>
  <c r="O103" i="17" s="1" a="1"/>
  <c r="O103" i="17" s="1"/>
  <c r="K103" i="17"/>
  <c r="L103" i="17"/>
  <c r="M103" i="17" s="1"/>
  <c r="J104" i="17"/>
  <c r="O104" i="17" s="1" a="1"/>
  <c r="O104" i="17" s="1"/>
  <c r="K104" i="17"/>
  <c r="L104" i="17"/>
  <c r="M104" i="17" s="1"/>
  <c r="J105" i="17"/>
  <c r="O105" i="17" s="1" a="1"/>
  <c r="O105" i="17" s="1"/>
  <c r="K105" i="17"/>
  <c r="L105" i="17"/>
  <c r="M105" i="17" s="1"/>
  <c r="J106" i="17"/>
  <c r="O106" i="17" s="1" a="1"/>
  <c r="O106" i="17" s="1"/>
  <c r="K106" i="17"/>
  <c r="L106" i="17"/>
  <c r="M106" i="17" s="1"/>
  <c r="J107" i="17"/>
  <c r="O107" i="17" s="1" a="1"/>
  <c r="O107" i="17" s="1"/>
  <c r="K107" i="17"/>
  <c r="L107" i="17"/>
  <c r="M107" i="17" s="1"/>
  <c r="J108" i="17"/>
  <c r="O108" i="17" s="1" a="1"/>
  <c r="O108" i="17" s="1"/>
  <c r="K108" i="17"/>
  <c r="L108" i="17"/>
  <c r="M108" i="17" s="1"/>
  <c r="J109" i="17"/>
  <c r="O109" i="17" s="1" a="1"/>
  <c r="O109" i="17" s="1"/>
  <c r="K109" i="17"/>
  <c r="L109" i="17"/>
  <c r="M109" i="17" s="1"/>
  <c r="J110" i="17"/>
  <c r="O110" i="17" s="1" a="1"/>
  <c r="O110" i="17" s="1"/>
  <c r="K110" i="17"/>
  <c r="L110" i="17"/>
  <c r="M110" i="17" s="1"/>
  <c r="J111" i="17"/>
  <c r="O111" i="17" s="1" a="1"/>
  <c r="O111" i="17" s="1"/>
  <c r="K111" i="17"/>
  <c r="L111" i="17"/>
  <c r="M111" i="17" s="1"/>
  <c r="J112" i="17"/>
  <c r="O112" i="17" s="1" a="1"/>
  <c r="O112" i="17" s="1"/>
  <c r="K112" i="17"/>
  <c r="L112" i="17"/>
  <c r="M112" i="17" s="1"/>
  <c r="J113" i="17"/>
  <c r="O113" i="17" s="1" a="1"/>
  <c r="O113" i="17" s="1"/>
  <c r="K113" i="17"/>
  <c r="L113" i="17"/>
  <c r="M113" i="17" s="1"/>
  <c r="J114" i="17"/>
  <c r="O114" i="17" s="1" a="1"/>
  <c r="O114" i="17" s="1"/>
  <c r="K114" i="17"/>
  <c r="L114" i="17"/>
  <c r="M114" i="17" s="1"/>
  <c r="J115" i="17"/>
  <c r="O115" i="17" s="1" a="1"/>
  <c r="O115" i="17" s="1"/>
  <c r="K115" i="17"/>
  <c r="L115" i="17"/>
  <c r="M115" i="17" s="1"/>
  <c r="J116" i="17"/>
  <c r="O116" i="17" s="1" a="1"/>
  <c r="O116" i="17" s="1"/>
  <c r="K116" i="17"/>
  <c r="L116" i="17"/>
  <c r="M116" i="17" s="1"/>
  <c r="J117" i="17"/>
  <c r="O117" i="17" s="1" a="1"/>
  <c r="O117" i="17" s="1"/>
  <c r="K117" i="17"/>
  <c r="L117" i="17"/>
  <c r="M117" i="17" s="1"/>
  <c r="J118" i="17"/>
  <c r="O118" i="17" s="1" a="1"/>
  <c r="O118" i="17" s="1"/>
  <c r="K118" i="17"/>
  <c r="L118" i="17"/>
  <c r="M118" i="17" s="1"/>
  <c r="J119" i="17"/>
  <c r="O119" i="17" s="1" a="1"/>
  <c r="O119" i="17" s="1"/>
  <c r="K119" i="17"/>
  <c r="L119" i="17"/>
  <c r="M119" i="17" s="1"/>
  <c r="J120" i="17"/>
  <c r="O120" i="17" s="1" a="1"/>
  <c r="O120" i="17" s="1"/>
  <c r="K120" i="17"/>
  <c r="L120" i="17"/>
  <c r="M120" i="17" s="1"/>
  <c r="J121" i="17"/>
  <c r="O121" i="17" s="1" a="1"/>
  <c r="O121" i="17" s="1"/>
  <c r="K121" i="17"/>
  <c r="L121" i="17"/>
  <c r="M121" i="17" s="1"/>
  <c r="J122" i="17"/>
  <c r="O122" i="17" s="1" a="1"/>
  <c r="O122" i="17" s="1"/>
  <c r="K122" i="17"/>
  <c r="L122" i="17"/>
  <c r="M122" i="17" s="1"/>
  <c r="J123" i="17"/>
  <c r="O123" i="17" s="1" a="1"/>
  <c r="O123" i="17" s="1"/>
  <c r="K123" i="17"/>
  <c r="L123" i="17"/>
  <c r="M123" i="17" s="1"/>
  <c r="J124" i="17"/>
  <c r="O124" i="17" s="1" a="1"/>
  <c r="O124" i="17" s="1"/>
  <c r="K124" i="17"/>
  <c r="L124" i="17"/>
  <c r="M124" i="17" s="1"/>
  <c r="J125" i="17"/>
  <c r="O125" i="17" s="1" a="1"/>
  <c r="O125" i="17" s="1"/>
  <c r="K125" i="17"/>
  <c r="L125" i="17"/>
  <c r="M125" i="17" s="1"/>
  <c r="J126" i="17"/>
  <c r="O126" i="17" s="1" a="1"/>
  <c r="O126" i="17" s="1"/>
  <c r="K126" i="17"/>
  <c r="L126" i="17"/>
  <c r="M126" i="17" s="1"/>
  <c r="J127" i="17"/>
  <c r="O127" i="17" s="1" a="1"/>
  <c r="O127" i="17" s="1"/>
  <c r="K127" i="17"/>
  <c r="L127" i="17"/>
  <c r="M127" i="17" s="1"/>
  <c r="J128" i="17"/>
  <c r="O128" i="17" s="1" a="1"/>
  <c r="O128" i="17" s="1"/>
  <c r="K128" i="17"/>
  <c r="L128" i="17"/>
  <c r="M128" i="17" s="1"/>
  <c r="J129" i="17"/>
  <c r="O129" i="17" s="1" a="1"/>
  <c r="O129" i="17" s="1"/>
  <c r="K129" i="17"/>
  <c r="L129" i="17"/>
  <c r="M129" i="17" s="1"/>
  <c r="J130" i="17"/>
  <c r="O130" i="17" s="1" a="1"/>
  <c r="O130" i="17" s="1"/>
  <c r="K130" i="17"/>
  <c r="L130" i="17"/>
  <c r="M130" i="17" s="1"/>
  <c r="J131" i="17"/>
  <c r="O131" i="17" s="1" a="1"/>
  <c r="O131" i="17" s="1"/>
  <c r="K131" i="17"/>
  <c r="L131" i="17"/>
  <c r="M131" i="17" s="1"/>
  <c r="J132" i="17"/>
  <c r="O132" i="17" s="1" a="1"/>
  <c r="O132" i="17" s="1"/>
  <c r="K132" i="17"/>
  <c r="L132" i="17"/>
  <c r="M132" i="17" s="1"/>
  <c r="J133" i="17"/>
  <c r="O133" i="17" s="1" a="1"/>
  <c r="O133" i="17" s="1"/>
  <c r="K133" i="17"/>
  <c r="L133" i="17"/>
  <c r="M133" i="17" s="1"/>
  <c r="J134" i="17"/>
  <c r="O134" i="17" s="1" a="1"/>
  <c r="O134" i="17" s="1"/>
  <c r="K134" i="17"/>
  <c r="L134" i="17"/>
  <c r="M134" i="17" s="1"/>
  <c r="J135" i="17"/>
  <c r="O135" i="17" s="1" a="1"/>
  <c r="O135" i="17" s="1"/>
  <c r="K135" i="17"/>
  <c r="L135" i="17"/>
  <c r="M135" i="17" s="1"/>
  <c r="J136" i="17"/>
  <c r="O136" i="17" s="1" a="1"/>
  <c r="O136" i="17" s="1"/>
  <c r="K136" i="17"/>
  <c r="L136" i="17"/>
  <c r="M136" i="17" s="1"/>
  <c r="J137" i="17"/>
  <c r="O137" i="17" s="1" a="1"/>
  <c r="O137" i="17" s="1"/>
  <c r="K137" i="17"/>
  <c r="L137" i="17"/>
  <c r="M137" i="17" s="1"/>
  <c r="J138" i="17"/>
  <c r="O138" i="17" s="1" a="1"/>
  <c r="O138" i="17" s="1"/>
  <c r="K138" i="17"/>
  <c r="L138" i="17"/>
  <c r="M138" i="17" s="1"/>
  <c r="J139" i="17"/>
  <c r="O139" i="17" s="1" a="1"/>
  <c r="O139" i="17" s="1"/>
  <c r="K139" i="17"/>
  <c r="L139" i="17"/>
  <c r="M139" i="17" s="1"/>
  <c r="J140" i="17"/>
  <c r="O140" i="17" s="1" a="1"/>
  <c r="O140" i="17" s="1"/>
  <c r="K140" i="17"/>
  <c r="L140" i="17"/>
  <c r="M140" i="17" s="1"/>
  <c r="J141" i="17"/>
  <c r="O141" i="17" s="1" a="1"/>
  <c r="O141" i="17" s="1"/>
  <c r="K141" i="17"/>
  <c r="L141" i="17"/>
  <c r="M141" i="17" s="1"/>
  <c r="J142" i="17"/>
  <c r="O142" i="17" s="1" a="1"/>
  <c r="O142" i="17" s="1"/>
  <c r="K142" i="17"/>
  <c r="L142" i="17"/>
  <c r="M142" i="17" s="1"/>
  <c r="J143" i="17"/>
  <c r="O143" i="17" s="1" a="1"/>
  <c r="O143" i="17" s="1"/>
  <c r="K143" i="17"/>
  <c r="L143" i="17"/>
  <c r="M143" i="17" s="1"/>
  <c r="J144" i="17"/>
  <c r="O144" i="17" s="1" a="1"/>
  <c r="O144" i="17" s="1"/>
  <c r="K144" i="17"/>
  <c r="L144" i="17"/>
  <c r="M144" i="17" s="1"/>
  <c r="J145" i="17"/>
  <c r="O145" i="17" s="1" a="1"/>
  <c r="O145" i="17" s="1"/>
  <c r="K145" i="17"/>
  <c r="L145" i="17"/>
  <c r="M145" i="17" s="1"/>
  <c r="J146" i="17"/>
  <c r="O146" i="17" s="1" a="1"/>
  <c r="O146" i="17" s="1"/>
  <c r="K146" i="17"/>
  <c r="L146" i="17"/>
  <c r="M146" i="17" s="1"/>
  <c r="J147" i="17"/>
  <c r="O147" i="17" s="1" a="1"/>
  <c r="O147" i="17" s="1"/>
  <c r="K147" i="17"/>
  <c r="L147" i="17"/>
  <c r="M147" i="17" s="1"/>
  <c r="J148" i="17"/>
  <c r="O148" i="17" s="1" a="1"/>
  <c r="O148" i="17" s="1"/>
  <c r="K148" i="17"/>
  <c r="L148" i="17"/>
  <c r="M148" i="17" s="1"/>
  <c r="J149" i="17"/>
  <c r="O149" i="17" s="1" a="1"/>
  <c r="O149" i="17" s="1"/>
  <c r="K149" i="17"/>
  <c r="L149" i="17"/>
  <c r="M149" i="17" s="1"/>
  <c r="J150" i="17"/>
  <c r="O150" i="17" s="1" a="1"/>
  <c r="O150" i="17" s="1"/>
  <c r="K150" i="17"/>
  <c r="L150" i="17"/>
  <c r="M150" i="17" s="1"/>
  <c r="J151" i="17"/>
  <c r="O151" i="17" s="1" a="1"/>
  <c r="O151" i="17" s="1"/>
  <c r="K151" i="17"/>
  <c r="L151" i="17"/>
  <c r="M151" i="17" s="1"/>
  <c r="J152" i="17"/>
  <c r="O152" i="17" s="1" a="1"/>
  <c r="O152" i="17" s="1"/>
  <c r="K152" i="17"/>
  <c r="L152" i="17"/>
  <c r="M152" i="17" s="1"/>
  <c r="J153" i="17"/>
  <c r="O153" i="17" s="1" a="1"/>
  <c r="O153" i="17" s="1"/>
  <c r="K153" i="17"/>
  <c r="L153" i="17"/>
  <c r="M153" i="17" s="1"/>
  <c r="J154" i="17"/>
  <c r="O154" i="17" s="1" a="1"/>
  <c r="O154" i="17" s="1"/>
  <c r="K154" i="17"/>
  <c r="L154" i="17"/>
  <c r="M154" i="17" s="1"/>
  <c r="J155" i="17"/>
  <c r="O155" i="17" s="1" a="1"/>
  <c r="O155" i="17" s="1"/>
  <c r="K155" i="17"/>
  <c r="L155" i="17"/>
  <c r="M155" i="17" s="1"/>
  <c r="J156" i="17"/>
  <c r="O156" i="17" s="1" a="1"/>
  <c r="O156" i="17" s="1"/>
  <c r="K156" i="17"/>
  <c r="L156" i="17"/>
  <c r="M156" i="17" s="1"/>
  <c r="J157" i="17"/>
  <c r="O157" i="17" s="1" a="1"/>
  <c r="O157" i="17" s="1"/>
  <c r="K157" i="17"/>
  <c r="L157" i="17"/>
  <c r="M157" i="17" s="1"/>
  <c r="J158" i="17"/>
  <c r="O158" i="17" s="1" a="1"/>
  <c r="O158" i="17" s="1"/>
  <c r="K158" i="17"/>
  <c r="L158" i="17"/>
  <c r="M158" i="17" s="1"/>
  <c r="J159" i="17"/>
  <c r="O159" i="17" s="1" a="1"/>
  <c r="O159" i="17" s="1"/>
  <c r="K159" i="17"/>
  <c r="L159" i="17"/>
  <c r="M159" i="17" s="1"/>
  <c r="J160" i="17"/>
  <c r="O160" i="17" s="1" a="1"/>
  <c r="O160" i="17" s="1"/>
  <c r="K160" i="17"/>
  <c r="L160" i="17"/>
  <c r="M160" i="17" s="1"/>
  <c r="J161" i="17"/>
  <c r="O161" i="17" s="1" a="1"/>
  <c r="O161" i="17" s="1"/>
  <c r="K161" i="17"/>
  <c r="L161" i="17"/>
  <c r="M161" i="17" s="1"/>
  <c r="J162" i="17"/>
  <c r="O162" i="17" s="1" a="1"/>
  <c r="O162" i="17" s="1"/>
  <c r="K162" i="17"/>
  <c r="L162" i="17"/>
  <c r="M162" i="17" s="1"/>
  <c r="J163" i="17"/>
  <c r="O163" i="17" s="1" a="1"/>
  <c r="O163" i="17" s="1"/>
  <c r="K163" i="17"/>
  <c r="L163" i="17"/>
  <c r="M163" i="17" s="1"/>
  <c r="J164" i="17"/>
  <c r="O164" i="17" s="1" a="1"/>
  <c r="O164" i="17" s="1"/>
  <c r="K164" i="17"/>
  <c r="L164" i="17"/>
  <c r="M164" i="17" s="1"/>
  <c r="J165" i="17"/>
  <c r="O165" i="17" s="1" a="1"/>
  <c r="O165" i="17" s="1"/>
  <c r="K165" i="17"/>
  <c r="L165" i="17"/>
  <c r="M165" i="17" s="1"/>
  <c r="J166" i="17"/>
  <c r="O166" i="17" s="1" a="1"/>
  <c r="O166" i="17" s="1"/>
  <c r="K166" i="17"/>
  <c r="L166" i="17"/>
  <c r="M166" i="17" s="1"/>
  <c r="J167" i="17"/>
  <c r="O167" i="17" s="1" a="1"/>
  <c r="O167" i="17" s="1"/>
  <c r="K167" i="17"/>
  <c r="L167" i="17"/>
  <c r="M167" i="17" s="1"/>
  <c r="J168" i="17"/>
  <c r="O168" i="17" s="1" a="1"/>
  <c r="O168" i="17" s="1"/>
  <c r="K168" i="17"/>
  <c r="L168" i="17"/>
  <c r="M168" i="17" s="1"/>
  <c r="J169" i="17"/>
  <c r="O169" i="17" s="1" a="1"/>
  <c r="O169" i="17" s="1"/>
  <c r="K169" i="17"/>
  <c r="L169" i="17"/>
  <c r="M169" i="17" s="1"/>
  <c r="J170" i="17"/>
  <c r="O170" i="17" s="1" a="1"/>
  <c r="O170" i="17" s="1"/>
  <c r="K170" i="17"/>
  <c r="L170" i="17"/>
  <c r="M170" i="17" s="1"/>
  <c r="J171" i="17"/>
  <c r="O171" i="17" s="1" a="1"/>
  <c r="O171" i="17" s="1"/>
  <c r="K171" i="17"/>
  <c r="L171" i="17"/>
  <c r="M171" i="17" s="1"/>
  <c r="J172" i="17"/>
  <c r="O172" i="17" s="1" a="1"/>
  <c r="O172" i="17" s="1"/>
  <c r="K172" i="17"/>
  <c r="L172" i="17"/>
  <c r="M172" i="17" s="1"/>
  <c r="J173" i="17"/>
  <c r="O173" i="17" s="1" a="1"/>
  <c r="O173" i="17" s="1"/>
  <c r="K173" i="17"/>
  <c r="L173" i="17"/>
  <c r="M173" i="17" s="1"/>
  <c r="J174" i="17"/>
  <c r="O174" i="17" s="1" a="1"/>
  <c r="O174" i="17" s="1"/>
  <c r="K174" i="17"/>
  <c r="L174" i="17"/>
  <c r="M174" i="17" s="1"/>
  <c r="J175" i="17"/>
  <c r="O175" i="17" s="1" a="1"/>
  <c r="O175" i="17" s="1"/>
  <c r="K175" i="17"/>
  <c r="L175" i="17"/>
  <c r="M175" i="17" s="1"/>
  <c r="J176" i="17"/>
  <c r="O176" i="17" s="1" a="1"/>
  <c r="O176" i="17" s="1"/>
  <c r="K176" i="17"/>
  <c r="L176" i="17"/>
  <c r="M176" i="17" s="1"/>
  <c r="J177" i="17"/>
  <c r="O177" i="17" s="1" a="1"/>
  <c r="O177" i="17" s="1"/>
  <c r="K177" i="17"/>
  <c r="L177" i="17"/>
  <c r="M177" i="17" s="1"/>
  <c r="J178" i="17"/>
  <c r="O178" i="17" s="1" a="1"/>
  <c r="O178" i="17" s="1"/>
  <c r="K178" i="17"/>
  <c r="L178" i="17"/>
  <c r="M178" i="17" s="1"/>
  <c r="J179" i="17"/>
  <c r="O179" i="17" s="1" a="1"/>
  <c r="O179" i="17" s="1"/>
  <c r="K179" i="17"/>
  <c r="L179" i="17"/>
  <c r="M179" i="17" s="1"/>
  <c r="J180" i="17"/>
  <c r="O180" i="17" s="1" a="1"/>
  <c r="O180" i="17" s="1"/>
  <c r="K180" i="17"/>
  <c r="L180" i="17"/>
  <c r="M180" i="17" s="1"/>
  <c r="J181" i="17"/>
  <c r="O181" i="17" s="1" a="1"/>
  <c r="O181" i="17" s="1"/>
  <c r="K181" i="17"/>
  <c r="L181" i="17"/>
  <c r="M181" i="17" s="1"/>
  <c r="J182" i="17"/>
  <c r="O182" i="17" s="1" a="1"/>
  <c r="O182" i="17" s="1"/>
  <c r="K182" i="17"/>
  <c r="L182" i="17"/>
  <c r="M182" i="17" s="1"/>
  <c r="J183" i="17"/>
  <c r="O183" i="17" s="1" a="1"/>
  <c r="O183" i="17" s="1"/>
  <c r="K183" i="17"/>
  <c r="L183" i="17"/>
  <c r="M183" i="17" s="1"/>
  <c r="J184" i="17"/>
  <c r="O184" i="17" s="1" a="1"/>
  <c r="O184" i="17" s="1"/>
  <c r="K184" i="17"/>
  <c r="L184" i="17"/>
  <c r="M184" i="17" s="1"/>
  <c r="J185" i="17"/>
  <c r="O185" i="17" s="1" a="1"/>
  <c r="O185" i="17" s="1"/>
  <c r="K185" i="17"/>
  <c r="L185" i="17"/>
  <c r="M185" i="17" s="1"/>
  <c r="J186" i="17"/>
  <c r="O186" i="17" s="1" a="1"/>
  <c r="O186" i="17" s="1"/>
  <c r="K186" i="17"/>
  <c r="L186" i="17"/>
  <c r="M186" i="17" s="1"/>
  <c r="J187" i="17"/>
  <c r="O187" i="17" s="1" a="1"/>
  <c r="O187" i="17" s="1"/>
  <c r="K187" i="17"/>
  <c r="L187" i="17"/>
  <c r="M187" i="17" s="1"/>
  <c r="J188" i="17"/>
  <c r="O188" i="17" s="1" a="1"/>
  <c r="O188" i="17" s="1"/>
  <c r="K188" i="17"/>
  <c r="L188" i="17"/>
  <c r="M188" i="17" s="1"/>
  <c r="J189" i="17"/>
  <c r="O189" i="17" s="1" a="1"/>
  <c r="O189" i="17" s="1"/>
  <c r="K189" i="17"/>
  <c r="L189" i="17"/>
  <c r="M189" i="17" s="1"/>
  <c r="J190" i="17"/>
  <c r="O190" i="17" s="1" a="1"/>
  <c r="O190" i="17" s="1"/>
  <c r="K190" i="17"/>
  <c r="L190" i="17"/>
  <c r="M190" i="17" s="1"/>
  <c r="J191" i="17"/>
  <c r="O191" i="17" s="1" a="1"/>
  <c r="O191" i="17" s="1"/>
  <c r="K191" i="17"/>
  <c r="L191" i="17"/>
  <c r="M191" i="17" s="1"/>
  <c r="J192" i="17"/>
  <c r="O192" i="17" s="1" a="1"/>
  <c r="O192" i="17" s="1"/>
  <c r="K192" i="17"/>
  <c r="L192" i="17"/>
  <c r="M192" i="17" s="1"/>
  <c r="J193" i="17"/>
  <c r="O193" i="17" s="1" a="1"/>
  <c r="O193" i="17" s="1"/>
  <c r="K193" i="17"/>
  <c r="L193" i="17"/>
  <c r="M193" i="17" s="1"/>
  <c r="J194" i="17"/>
  <c r="O194" i="17" s="1" a="1"/>
  <c r="O194" i="17" s="1"/>
  <c r="K194" i="17"/>
  <c r="L194" i="17"/>
  <c r="M194" i="17" s="1"/>
  <c r="J195" i="17"/>
  <c r="O195" i="17" s="1" a="1"/>
  <c r="O195" i="17" s="1"/>
  <c r="K195" i="17"/>
  <c r="L195" i="17"/>
  <c r="M195" i="17" s="1"/>
  <c r="J196" i="17"/>
  <c r="O196" i="17" s="1" a="1"/>
  <c r="O196" i="17" s="1"/>
  <c r="K196" i="17"/>
  <c r="L196" i="17"/>
  <c r="M196" i="17" s="1"/>
  <c r="J197" i="17"/>
  <c r="O197" i="17" s="1" a="1"/>
  <c r="O197" i="17" s="1"/>
  <c r="K197" i="17"/>
  <c r="L197" i="17"/>
  <c r="M197" i="17" s="1"/>
  <c r="J198" i="17"/>
  <c r="O198" i="17" s="1" a="1"/>
  <c r="O198" i="17" s="1"/>
  <c r="K198" i="17"/>
  <c r="L198" i="17"/>
  <c r="M198" i="17" s="1"/>
  <c r="J199" i="17"/>
  <c r="O199" i="17" s="1" a="1"/>
  <c r="O199" i="17" s="1"/>
  <c r="K199" i="17"/>
  <c r="L199" i="17"/>
  <c r="M199" i="17" s="1"/>
  <c r="J200" i="17"/>
  <c r="O200" i="17" s="1" a="1"/>
  <c r="O200" i="17" s="1"/>
  <c r="K200" i="17"/>
  <c r="L200" i="17"/>
  <c r="M200" i="17" s="1"/>
  <c r="J201" i="17"/>
  <c r="O201" i="17" s="1" a="1"/>
  <c r="O201" i="17" s="1"/>
  <c r="K201" i="17"/>
  <c r="L201" i="17"/>
  <c r="M201" i="17" s="1"/>
  <c r="J202" i="17"/>
  <c r="O202" i="17" s="1" a="1"/>
  <c r="O202" i="17" s="1"/>
  <c r="K202" i="17"/>
  <c r="L202" i="17"/>
  <c r="M202" i="17" s="1"/>
  <c r="J203" i="17"/>
  <c r="O203" i="17" s="1" a="1"/>
  <c r="O203" i="17" s="1"/>
  <c r="K203" i="17"/>
  <c r="L203" i="17"/>
  <c r="M203" i="17" s="1"/>
  <c r="J204" i="17"/>
  <c r="O204" i="17" s="1" a="1"/>
  <c r="O204" i="17" s="1"/>
  <c r="K204" i="17"/>
  <c r="L204" i="17"/>
  <c r="M204" i="17" s="1"/>
  <c r="J205" i="17"/>
  <c r="O205" i="17" s="1" a="1"/>
  <c r="O205" i="17" s="1"/>
  <c r="K205" i="17"/>
  <c r="L205" i="17"/>
  <c r="M205" i="17" s="1"/>
  <c r="J206" i="17"/>
  <c r="O206" i="17" s="1" a="1"/>
  <c r="O206" i="17" s="1"/>
  <c r="K206" i="17"/>
  <c r="L206" i="17"/>
  <c r="M206" i="17" s="1"/>
  <c r="J207" i="17"/>
  <c r="O207" i="17" s="1" a="1"/>
  <c r="O207" i="17" s="1"/>
  <c r="K207" i="17"/>
  <c r="L207" i="17"/>
  <c r="M207" i="17" s="1"/>
  <c r="J208" i="17"/>
  <c r="O208" i="17" s="1" a="1"/>
  <c r="O208" i="17" s="1"/>
  <c r="K208" i="17"/>
  <c r="L208" i="17"/>
  <c r="M208" i="17" s="1"/>
  <c r="J209" i="17"/>
  <c r="O209" i="17" s="1" a="1"/>
  <c r="O209" i="17" s="1"/>
  <c r="K209" i="17"/>
  <c r="L209" i="17"/>
  <c r="M209" i="17" s="1"/>
  <c r="J210" i="17"/>
  <c r="O210" i="17" s="1" a="1"/>
  <c r="O210" i="17" s="1"/>
  <c r="K210" i="17"/>
  <c r="L210" i="17"/>
  <c r="M210" i="17" s="1"/>
  <c r="J211" i="17"/>
  <c r="O211" i="17" s="1" a="1"/>
  <c r="O211" i="17" s="1"/>
  <c r="K211" i="17"/>
  <c r="L211" i="17"/>
  <c r="M211" i="17" s="1"/>
  <c r="J212" i="17"/>
  <c r="O212" i="17" s="1" a="1"/>
  <c r="O212" i="17" s="1"/>
  <c r="K212" i="17"/>
  <c r="L212" i="17"/>
  <c r="M212" i="17" s="1"/>
  <c r="J213" i="17"/>
  <c r="O213" i="17" s="1" a="1"/>
  <c r="O213" i="17" s="1"/>
  <c r="K213" i="17"/>
  <c r="L213" i="17"/>
  <c r="M213" i="17" s="1"/>
  <c r="J214" i="17"/>
  <c r="O214" i="17" s="1" a="1"/>
  <c r="O214" i="17" s="1"/>
  <c r="K214" i="17"/>
  <c r="L214" i="17"/>
  <c r="M214" i="17" s="1"/>
  <c r="J215" i="17"/>
  <c r="O215" i="17" s="1" a="1"/>
  <c r="O215" i="17" s="1"/>
  <c r="K215" i="17"/>
  <c r="L215" i="17"/>
  <c r="M215" i="17" s="1"/>
  <c r="J216" i="17"/>
  <c r="O216" i="17" s="1" a="1"/>
  <c r="O216" i="17" s="1"/>
  <c r="K216" i="17"/>
  <c r="L216" i="17"/>
  <c r="M216" i="17" s="1"/>
  <c r="J217" i="17"/>
  <c r="O217" i="17" s="1" a="1"/>
  <c r="O217" i="17" s="1"/>
  <c r="K217" i="17"/>
  <c r="L217" i="17"/>
  <c r="M217" i="17" s="1"/>
  <c r="J218" i="17"/>
  <c r="O218" i="17" s="1" a="1"/>
  <c r="O218" i="17" s="1"/>
  <c r="K218" i="17"/>
  <c r="L218" i="17"/>
  <c r="M218" i="17" s="1"/>
  <c r="J219" i="17"/>
  <c r="O219" i="17" s="1" a="1"/>
  <c r="O219" i="17" s="1"/>
  <c r="K219" i="17"/>
  <c r="L219" i="17"/>
  <c r="M219" i="17" s="1"/>
  <c r="J220" i="17"/>
  <c r="O220" i="17" s="1" a="1"/>
  <c r="O220" i="17" s="1"/>
  <c r="K220" i="17"/>
  <c r="L220" i="17"/>
  <c r="M220" i="17" s="1"/>
  <c r="J221" i="17"/>
  <c r="O221" i="17" s="1" a="1"/>
  <c r="O221" i="17" s="1"/>
  <c r="K221" i="17"/>
  <c r="L221" i="17"/>
  <c r="M221" i="17" s="1"/>
  <c r="J222" i="17"/>
  <c r="O222" i="17" s="1" a="1"/>
  <c r="O222" i="17" s="1"/>
  <c r="K222" i="17"/>
  <c r="L222" i="17"/>
  <c r="M222" i="17" s="1"/>
  <c r="J223" i="17"/>
  <c r="O223" i="17" s="1" a="1"/>
  <c r="O223" i="17" s="1"/>
  <c r="K223" i="17"/>
  <c r="L223" i="17"/>
  <c r="M223" i="17" s="1"/>
  <c r="J224" i="17"/>
  <c r="O224" i="17" s="1" a="1"/>
  <c r="O224" i="17" s="1"/>
  <c r="K224" i="17"/>
  <c r="L224" i="17"/>
  <c r="M224" i="17" s="1"/>
  <c r="J225" i="17"/>
  <c r="O225" i="17" s="1" a="1"/>
  <c r="O225" i="17" s="1"/>
  <c r="K225" i="17"/>
  <c r="L225" i="17"/>
  <c r="M225" i="17" s="1"/>
  <c r="J226" i="17"/>
  <c r="O226" i="17" s="1" a="1"/>
  <c r="O226" i="17" s="1"/>
  <c r="K226" i="17"/>
  <c r="L226" i="17"/>
  <c r="M226" i="17" s="1"/>
  <c r="J227" i="17"/>
  <c r="O227" i="17" s="1" a="1"/>
  <c r="O227" i="17" s="1"/>
  <c r="K227" i="17"/>
  <c r="L227" i="17"/>
  <c r="M227" i="17" s="1"/>
  <c r="J228" i="17"/>
  <c r="O228" i="17" s="1" a="1"/>
  <c r="O228" i="17" s="1"/>
  <c r="K228" i="17"/>
  <c r="L228" i="17"/>
  <c r="M228" i="17" s="1"/>
  <c r="J229" i="17"/>
  <c r="O229" i="17" s="1" a="1"/>
  <c r="O229" i="17" s="1"/>
  <c r="K229" i="17"/>
  <c r="L229" i="17"/>
  <c r="M229" i="17" s="1"/>
  <c r="J230" i="17"/>
  <c r="O230" i="17" s="1" a="1"/>
  <c r="O230" i="17" s="1"/>
  <c r="K230" i="17"/>
  <c r="L230" i="17"/>
  <c r="M230" i="17" s="1"/>
  <c r="J231" i="17"/>
  <c r="O231" i="17" s="1" a="1"/>
  <c r="O231" i="17" s="1"/>
  <c r="K231" i="17"/>
  <c r="L231" i="17"/>
  <c r="M231" i="17" s="1"/>
  <c r="J232" i="17"/>
  <c r="O232" i="17" s="1" a="1"/>
  <c r="O232" i="17" s="1"/>
  <c r="K232" i="17"/>
  <c r="L232" i="17"/>
  <c r="M232" i="17" s="1"/>
  <c r="J233" i="17"/>
  <c r="O233" i="17" s="1" a="1"/>
  <c r="O233" i="17" s="1"/>
  <c r="K233" i="17"/>
  <c r="L233" i="17"/>
  <c r="M233" i="17" s="1"/>
  <c r="J234" i="17"/>
  <c r="O234" i="17" s="1" a="1"/>
  <c r="O234" i="17" s="1"/>
  <c r="K234" i="17"/>
  <c r="L234" i="17"/>
  <c r="M234" i="17" s="1"/>
  <c r="J235" i="17"/>
  <c r="O235" i="17" s="1" a="1"/>
  <c r="O235" i="17" s="1"/>
  <c r="K235" i="17"/>
  <c r="L235" i="17"/>
  <c r="M235" i="17" s="1"/>
  <c r="J236" i="17"/>
  <c r="O236" i="17" s="1" a="1"/>
  <c r="O236" i="17" s="1"/>
  <c r="K236" i="17"/>
  <c r="L236" i="17"/>
  <c r="M236" i="17" s="1"/>
  <c r="J237" i="17"/>
  <c r="O237" i="17" s="1" a="1"/>
  <c r="O237" i="17" s="1"/>
  <c r="K237" i="17"/>
  <c r="L237" i="17"/>
  <c r="M237" i="17" s="1"/>
  <c r="J238" i="17"/>
  <c r="O238" i="17" s="1" a="1"/>
  <c r="O238" i="17" s="1"/>
  <c r="K238" i="17"/>
  <c r="L238" i="17"/>
  <c r="M238" i="17" s="1"/>
  <c r="J239" i="17"/>
  <c r="O239" i="17" s="1" a="1"/>
  <c r="O239" i="17" s="1"/>
  <c r="K239" i="17"/>
  <c r="L239" i="17"/>
  <c r="M239" i="17" s="1"/>
  <c r="J240" i="17"/>
  <c r="O240" i="17" s="1" a="1"/>
  <c r="O240" i="17" s="1"/>
  <c r="K240" i="17"/>
  <c r="L240" i="17"/>
  <c r="M240" i="17" s="1"/>
  <c r="J241" i="17"/>
  <c r="O241" i="17" s="1" a="1"/>
  <c r="O241" i="17" s="1"/>
  <c r="K241" i="17"/>
  <c r="L241" i="17"/>
  <c r="M241" i="17" s="1"/>
  <c r="J242" i="17"/>
  <c r="O242" i="17" s="1" a="1"/>
  <c r="O242" i="17" s="1"/>
  <c r="K242" i="17"/>
  <c r="L242" i="17"/>
  <c r="M242" i="17" s="1"/>
  <c r="J243" i="17"/>
  <c r="O243" i="17" s="1" a="1"/>
  <c r="O243" i="17" s="1"/>
  <c r="K243" i="17"/>
  <c r="L243" i="17"/>
  <c r="M243" i="17" s="1"/>
  <c r="J244" i="17"/>
  <c r="O244" i="17" s="1" a="1"/>
  <c r="O244" i="17" s="1"/>
  <c r="K244" i="17"/>
  <c r="L244" i="17"/>
  <c r="M244" i="17" s="1"/>
  <c r="J245" i="17"/>
  <c r="O245" i="17" s="1" a="1"/>
  <c r="O245" i="17" s="1"/>
  <c r="K245" i="17"/>
  <c r="L245" i="17"/>
  <c r="M245" i="17" s="1"/>
  <c r="J246" i="17"/>
  <c r="O246" i="17" s="1" a="1"/>
  <c r="O246" i="17" s="1"/>
  <c r="K246" i="17"/>
  <c r="L246" i="17"/>
  <c r="M246" i="17" s="1"/>
  <c r="J247" i="17"/>
  <c r="O247" i="17" s="1" a="1"/>
  <c r="O247" i="17" s="1"/>
  <c r="K247" i="17"/>
  <c r="L247" i="17"/>
  <c r="M247" i="17" s="1"/>
  <c r="J248" i="17"/>
  <c r="O248" i="17" s="1" a="1"/>
  <c r="O248" i="17" s="1"/>
  <c r="K248" i="17"/>
  <c r="L248" i="17"/>
  <c r="M248" i="17" s="1"/>
  <c r="J249" i="17"/>
  <c r="O249" i="17" s="1" a="1"/>
  <c r="O249" i="17" s="1"/>
  <c r="K249" i="17"/>
  <c r="L249" i="17"/>
  <c r="M249" i="17" s="1"/>
  <c r="J250" i="17"/>
  <c r="O250" i="17" s="1" a="1"/>
  <c r="O250" i="17" s="1"/>
  <c r="K250" i="17"/>
  <c r="L250" i="17"/>
  <c r="M250" i="17" s="1"/>
  <c r="J251" i="17"/>
  <c r="O251" i="17" s="1" a="1"/>
  <c r="O251" i="17" s="1"/>
  <c r="K251" i="17"/>
  <c r="L251" i="17"/>
  <c r="M251" i="17" s="1"/>
  <c r="J252" i="17"/>
  <c r="O252" i="17" s="1" a="1"/>
  <c r="O252" i="17" s="1"/>
  <c r="K252" i="17"/>
  <c r="L252" i="17"/>
  <c r="M252" i="17" s="1"/>
  <c r="J253" i="17"/>
  <c r="O253" i="17" s="1" a="1"/>
  <c r="O253" i="17" s="1"/>
  <c r="K253" i="17"/>
  <c r="L253" i="17"/>
  <c r="M253" i="17" s="1"/>
  <c r="J254" i="17"/>
  <c r="O254" i="17" s="1" a="1"/>
  <c r="O254" i="17" s="1"/>
  <c r="K254" i="17"/>
  <c r="L254" i="17"/>
  <c r="M254" i="17" s="1"/>
  <c r="J255" i="17"/>
  <c r="O255" i="17" s="1" a="1"/>
  <c r="O255" i="17" s="1"/>
  <c r="K255" i="17"/>
  <c r="L255" i="17"/>
  <c r="M255" i="17" s="1"/>
  <c r="J256" i="17"/>
  <c r="O256" i="17" s="1" a="1"/>
  <c r="O256" i="17" s="1"/>
  <c r="K256" i="17"/>
  <c r="L256" i="17"/>
  <c r="M256" i="17" s="1"/>
  <c r="J257" i="17"/>
  <c r="O257" i="17" s="1" a="1"/>
  <c r="O257" i="17" s="1"/>
  <c r="K257" i="17"/>
  <c r="L257" i="17"/>
  <c r="M257" i="17" s="1"/>
  <c r="J258" i="17"/>
  <c r="O258" i="17" s="1" a="1"/>
  <c r="O258" i="17" s="1"/>
  <c r="K258" i="17"/>
  <c r="L258" i="17"/>
  <c r="M258" i="17" s="1"/>
  <c r="J259" i="17"/>
  <c r="O259" i="17" s="1" a="1"/>
  <c r="O259" i="17" s="1"/>
  <c r="K259" i="17"/>
  <c r="L259" i="17"/>
  <c r="M259" i="17" s="1"/>
  <c r="J260" i="17"/>
  <c r="O260" i="17" s="1" a="1"/>
  <c r="O260" i="17" s="1"/>
  <c r="K260" i="17"/>
  <c r="L260" i="17"/>
  <c r="M260" i="17" s="1"/>
  <c r="J261" i="17"/>
  <c r="O261" i="17" s="1" a="1"/>
  <c r="O261" i="17" s="1"/>
  <c r="K261" i="17"/>
  <c r="L261" i="17"/>
  <c r="M261" i="17" s="1"/>
  <c r="J262" i="17"/>
  <c r="O262" i="17" s="1" a="1"/>
  <c r="O262" i="17" s="1"/>
  <c r="K262" i="17"/>
  <c r="L262" i="17"/>
  <c r="M262" i="17" s="1"/>
  <c r="J263" i="17"/>
  <c r="O263" i="17" s="1" a="1"/>
  <c r="O263" i="17" s="1"/>
  <c r="K263" i="17"/>
  <c r="L263" i="17"/>
  <c r="M263" i="17" s="1"/>
  <c r="J264" i="17"/>
  <c r="O264" i="17" s="1" a="1"/>
  <c r="O264" i="17" s="1"/>
  <c r="K264" i="17"/>
  <c r="L264" i="17"/>
  <c r="M264" i="17" s="1"/>
  <c r="J265" i="17"/>
  <c r="O265" i="17" s="1" a="1"/>
  <c r="O265" i="17" s="1"/>
  <c r="K265" i="17"/>
  <c r="L265" i="17"/>
  <c r="M265" i="17" s="1"/>
  <c r="J266" i="17"/>
  <c r="O266" i="17" s="1" a="1"/>
  <c r="O266" i="17" s="1"/>
  <c r="K266" i="17"/>
  <c r="L266" i="17"/>
  <c r="M266" i="17" s="1"/>
  <c r="J267" i="17"/>
  <c r="O267" i="17" s="1" a="1"/>
  <c r="O267" i="17" s="1"/>
  <c r="K267" i="17"/>
  <c r="L267" i="17"/>
  <c r="M267" i="17" s="1"/>
  <c r="J268" i="17"/>
  <c r="O268" i="17" s="1" a="1"/>
  <c r="O268" i="17" s="1"/>
  <c r="K268" i="17"/>
  <c r="L268" i="17"/>
  <c r="M268" i="17" s="1"/>
  <c r="J269" i="17"/>
  <c r="O269" i="17" s="1" a="1"/>
  <c r="O269" i="17" s="1"/>
  <c r="K269" i="17"/>
  <c r="L269" i="17"/>
  <c r="M269" i="17" s="1"/>
  <c r="J270" i="17"/>
  <c r="O270" i="17" s="1" a="1"/>
  <c r="O270" i="17" s="1"/>
  <c r="K270" i="17"/>
  <c r="L270" i="17"/>
  <c r="M270" i="17" s="1"/>
  <c r="J271" i="17"/>
  <c r="O271" i="17" s="1" a="1"/>
  <c r="O271" i="17" s="1"/>
  <c r="K271" i="17"/>
  <c r="L271" i="17"/>
  <c r="M271" i="17" s="1"/>
  <c r="J272" i="17"/>
  <c r="O272" i="17" s="1" a="1"/>
  <c r="O272" i="17" s="1"/>
  <c r="K272" i="17"/>
  <c r="L272" i="17"/>
  <c r="M272" i="17" s="1"/>
  <c r="J273" i="17"/>
  <c r="O273" i="17" s="1" a="1"/>
  <c r="O273" i="17" s="1"/>
  <c r="K273" i="17"/>
  <c r="L273" i="17"/>
  <c r="M273" i="17" s="1"/>
  <c r="J274" i="17"/>
  <c r="O274" i="17" s="1" a="1"/>
  <c r="O274" i="17" s="1"/>
  <c r="K274" i="17"/>
  <c r="L274" i="17"/>
  <c r="M274" i="17" s="1"/>
  <c r="J275" i="17"/>
  <c r="O275" i="17" s="1" a="1"/>
  <c r="O275" i="17" s="1"/>
  <c r="K275" i="17"/>
  <c r="L275" i="17"/>
  <c r="M275" i="17" s="1"/>
  <c r="J276" i="17"/>
  <c r="O276" i="17" s="1" a="1"/>
  <c r="O276" i="17" s="1"/>
  <c r="K276" i="17"/>
  <c r="L276" i="17"/>
  <c r="M276" i="17" s="1"/>
  <c r="J277" i="17"/>
  <c r="O277" i="17" s="1" a="1"/>
  <c r="O277" i="17" s="1"/>
  <c r="K277" i="17"/>
  <c r="L277" i="17"/>
  <c r="M277" i="17" s="1"/>
  <c r="J278" i="17"/>
  <c r="O278" i="17" s="1" a="1"/>
  <c r="O278" i="17" s="1"/>
  <c r="K278" i="17"/>
  <c r="L278" i="17"/>
  <c r="M278" i="17" s="1"/>
  <c r="J279" i="17"/>
  <c r="O279" i="17" s="1" a="1"/>
  <c r="O279" i="17" s="1"/>
  <c r="K279" i="17"/>
  <c r="L279" i="17"/>
  <c r="M279" i="17" s="1"/>
  <c r="J280" i="17"/>
  <c r="O280" i="17" s="1" a="1"/>
  <c r="O280" i="17" s="1"/>
  <c r="K280" i="17"/>
  <c r="L280" i="17"/>
  <c r="M280" i="17" s="1"/>
  <c r="J281" i="17"/>
  <c r="O281" i="17" s="1" a="1"/>
  <c r="O281" i="17" s="1"/>
  <c r="K281" i="17"/>
  <c r="L281" i="17"/>
  <c r="M281" i="17" s="1"/>
  <c r="J282" i="17"/>
  <c r="O282" i="17" s="1" a="1"/>
  <c r="O282" i="17" s="1"/>
  <c r="K282" i="17"/>
  <c r="L282" i="17"/>
  <c r="M282" i="17" s="1"/>
  <c r="J283" i="17"/>
  <c r="O283" i="17" s="1" a="1"/>
  <c r="O283" i="17" s="1"/>
  <c r="K283" i="17"/>
  <c r="L283" i="17"/>
  <c r="M283" i="17" s="1"/>
  <c r="J284" i="17"/>
  <c r="O284" i="17" s="1" a="1"/>
  <c r="O284" i="17" s="1"/>
  <c r="K284" i="17"/>
  <c r="L284" i="17"/>
  <c r="M284" i="17" s="1"/>
  <c r="J285" i="17"/>
  <c r="O285" i="17" s="1" a="1"/>
  <c r="O285" i="17" s="1"/>
  <c r="K285" i="17"/>
  <c r="L285" i="17"/>
  <c r="M285" i="17" s="1"/>
  <c r="J286" i="17"/>
  <c r="O286" i="17" s="1" a="1"/>
  <c r="O286" i="17" s="1"/>
  <c r="K286" i="17"/>
  <c r="L286" i="17"/>
  <c r="M286" i="17" s="1"/>
  <c r="J287" i="17"/>
  <c r="O287" i="17" s="1" a="1"/>
  <c r="O287" i="17" s="1"/>
  <c r="K287" i="17"/>
  <c r="L287" i="17"/>
  <c r="M287" i="17" s="1"/>
  <c r="J288" i="17"/>
  <c r="O288" i="17" s="1" a="1"/>
  <c r="O288" i="17" s="1"/>
  <c r="K288" i="17"/>
  <c r="L288" i="17"/>
  <c r="M288" i="17" s="1"/>
  <c r="J289" i="17"/>
  <c r="O289" i="17" s="1" a="1"/>
  <c r="O289" i="17" s="1"/>
  <c r="K289" i="17"/>
  <c r="L289" i="17"/>
  <c r="M289" i="17" s="1"/>
  <c r="J290" i="17"/>
  <c r="O290" i="17" s="1" a="1"/>
  <c r="O290" i="17" s="1"/>
  <c r="K290" i="17"/>
  <c r="L290" i="17"/>
  <c r="M290" i="17" s="1"/>
  <c r="J291" i="17"/>
  <c r="O291" i="17" s="1" a="1"/>
  <c r="O291" i="17" s="1"/>
  <c r="K291" i="17"/>
  <c r="L291" i="17"/>
  <c r="M291" i="17" s="1"/>
  <c r="J292" i="17"/>
  <c r="O292" i="17" s="1" a="1"/>
  <c r="O292" i="17" s="1"/>
  <c r="K292" i="17"/>
  <c r="L292" i="17"/>
  <c r="M292" i="17" s="1"/>
  <c r="J293" i="17"/>
  <c r="O293" i="17" s="1" a="1"/>
  <c r="O293" i="17" s="1"/>
  <c r="K293" i="17"/>
  <c r="L293" i="17"/>
  <c r="M293" i="17" s="1"/>
  <c r="J294" i="17"/>
  <c r="O294" i="17" s="1" a="1"/>
  <c r="O294" i="17" s="1"/>
  <c r="K294" i="17"/>
  <c r="L294" i="17"/>
  <c r="M294" i="17" s="1"/>
  <c r="J295" i="17"/>
  <c r="O295" i="17" s="1" a="1"/>
  <c r="O295" i="17" s="1"/>
  <c r="K295" i="17"/>
  <c r="L295" i="17"/>
  <c r="M295" i="17" s="1"/>
  <c r="J296" i="17"/>
  <c r="O296" i="17" s="1" a="1"/>
  <c r="O296" i="17" s="1"/>
  <c r="K296" i="17"/>
  <c r="L296" i="17"/>
  <c r="M296" i="17" s="1"/>
  <c r="J297" i="17"/>
  <c r="O297" i="17" s="1" a="1"/>
  <c r="O297" i="17" s="1"/>
  <c r="K297" i="17"/>
  <c r="L297" i="17"/>
  <c r="M297" i="17" s="1"/>
  <c r="J298" i="17"/>
  <c r="O298" i="17" s="1" a="1"/>
  <c r="O298" i="17" s="1"/>
  <c r="K298" i="17"/>
  <c r="L298" i="17"/>
  <c r="M298" i="17" s="1"/>
  <c r="J299" i="17"/>
  <c r="O299" i="17" s="1" a="1"/>
  <c r="O299" i="17" s="1"/>
  <c r="K299" i="17"/>
  <c r="L299" i="17"/>
  <c r="M299" i="17" s="1"/>
  <c r="J300" i="17"/>
  <c r="O300" i="17" s="1" a="1"/>
  <c r="O300" i="17" s="1"/>
  <c r="K300" i="17"/>
  <c r="L300" i="17"/>
  <c r="M300" i="17" s="1"/>
  <c r="J301" i="17"/>
  <c r="O301" i="17" s="1" a="1"/>
  <c r="O301" i="17" s="1"/>
  <c r="K301" i="17"/>
  <c r="L301" i="17"/>
  <c r="M301" i="17" s="1"/>
  <c r="J302" i="17"/>
  <c r="O302" i="17" s="1" a="1"/>
  <c r="O302" i="17" s="1"/>
  <c r="K302" i="17"/>
  <c r="L302" i="17"/>
  <c r="M302" i="17" s="1"/>
  <c r="J303" i="17"/>
  <c r="O303" i="17" s="1" a="1"/>
  <c r="O303" i="17" s="1"/>
  <c r="K303" i="17"/>
  <c r="L303" i="17"/>
  <c r="M303" i="17" s="1"/>
  <c r="J304" i="17"/>
  <c r="O304" i="17" s="1" a="1"/>
  <c r="O304" i="17" s="1"/>
  <c r="K304" i="17"/>
  <c r="L304" i="17"/>
  <c r="M304" i="17" s="1"/>
  <c r="J305" i="17"/>
  <c r="O305" i="17" s="1" a="1"/>
  <c r="O305" i="17" s="1"/>
  <c r="K305" i="17"/>
  <c r="L305" i="17"/>
  <c r="M305" i="17" s="1"/>
  <c r="J306" i="17"/>
  <c r="O306" i="17" s="1" a="1"/>
  <c r="O306" i="17" s="1"/>
  <c r="K306" i="17"/>
  <c r="L306" i="17"/>
  <c r="M306" i="17" s="1"/>
  <c r="J307" i="17"/>
  <c r="O307" i="17" s="1" a="1"/>
  <c r="O307" i="17" s="1"/>
  <c r="K307" i="17"/>
  <c r="L307" i="17"/>
  <c r="M307" i="17" s="1"/>
  <c r="J308" i="17"/>
  <c r="O308" i="17" s="1" a="1"/>
  <c r="O308" i="17" s="1"/>
  <c r="K308" i="17"/>
  <c r="L308" i="17"/>
  <c r="M308" i="17" s="1"/>
  <c r="J309" i="17"/>
  <c r="O309" i="17" s="1" a="1"/>
  <c r="O309" i="17" s="1"/>
  <c r="K309" i="17"/>
  <c r="L309" i="17"/>
  <c r="M309" i="17" s="1"/>
  <c r="J310" i="17"/>
  <c r="O310" i="17" s="1" a="1"/>
  <c r="O310" i="17" s="1"/>
  <c r="K310" i="17"/>
  <c r="L310" i="17"/>
  <c r="M310" i="17" s="1"/>
  <c r="J311" i="17"/>
  <c r="O311" i="17" s="1" a="1"/>
  <c r="O311" i="17" s="1"/>
  <c r="K311" i="17"/>
  <c r="L311" i="17"/>
  <c r="M311" i="17" s="1"/>
  <c r="J312" i="17"/>
  <c r="O312" i="17" s="1" a="1"/>
  <c r="O312" i="17" s="1"/>
  <c r="K312" i="17"/>
  <c r="L312" i="17"/>
  <c r="M312" i="17" s="1"/>
  <c r="J313" i="17"/>
  <c r="O313" i="17" s="1" a="1"/>
  <c r="O313" i="17" s="1"/>
  <c r="K313" i="17"/>
  <c r="L313" i="17"/>
  <c r="M313" i="17" s="1"/>
  <c r="J314" i="17"/>
  <c r="O314" i="17" s="1" a="1"/>
  <c r="O314" i="17" s="1"/>
  <c r="K314" i="17"/>
  <c r="L314" i="17"/>
  <c r="M314" i="17" s="1"/>
  <c r="J315" i="17"/>
  <c r="O315" i="17" s="1" a="1"/>
  <c r="O315" i="17" s="1"/>
  <c r="K315" i="17"/>
  <c r="L315" i="17"/>
  <c r="M315" i="17" s="1"/>
  <c r="J316" i="17"/>
  <c r="O316" i="17" s="1" a="1"/>
  <c r="O316" i="17" s="1"/>
  <c r="K316" i="17"/>
  <c r="L316" i="17"/>
  <c r="M316" i="17" s="1"/>
  <c r="J317" i="17"/>
  <c r="O317" i="17" s="1" a="1"/>
  <c r="O317" i="17" s="1"/>
  <c r="K317" i="17"/>
  <c r="L317" i="17"/>
  <c r="M317" i="17" s="1"/>
  <c r="J318" i="17"/>
  <c r="O318" i="17" s="1" a="1"/>
  <c r="O318" i="17" s="1"/>
  <c r="K318" i="17"/>
  <c r="L318" i="17"/>
  <c r="M318" i="17" s="1"/>
  <c r="J319" i="17"/>
  <c r="O319" i="17" s="1" a="1"/>
  <c r="O319" i="17" s="1"/>
  <c r="K319" i="17"/>
  <c r="L319" i="17"/>
  <c r="M319" i="17" s="1"/>
  <c r="J320" i="17"/>
  <c r="O320" i="17" s="1" a="1"/>
  <c r="O320" i="17" s="1"/>
  <c r="K320" i="17"/>
  <c r="L320" i="17"/>
  <c r="M320" i="17" s="1"/>
  <c r="J321" i="17"/>
  <c r="O321" i="17" s="1" a="1"/>
  <c r="O321" i="17" s="1"/>
  <c r="K321" i="17"/>
  <c r="L321" i="17"/>
  <c r="M321" i="17" s="1"/>
  <c r="J322" i="17"/>
  <c r="O322" i="17" s="1" a="1"/>
  <c r="O322" i="17" s="1"/>
  <c r="K322" i="17"/>
  <c r="L322" i="17"/>
  <c r="M322" i="17" s="1"/>
  <c r="J323" i="17"/>
  <c r="O323" i="17" s="1" a="1"/>
  <c r="O323" i="17" s="1"/>
  <c r="K323" i="17"/>
  <c r="L323" i="17"/>
  <c r="M323" i="17" s="1"/>
  <c r="J324" i="17"/>
  <c r="O324" i="17" s="1" a="1"/>
  <c r="O324" i="17" s="1"/>
  <c r="K324" i="17"/>
  <c r="L324" i="17"/>
  <c r="M324" i="17" s="1"/>
  <c r="J325" i="17"/>
  <c r="O325" i="17" s="1" a="1"/>
  <c r="O325" i="17" s="1"/>
  <c r="K325" i="17"/>
  <c r="L325" i="17"/>
  <c r="M325" i="17" s="1"/>
  <c r="J326" i="17"/>
  <c r="O326" i="17" s="1" a="1"/>
  <c r="O326" i="17" s="1"/>
  <c r="K326" i="17"/>
  <c r="L326" i="17"/>
  <c r="M326" i="17" s="1"/>
  <c r="J327" i="17"/>
  <c r="O327" i="17" s="1" a="1"/>
  <c r="O327" i="17" s="1"/>
  <c r="K327" i="17"/>
  <c r="L327" i="17"/>
  <c r="M327" i="17" s="1"/>
  <c r="J328" i="17"/>
  <c r="O328" i="17" s="1" a="1"/>
  <c r="O328" i="17" s="1"/>
  <c r="K328" i="17"/>
  <c r="L328" i="17"/>
  <c r="M328" i="17" s="1"/>
  <c r="J329" i="17"/>
  <c r="O329" i="17" s="1" a="1"/>
  <c r="O329" i="17" s="1"/>
  <c r="K329" i="17"/>
  <c r="L329" i="17"/>
  <c r="M329" i="17" s="1"/>
  <c r="J330" i="17"/>
  <c r="O330" i="17" s="1" a="1"/>
  <c r="O330" i="17" s="1"/>
  <c r="K330" i="17"/>
  <c r="L330" i="17"/>
  <c r="M330" i="17" s="1"/>
  <c r="J331" i="17"/>
  <c r="O331" i="17" s="1" a="1"/>
  <c r="O331" i="17" s="1"/>
  <c r="K331" i="17"/>
  <c r="L331" i="17"/>
  <c r="M331" i="17" s="1"/>
  <c r="J332" i="17"/>
  <c r="O332" i="17" s="1" a="1"/>
  <c r="O332" i="17" s="1"/>
  <c r="K332" i="17"/>
  <c r="L332" i="17"/>
  <c r="M332" i="17" s="1"/>
  <c r="J333" i="17"/>
  <c r="O333" i="17" s="1" a="1"/>
  <c r="O333" i="17" s="1"/>
  <c r="K333" i="17"/>
  <c r="L333" i="17"/>
  <c r="M333" i="17" s="1"/>
  <c r="J334" i="17"/>
  <c r="O334" i="17" s="1" a="1"/>
  <c r="O334" i="17" s="1"/>
  <c r="K334" i="17"/>
  <c r="L334" i="17"/>
  <c r="M334" i="17" s="1"/>
  <c r="J335" i="17"/>
  <c r="O335" i="17" s="1" a="1"/>
  <c r="O335" i="17" s="1"/>
  <c r="K335" i="17"/>
  <c r="L335" i="17"/>
  <c r="M335" i="17" s="1"/>
  <c r="J336" i="17"/>
  <c r="O336" i="17" s="1" a="1"/>
  <c r="O336" i="17" s="1"/>
  <c r="K336" i="17"/>
  <c r="L336" i="17"/>
  <c r="M336" i="17" s="1"/>
  <c r="J337" i="17"/>
  <c r="O337" i="17" s="1" a="1"/>
  <c r="O337" i="17" s="1"/>
  <c r="K337" i="17"/>
  <c r="L337" i="17"/>
  <c r="M337" i="17" s="1"/>
  <c r="J338" i="17"/>
  <c r="O338" i="17" s="1" a="1"/>
  <c r="O338" i="17" s="1"/>
  <c r="K338" i="17"/>
  <c r="L338" i="17"/>
  <c r="M338" i="17" s="1"/>
  <c r="J339" i="17"/>
  <c r="O339" i="17" s="1" a="1"/>
  <c r="O339" i="17" s="1"/>
  <c r="K339" i="17"/>
  <c r="L339" i="17"/>
  <c r="M339" i="17" s="1"/>
  <c r="J340" i="17"/>
  <c r="O340" i="17" s="1" a="1"/>
  <c r="O340" i="17" s="1"/>
  <c r="K340" i="17"/>
  <c r="L340" i="17"/>
  <c r="M340" i="17" s="1"/>
  <c r="J341" i="17"/>
  <c r="O341" i="17" s="1" a="1"/>
  <c r="O341" i="17" s="1"/>
  <c r="K341" i="17"/>
  <c r="L341" i="17"/>
  <c r="M341" i="17" s="1"/>
  <c r="J342" i="17"/>
  <c r="O342" i="17" s="1" a="1"/>
  <c r="O342" i="17" s="1"/>
  <c r="K342" i="17"/>
  <c r="L342" i="17"/>
  <c r="M342" i="17" s="1"/>
  <c r="J343" i="17"/>
  <c r="O343" i="17" s="1" a="1"/>
  <c r="O343" i="17" s="1"/>
  <c r="K343" i="17"/>
  <c r="L343" i="17"/>
  <c r="M343" i="17" s="1"/>
  <c r="J344" i="17"/>
  <c r="O344" i="17" s="1" a="1"/>
  <c r="O344" i="17" s="1"/>
  <c r="K344" i="17"/>
  <c r="L344" i="17"/>
  <c r="M344" i="17" s="1"/>
  <c r="J345" i="17"/>
  <c r="O345" i="17" s="1" a="1"/>
  <c r="O345" i="17" s="1"/>
  <c r="K345" i="17"/>
  <c r="L345" i="17"/>
  <c r="M345" i="17" s="1"/>
  <c r="J346" i="17"/>
  <c r="O346" i="17" s="1" a="1"/>
  <c r="O346" i="17" s="1"/>
  <c r="K346" i="17"/>
  <c r="L346" i="17"/>
  <c r="M346" i="17" s="1"/>
  <c r="J347" i="17"/>
  <c r="O347" i="17" s="1" a="1"/>
  <c r="O347" i="17" s="1"/>
  <c r="K347" i="17"/>
  <c r="L347" i="17"/>
  <c r="M347" i="17" s="1"/>
  <c r="J348" i="17"/>
  <c r="O348" i="17" s="1" a="1"/>
  <c r="O348" i="17" s="1"/>
  <c r="K348" i="17"/>
  <c r="L348" i="17"/>
  <c r="M348" i="17" s="1"/>
  <c r="J349" i="17"/>
  <c r="O349" i="17" s="1" a="1"/>
  <c r="O349" i="17" s="1"/>
  <c r="K349" i="17"/>
  <c r="L349" i="17"/>
  <c r="M349" i="17" s="1"/>
  <c r="J350" i="17"/>
  <c r="O350" i="17" s="1" a="1"/>
  <c r="O350" i="17" s="1"/>
  <c r="K350" i="17"/>
  <c r="L350" i="17"/>
  <c r="M350" i="17" s="1"/>
  <c r="J351" i="17"/>
  <c r="O351" i="17" s="1" a="1"/>
  <c r="O351" i="17" s="1"/>
  <c r="K351" i="17"/>
  <c r="L351" i="17"/>
  <c r="M351" i="17" s="1"/>
  <c r="J352" i="17"/>
  <c r="O352" i="17" s="1" a="1"/>
  <c r="O352" i="17" s="1"/>
  <c r="K352" i="17"/>
  <c r="L352" i="17"/>
  <c r="M352" i="17" s="1"/>
  <c r="J353" i="17"/>
  <c r="O353" i="17" s="1" a="1"/>
  <c r="O353" i="17" s="1"/>
  <c r="K353" i="17"/>
  <c r="L353" i="17"/>
  <c r="M353" i="17" s="1"/>
  <c r="J354" i="17"/>
  <c r="O354" i="17" s="1" a="1"/>
  <c r="O354" i="17" s="1"/>
  <c r="K354" i="17"/>
  <c r="L354" i="17"/>
  <c r="M354" i="17" s="1"/>
  <c r="J355" i="17"/>
  <c r="O355" i="17" s="1" a="1"/>
  <c r="O355" i="17" s="1"/>
  <c r="K355" i="17"/>
  <c r="L355" i="17"/>
  <c r="M355" i="17" s="1"/>
  <c r="J356" i="17"/>
  <c r="O356" i="17" s="1" a="1"/>
  <c r="O356" i="17" s="1"/>
  <c r="K356" i="17"/>
  <c r="L356" i="17"/>
  <c r="M356" i="17" s="1"/>
  <c r="J357" i="17"/>
  <c r="O357" i="17" s="1" a="1"/>
  <c r="O357" i="17" s="1"/>
  <c r="K357" i="17"/>
  <c r="L357" i="17"/>
  <c r="M357" i="17" s="1"/>
  <c r="J358" i="17"/>
  <c r="O358" i="17" s="1" a="1"/>
  <c r="O358" i="17" s="1"/>
  <c r="K358" i="17"/>
  <c r="L358" i="17"/>
  <c r="M358" i="17" s="1"/>
  <c r="J359" i="17"/>
  <c r="O359" i="17" s="1" a="1"/>
  <c r="O359" i="17" s="1"/>
  <c r="K359" i="17"/>
  <c r="L359" i="17"/>
  <c r="M359" i="17" s="1"/>
  <c r="J360" i="17"/>
  <c r="O360" i="17" s="1" a="1"/>
  <c r="O360" i="17" s="1"/>
  <c r="K360" i="17"/>
  <c r="L360" i="17"/>
  <c r="M360" i="17" s="1"/>
  <c r="J361" i="17"/>
  <c r="O361" i="17" s="1" a="1"/>
  <c r="O361" i="17" s="1"/>
  <c r="K361" i="17"/>
  <c r="L361" i="17"/>
  <c r="M361" i="17" s="1"/>
  <c r="J362" i="17"/>
  <c r="O362" i="17" s="1" a="1"/>
  <c r="O362" i="17" s="1"/>
  <c r="K362" i="17"/>
  <c r="L362" i="17"/>
  <c r="M362" i="17" s="1"/>
  <c r="J363" i="17"/>
  <c r="O363" i="17" s="1" a="1"/>
  <c r="O363" i="17" s="1"/>
  <c r="K363" i="17"/>
  <c r="L363" i="17"/>
  <c r="M363" i="17" s="1"/>
  <c r="J364" i="17"/>
  <c r="O364" i="17" s="1" a="1"/>
  <c r="O364" i="17" s="1"/>
  <c r="K364" i="17"/>
  <c r="L364" i="17"/>
  <c r="M364" i="17" s="1"/>
  <c r="J365" i="17"/>
  <c r="O365" i="17" s="1" a="1"/>
  <c r="O365" i="17" s="1"/>
  <c r="K365" i="17"/>
  <c r="L365" i="17"/>
  <c r="M365" i="17" s="1"/>
  <c r="J366" i="17"/>
  <c r="O366" i="17" s="1" a="1"/>
  <c r="O366" i="17" s="1"/>
  <c r="K366" i="17"/>
  <c r="L366" i="17"/>
  <c r="M366" i="17" s="1"/>
  <c r="J367" i="17"/>
  <c r="O367" i="17" s="1" a="1"/>
  <c r="O367" i="17" s="1"/>
  <c r="K367" i="17"/>
  <c r="L367" i="17"/>
  <c r="M367" i="17" s="1"/>
  <c r="J368" i="17"/>
  <c r="O368" i="17" s="1" a="1"/>
  <c r="O368" i="17" s="1"/>
  <c r="K368" i="17"/>
  <c r="L368" i="17"/>
  <c r="M368" i="17" s="1"/>
  <c r="J369" i="17"/>
  <c r="O369" i="17" s="1" a="1"/>
  <c r="O369" i="17" s="1"/>
  <c r="K369" i="17"/>
  <c r="L369" i="17"/>
  <c r="M369" i="17" s="1"/>
  <c r="J370" i="17"/>
  <c r="O370" i="17" s="1" a="1"/>
  <c r="O370" i="17" s="1"/>
  <c r="K370" i="17"/>
  <c r="L370" i="17"/>
  <c r="M370" i="17" s="1"/>
  <c r="J371" i="17"/>
  <c r="O371" i="17" s="1" a="1"/>
  <c r="O371" i="17" s="1"/>
  <c r="K371" i="17"/>
  <c r="L371" i="17"/>
  <c r="M371" i="17" s="1"/>
  <c r="J372" i="17"/>
  <c r="O372" i="17" s="1" a="1"/>
  <c r="O372" i="17" s="1"/>
  <c r="K372" i="17"/>
  <c r="L372" i="17"/>
  <c r="M372" i="17" s="1"/>
  <c r="J373" i="17"/>
  <c r="O373" i="17" s="1" a="1"/>
  <c r="O373" i="17" s="1"/>
  <c r="K373" i="17"/>
  <c r="L373" i="17"/>
  <c r="M373" i="17" s="1"/>
  <c r="J374" i="17"/>
  <c r="O374" i="17" s="1" a="1"/>
  <c r="O374" i="17" s="1"/>
  <c r="K374" i="17"/>
  <c r="L374" i="17"/>
  <c r="M374" i="17" s="1"/>
  <c r="J375" i="17"/>
  <c r="O375" i="17" s="1" a="1"/>
  <c r="O375" i="17" s="1"/>
  <c r="K375" i="17"/>
  <c r="L375" i="17"/>
  <c r="M375" i="17" s="1"/>
  <c r="J376" i="17"/>
  <c r="O376" i="17" s="1" a="1"/>
  <c r="O376" i="17" s="1"/>
  <c r="K376" i="17"/>
  <c r="L376" i="17"/>
  <c r="M376" i="17" s="1"/>
  <c r="J377" i="17"/>
  <c r="O377" i="17" s="1" a="1"/>
  <c r="O377" i="17" s="1"/>
  <c r="K377" i="17"/>
  <c r="L377" i="17"/>
  <c r="M377" i="17" s="1"/>
  <c r="J378" i="17"/>
  <c r="O378" i="17" s="1" a="1"/>
  <c r="O378" i="17" s="1"/>
  <c r="K378" i="17"/>
  <c r="L378" i="17"/>
  <c r="M378" i="17" s="1"/>
  <c r="J379" i="17"/>
  <c r="O379" i="17" s="1" a="1"/>
  <c r="O379" i="17" s="1"/>
  <c r="K379" i="17"/>
  <c r="L379" i="17"/>
  <c r="M379" i="17" s="1"/>
  <c r="J380" i="17"/>
  <c r="O380" i="17" s="1" a="1"/>
  <c r="O380" i="17" s="1"/>
  <c r="K380" i="17"/>
  <c r="L380" i="17"/>
  <c r="M380" i="17" s="1"/>
  <c r="J381" i="17"/>
  <c r="O381" i="17" s="1" a="1"/>
  <c r="O381" i="17" s="1"/>
  <c r="K381" i="17"/>
  <c r="L381" i="17"/>
  <c r="M381" i="17" s="1"/>
  <c r="J382" i="17"/>
  <c r="O382" i="17" s="1" a="1"/>
  <c r="O382" i="17" s="1"/>
  <c r="K382" i="17"/>
  <c r="L382" i="17"/>
  <c r="M382" i="17" s="1"/>
  <c r="J383" i="17"/>
  <c r="O383" i="17" s="1" a="1"/>
  <c r="O383" i="17" s="1"/>
  <c r="K383" i="17"/>
  <c r="L383" i="17"/>
  <c r="M383" i="17" s="1"/>
  <c r="J384" i="17"/>
  <c r="O384" i="17" s="1" a="1"/>
  <c r="O384" i="17" s="1"/>
  <c r="K384" i="17"/>
  <c r="L384" i="17"/>
  <c r="M384" i="17" s="1"/>
  <c r="J385" i="17"/>
  <c r="O385" i="17" s="1" a="1"/>
  <c r="O385" i="17" s="1"/>
  <c r="K385" i="17"/>
  <c r="L385" i="17"/>
  <c r="M385" i="17" s="1"/>
  <c r="J386" i="17"/>
  <c r="O386" i="17" s="1" a="1"/>
  <c r="O386" i="17" s="1"/>
  <c r="K386" i="17"/>
  <c r="L386" i="17"/>
  <c r="M386" i="17" s="1"/>
  <c r="J387" i="17"/>
  <c r="O387" i="17" s="1" a="1"/>
  <c r="O387" i="17" s="1"/>
  <c r="K387" i="17"/>
  <c r="L387" i="17"/>
  <c r="M387" i="17" s="1"/>
  <c r="J388" i="17"/>
  <c r="O388" i="17" s="1" a="1"/>
  <c r="O388" i="17" s="1"/>
  <c r="K388" i="17"/>
  <c r="L388" i="17"/>
  <c r="M388" i="17" s="1"/>
  <c r="J389" i="17"/>
  <c r="O389" i="17" s="1" a="1"/>
  <c r="O389" i="17" s="1"/>
  <c r="K389" i="17"/>
  <c r="L389" i="17"/>
  <c r="M389" i="17" s="1"/>
  <c r="J390" i="17"/>
  <c r="O390" i="17" s="1" a="1"/>
  <c r="O390" i="17" s="1"/>
  <c r="K390" i="17"/>
  <c r="L390" i="17"/>
  <c r="M390" i="17" s="1"/>
  <c r="J391" i="17"/>
  <c r="O391" i="17" s="1" a="1"/>
  <c r="O391" i="17" s="1"/>
  <c r="K391" i="17"/>
  <c r="L391" i="17"/>
  <c r="M391" i="17" s="1"/>
  <c r="J392" i="17"/>
  <c r="O392" i="17" s="1" a="1"/>
  <c r="O392" i="17" s="1"/>
  <c r="K392" i="17"/>
  <c r="L392" i="17"/>
  <c r="M392" i="17" s="1"/>
  <c r="J393" i="17"/>
  <c r="O393" i="17" s="1" a="1"/>
  <c r="O393" i="17" s="1"/>
  <c r="K393" i="17"/>
  <c r="L393" i="17"/>
  <c r="M393" i="17" s="1"/>
  <c r="J394" i="17"/>
  <c r="O394" i="17" s="1" a="1"/>
  <c r="O394" i="17" s="1"/>
  <c r="K394" i="17"/>
  <c r="L394" i="17"/>
  <c r="M394" i="17" s="1"/>
  <c r="J395" i="17"/>
  <c r="O395" i="17" s="1" a="1"/>
  <c r="O395" i="17" s="1"/>
  <c r="K395" i="17"/>
  <c r="L395" i="17"/>
  <c r="M395" i="17" s="1"/>
  <c r="J396" i="17"/>
  <c r="O396" i="17" s="1" a="1"/>
  <c r="O396" i="17" s="1"/>
  <c r="K396" i="17"/>
  <c r="L396" i="17"/>
  <c r="M396" i="17" s="1"/>
  <c r="J397" i="17"/>
  <c r="O397" i="17" s="1" a="1"/>
  <c r="O397" i="17" s="1"/>
  <c r="K397" i="17"/>
  <c r="L397" i="17"/>
  <c r="M397" i="17" s="1"/>
  <c r="J398" i="17"/>
  <c r="O398" i="17" s="1" a="1"/>
  <c r="O398" i="17" s="1"/>
  <c r="K398" i="17"/>
  <c r="L398" i="17"/>
  <c r="M398" i="17" s="1"/>
  <c r="J399" i="17"/>
  <c r="O399" i="17" s="1" a="1"/>
  <c r="O399" i="17" s="1"/>
  <c r="K399" i="17"/>
  <c r="L399" i="17"/>
  <c r="M399" i="17" s="1"/>
  <c r="J400" i="17"/>
  <c r="O400" i="17" s="1" a="1"/>
  <c r="O400" i="17" s="1"/>
  <c r="K400" i="17"/>
  <c r="L400" i="17"/>
  <c r="M400" i="17" s="1"/>
  <c r="J401" i="17"/>
  <c r="O401" i="17" s="1" a="1"/>
  <c r="O401" i="17" s="1"/>
  <c r="K401" i="17"/>
  <c r="L401" i="17"/>
  <c r="M401" i="17" s="1"/>
  <c r="J402" i="17"/>
  <c r="O402" i="17" s="1" a="1"/>
  <c r="O402" i="17" s="1"/>
  <c r="K402" i="17"/>
  <c r="L402" i="17"/>
  <c r="M402" i="17" s="1"/>
  <c r="J403" i="17"/>
  <c r="O403" i="17" s="1" a="1"/>
  <c r="O403" i="17" s="1"/>
  <c r="K403" i="17"/>
  <c r="L403" i="17"/>
  <c r="M403" i="17" s="1"/>
  <c r="J404" i="17"/>
  <c r="O404" i="17" s="1" a="1"/>
  <c r="O404" i="17" s="1"/>
  <c r="K404" i="17"/>
  <c r="L404" i="17"/>
  <c r="M404" i="17" s="1"/>
  <c r="J405" i="17"/>
  <c r="O405" i="17" s="1" a="1"/>
  <c r="O405" i="17" s="1"/>
  <c r="K405" i="17"/>
  <c r="L405" i="17"/>
  <c r="M405" i="17" s="1"/>
  <c r="J406" i="17"/>
  <c r="O406" i="17" s="1" a="1"/>
  <c r="O406" i="17" s="1"/>
  <c r="K406" i="17"/>
  <c r="L406" i="17"/>
  <c r="M406" i="17" s="1"/>
  <c r="J407" i="17"/>
  <c r="O407" i="17" s="1" a="1"/>
  <c r="O407" i="17" s="1"/>
  <c r="K407" i="17"/>
  <c r="L407" i="17"/>
  <c r="M407" i="17" s="1"/>
  <c r="J408" i="17"/>
  <c r="O408" i="17" s="1" a="1"/>
  <c r="O408" i="17" s="1"/>
  <c r="K408" i="17"/>
  <c r="L408" i="17"/>
  <c r="M408" i="17" s="1"/>
  <c r="J409" i="17"/>
  <c r="O409" i="17" s="1" a="1"/>
  <c r="O409" i="17" s="1"/>
  <c r="K409" i="17"/>
  <c r="L409" i="17"/>
  <c r="M409" i="17" s="1"/>
  <c r="J410" i="17"/>
  <c r="O410" i="17" s="1" a="1"/>
  <c r="O410" i="17" s="1"/>
  <c r="K410" i="17"/>
  <c r="L410" i="17"/>
  <c r="M410" i="17" s="1"/>
  <c r="J411" i="17"/>
  <c r="O411" i="17" s="1" a="1"/>
  <c r="O411" i="17" s="1"/>
  <c r="K411" i="17"/>
  <c r="L411" i="17"/>
  <c r="M411" i="17" s="1"/>
  <c r="J412" i="17"/>
  <c r="O412" i="17" s="1" a="1"/>
  <c r="O412" i="17" s="1"/>
  <c r="K412" i="17"/>
  <c r="L412" i="17"/>
  <c r="M412" i="17" s="1"/>
  <c r="J413" i="17"/>
  <c r="O413" i="17" s="1" a="1"/>
  <c r="O413" i="17" s="1"/>
  <c r="K413" i="17"/>
  <c r="L413" i="17"/>
  <c r="M413" i="17" s="1"/>
  <c r="J414" i="17"/>
  <c r="O414" i="17" s="1" a="1"/>
  <c r="O414" i="17" s="1"/>
  <c r="K414" i="17"/>
  <c r="L414" i="17"/>
  <c r="M414" i="17" s="1"/>
  <c r="J415" i="17"/>
  <c r="O415" i="17" s="1" a="1"/>
  <c r="O415" i="17" s="1"/>
  <c r="K415" i="17"/>
  <c r="L415" i="17"/>
  <c r="M415" i="17" s="1"/>
  <c r="J416" i="17"/>
  <c r="O416" i="17" s="1" a="1"/>
  <c r="O416" i="17" s="1"/>
  <c r="K416" i="17"/>
  <c r="L416" i="17"/>
  <c r="M416" i="17" s="1"/>
  <c r="J417" i="17"/>
  <c r="O417" i="17" s="1" a="1"/>
  <c r="O417" i="17" s="1"/>
  <c r="K417" i="17"/>
  <c r="L417" i="17"/>
  <c r="M417" i="17" s="1"/>
  <c r="J418" i="17"/>
  <c r="O418" i="17" s="1" a="1"/>
  <c r="O418" i="17" s="1"/>
  <c r="K418" i="17"/>
  <c r="L418" i="17"/>
  <c r="M418" i="17" s="1"/>
  <c r="J419" i="17"/>
  <c r="O419" i="17" s="1" a="1"/>
  <c r="O419" i="17" s="1"/>
  <c r="K419" i="17"/>
  <c r="L419" i="17"/>
  <c r="M419" i="17" s="1"/>
  <c r="J420" i="17"/>
  <c r="O420" i="17" s="1" a="1"/>
  <c r="O420" i="17" s="1"/>
  <c r="K420" i="17"/>
  <c r="L420" i="17"/>
  <c r="M420" i="17" s="1"/>
  <c r="J421" i="17"/>
  <c r="O421" i="17" s="1" a="1"/>
  <c r="O421" i="17" s="1"/>
  <c r="K421" i="17"/>
  <c r="L421" i="17"/>
  <c r="M421" i="17" s="1"/>
  <c r="J422" i="17"/>
  <c r="O422" i="17" s="1" a="1"/>
  <c r="O422" i="17" s="1"/>
  <c r="K422" i="17"/>
  <c r="L422" i="17"/>
  <c r="M422" i="17" s="1"/>
  <c r="J423" i="17"/>
  <c r="O423" i="17" s="1" a="1"/>
  <c r="O423" i="17" s="1"/>
  <c r="K423" i="17"/>
  <c r="L423" i="17"/>
  <c r="M423" i="17" s="1"/>
  <c r="J424" i="17"/>
  <c r="O424" i="17" s="1" a="1"/>
  <c r="O424" i="17" s="1"/>
  <c r="K424" i="17"/>
  <c r="L424" i="17"/>
  <c r="M424" i="17" s="1"/>
  <c r="J425" i="17"/>
  <c r="O425" i="17" s="1" a="1"/>
  <c r="O425" i="17" s="1"/>
  <c r="K425" i="17"/>
  <c r="L425" i="17"/>
  <c r="M425" i="17" s="1"/>
  <c r="J426" i="17"/>
  <c r="O426" i="17" s="1" a="1"/>
  <c r="O426" i="17" s="1"/>
  <c r="K426" i="17"/>
  <c r="L426" i="17"/>
  <c r="M426" i="17" s="1"/>
  <c r="J427" i="17"/>
  <c r="O427" i="17" s="1" a="1"/>
  <c r="O427" i="17" s="1"/>
  <c r="K427" i="17"/>
  <c r="L427" i="17"/>
  <c r="M427" i="17" s="1"/>
  <c r="J428" i="17"/>
  <c r="O428" i="17" s="1" a="1"/>
  <c r="O428" i="17" s="1"/>
  <c r="K428" i="17"/>
  <c r="L428" i="17"/>
  <c r="M428" i="17" s="1"/>
  <c r="J429" i="17"/>
  <c r="O429" i="17" s="1" a="1"/>
  <c r="O429" i="17" s="1"/>
  <c r="K429" i="17"/>
  <c r="L429" i="17"/>
  <c r="M429" i="17" s="1"/>
  <c r="J430" i="17"/>
  <c r="O430" i="17" s="1" a="1"/>
  <c r="O430" i="17" s="1"/>
  <c r="K430" i="17"/>
  <c r="L430" i="17"/>
  <c r="M430" i="17" s="1"/>
  <c r="J431" i="17"/>
  <c r="O431" i="17" s="1" a="1"/>
  <c r="O431" i="17" s="1"/>
  <c r="K431" i="17"/>
  <c r="L431" i="17"/>
  <c r="M431" i="17" s="1"/>
  <c r="J432" i="17"/>
  <c r="O432" i="17" s="1" a="1"/>
  <c r="O432" i="17" s="1"/>
  <c r="K432" i="17"/>
  <c r="L432" i="17"/>
  <c r="M432" i="17" s="1"/>
  <c r="J433" i="17"/>
  <c r="O433" i="17" s="1" a="1"/>
  <c r="O433" i="17" s="1"/>
  <c r="K433" i="17"/>
  <c r="L433" i="17"/>
  <c r="M433" i="17" s="1"/>
  <c r="J434" i="17"/>
  <c r="O434" i="17" s="1" a="1"/>
  <c r="O434" i="17" s="1"/>
  <c r="K434" i="17"/>
  <c r="L434" i="17"/>
  <c r="M434" i="17" s="1"/>
  <c r="J435" i="17"/>
  <c r="O435" i="17" s="1" a="1"/>
  <c r="O435" i="17" s="1"/>
  <c r="K435" i="17"/>
  <c r="L435" i="17"/>
  <c r="M435" i="17" s="1"/>
  <c r="J436" i="17"/>
  <c r="O436" i="17" s="1" a="1"/>
  <c r="O436" i="17" s="1"/>
  <c r="K436" i="17"/>
  <c r="L436" i="17"/>
  <c r="M436" i="17" s="1"/>
  <c r="J437" i="17"/>
  <c r="O437" i="17" s="1" a="1"/>
  <c r="O437" i="17" s="1"/>
  <c r="K437" i="17"/>
  <c r="L437" i="17"/>
  <c r="M437" i="17" s="1"/>
  <c r="J438" i="17"/>
  <c r="O438" i="17" s="1" a="1"/>
  <c r="O438" i="17" s="1"/>
  <c r="K438" i="17"/>
  <c r="L438" i="17"/>
  <c r="M438" i="17" s="1"/>
  <c r="J439" i="17"/>
  <c r="O439" i="17" s="1" a="1"/>
  <c r="O439" i="17" s="1"/>
  <c r="K439" i="17"/>
  <c r="L439" i="17"/>
  <c r="M439" i="17" s="1"/>
  <c r="J440" i="17"/>
  <c r="O440" i="17" s="1" a="1"/>
  <c r="O440" i="17" s="1"/>
  <c r="K440" i="17"/>
  <c r="L440" i="17"/>
  <c r="M440" i="17" s="1"/>
  <c r="J441" i="17"/>
  <c r="O441" i="17" s="1" a="1"/>
  <c r="O441" i="17" s="1"/>
  <c r="K441" i="17"/>
  <c r="L441" i="17"/>
  <c r="M441" i="17" s="1"/>
  <c r="J442" i="17"/>
  <c r="O442" i="17" s="1" a="1"/>
  <c r="O442" i="17" s="1"/>
  <c r="K442" i="17"/>
  <c r="L442" i="17"/>
  <c r="M442" i="17" s="1"/>
  <c r="J443" i="17"/>
  <c r="O443" i="17" s="1" a="1"/>
  <c r="O443" i="17" s="1"/>
  <c r="K443" i="17"/>
  <c r="L443" i="17"/>
  <c r="M443" i="17" s="1"/>
  <c r="J444" i="17"/>
  <c r="O444" i="17" s="1" a="1"/>
  <c r="O444" i="17" s="1"/>
  <c r="K444" i="17"/>
  <c r="L444" i="17"/>
  <c r="M444" i="17" s="1"/>
  <c r="J445" i="17"/>
  <c r="O445" i="17" s="1" a="1"/>
  <c r="O445" i="17" s="1"/>
  <c r="K445" i="17"/>
  <c r="L445" i="17"/>
  <c r="M445" i="17" s="1"/>
  <c r="J446" i="17"/>
  <c r="O446" i="17" s="1" a="1"/>
  <c r="O446" i="17" s="1"/>
  <c r="K446" i="17"/>
  <c r="L446" i="17"/>
  <c r="M446" i="17" s="1"/>
  <c r="J447" i="17"/>
  <c r="O447" i="17" s="1" a="1"/>
  <c r="O447" i="17" s="1"/>
  <c r="K447" i="17"/>
  <c r="L447" i="17"/>
  <c r="M447" i="17" s="1"/>
  <c r="J448" i="17"/>
  <c r="O448" i="17" s="1" a="1"/>
  <c r="O448" i="17" s="1"/>
  <c r="K448" i="17"/>
  <c r="L448" i="17"/>
  <c r="M448" i="17" s="1"/>
  <c r="J449" i="17"/>
  <c r="O449" i="17" s="1" a="1"/>
  <c r="O449" i="17" s="1"/>
  <c r="K449" i="17"/>
  <c r="L449" i="17"/>
  <c r="M449" i="17" s="1"/>
  <c r="J450" i="17"/>
  <c r="O450" i="17" s="1" a="1"/>
  <c r="O450" i="17" s="1"/>
  <c r="K450" i="17"/>
  <c r="L450" i="17"/>
  <c r="M450" i="17" s="1"/>
  <c r="J451" i="17"/>
  <c r="O451" i="17" s="1" a="1"/>
  <c r="O451" i="17" s="1"/>
  <c r="K451" i="17"/>
  <c r="L451" i="17"/>
  <c r="M451" i="17" s="1"/>
  <c r="J452" i="17"/>
  <c r="O452" i="17" s="1" a="1"/>
  <c r="O452" i="17" s="1"/>
  <c r="K452" i="17"/>
  <c r="L452" i="17"/>
  <c r="M452" i="17" s="1"/>
  <c r="J453" i="17"/>
  <c r="O453" i="17" s="1" a="1"/>
  <c r="O453" i="17" s="1"/>
  <c r="K453" i="17"/>
  <c r="L453" i="17"/>
  <c r="M453" i="17" s="1"/>
  <c r="J454" i="17"/>
  <c r="O454" i="17" s="1" a="1"/>
  <c r="O454" i="17" s="1"/>
  <c r="K454" i="17"/>
  <c r="L454" i="17"/>
  <c r="M454" i="17" s="1"/>
  <c r="J455" i="17"/>
  <c r="O455" i="17" s="1" a="1"/>
  <c r="O455" i="17" s="1"/>
  <c r="K455" i="17"/>
  <c r="L455" i="17"/>
  <c r="M455" i="17" s="1"/>
  <c r="J456" i="17"/>
  <c r="O456" i="17" s="1" a="1"/>
  <c r="O456" i="17" s="1"/>
  <c r="K456" i="17"/>
  <c r="L456" i="17"/>
  <c r="M456" i="17" s="1"/>
  <c r="J457" i="17"/>
  <c r="O457" i="17" s="1" a="1"/>
  <c r="O457" i="17" s="1"/>
  <c r="K457" i="17"/>
  <c r="L457" i="17"/>
  <c r="M457" i="17" s="1"/>
  <c r="J458" i="17"/>
  <c r="O458" i="17" s="1" a="1"/>
  <c r="O458" i="17" s="1"/>
  <c r="K458" i="17"/>
  <c r="L458" i="17"/>
  <c r="M458" i="17" s="1"/>
  <c r="J459" i="17"/>
  <c r="O459" i="17" s="1" a="1"/>
  <c r="O459" i="17" s="1"/>
  <c r="K459" i="17"/>
  <c r="L459" i="17"/>
  <c r="M459" i="17" s="1"/>
  <c r="J460" i="17"/>
  <c r="O460" i="17" s="1" a="1"/>
  <c r="O460" i="17" s="1"/>
  <c r="K460" i="17"/>
  <c r="L460" i="17"/>
  <c r="M460" i="17" s="1"/>
  <c r="J461" i="17"/>
  <c r="O461" i="17" s="1" a="1"/>
  <c r="O461" i="17" s="1"/>
  <c r="K461" i="17"/>
  <c r="L461" i="17"/>
  <c r="M461" i="17" s="1"/>
  <c r="J462" i="17"/>
  <c r="O462" i="17" s="1" a="1"/>
  <c r="O462" i="17" s="1"/>
  <c r="K462" i="17"/>
  <c r="L462" i="17"/>
  <c r="M462" i="17" s="1"/>
  <c r="J463" i="17"/>
  <c r="O463" i="17" s="1" a="1"/>
  <c r="O463" i="17" s="1"/>
  <c r="K463" i="17"/>
  <c r="L463" i="17"/>
  <c r="M463" i="17" s="1"/>
  <c r="J464" i="17"/>
  <c r="O464" i="17" s="1" a="1"/>
  <c r="O464" i="17" s="1"/>
  <c r="K464" i="17"/>
  <c r="L464" i="17"/>
  <c r="M464" i="17" s="1"/>
  <c r="J465" i="17"/>
  <c r="O465" i="17" s="1" a="1"/>
  <c r="O465" i="17" s="1"/>
  <c r="K465" i="17"/>
  <c r="L465" i="17"/>
  <c r="M465" i="17" s="1"/>
  <c r="J466" i="17"/>
  <c r="O466" i="17" s="1" a="1"/>
  <c r="O466" i="17" s="1"/>
  <c r="K466" i="17"/>
  <c r="L466" i="17"/>
  <c r="M466" i="17" s="1"/>
  <c r="J467" i="17"/>
  <c r="O467" i="17" s="1" a="1"/>
  <c r="O467" i="17" s="1"/>
  <c r="K467" i="17"/>
  <c r="L467" i="17"/>
  <c r="M467" i="17" s="1"/>
  <c r="J468" i="17"/>
  <c r="O468" i="17" s="1" a="1"/>
  <c r="O468" i="17" s="1"/>
  <c r="K468" i="17"/>
  <c r="L468" i="17"/>
  <c r="M468" i="17" s="1"/>
  <c r="J469" i="17"/>
  <c r="O469" i="17" s="1" a="1"/>
  <c r="O469" i="17" s="1"/>
  <c r="K469" i="17"/>
  <c r="L469" i="17"/>
  <c r="M469" i="17" s="1"/>
  <c r="J470" i="17"/>
  <c r="O470" i="17" s="1" a="1"/>
  <c r="O470" i="17" s="1"/>
  <c r="K470" i="17"/>
  <c r="L470" i="17"/>
  <c r="M470" i="17" s="1"/>
  <c r="J471" i="17"/>
  <c r="O471" i="17" s="1" a="1"/>
  <c r="O471" i="17" s="1"/>
  <c r="K471" i="17"/>
  <c r="L471" i="17"/>
  <c r="M471" i="17" s="1"/>
  <c r="J472" i="17"/>
  <c r="O472" i="17" s="1" a="1"/>
  <c r="O472" i="17" s="1"/>
  <c r="K472" i="17"/>
  <c r="L472" i="17"/>
  <c r="M472" i="17" s="1"/>
  <c r="J473" i="17"/>
  <c r="O473" i="17" s="1" a="1"/>
  <c r="O473" i="17" s="1"/>
  <c r="K473" i="17"/>
  <c r="L473" i="17"/>
  <c r="M473" i="17" s="1"/>
  <c r="J474" i="17"/>
  <c r="O474" i="17" s="1" a="1"/>
  <c r="O474" i="17" s="1"/>
  <c r="K474" i="17"/>
  <c r="L474" i="17"/>
  <c r="M474" i="17" s="1"/>
  <c r="J475" i="17"/>
  <c r="O475" i="17" s="1" a="1"/>
  <c r="O475" i="17" s="1"/>
  <c r="K475" i="17"/>
  <c r="L475" i="17"/>
  <c r="M475" i="17" s="1"/>
  <c r="J476" i="17"/>
  <c r="O476" i="17" s="1" a="1"/>
  <c r="O476" i="17" s="1"/>
  <c r="K476" i="17"/>
  <c r="L476" i="17"/>
  <c r="M476" i="17" s="1"/>
  <c r="J477" i="17"/>
  <c r="O477" i="17" s="1" a="1"/>
  <c r="O477" i="17" s="1"/>
  <c r="K477" i="17"/>
  <c r="L477" i="17"/>
  <c r="M477" i="17" s="1"/>
  <c r="J478" i="17"/>
  <c r="O478" i="17" s="1" a="1"/>
  <c r="O478" i="17" s="1"/>
  <c r="K478" i="17"/>
  <c r="L478" i="17"/>
  <c r="M478" i="17" s="1"/>
  <c r="J479" i="17"/>
  <c r="O479" i="17" s="1" a="1"/>
  <c r="O479" i="17" s="1"/>
  <c r="K479" i="17"/>
  <c r="L479" i="17"/>
  <c r="M479" i="17" s="1"/>
  <c r="J480" i="17"/>
  <c r="O480" i="17" s="1" a="1"/>
  <c r="O480" i="17" s="1"/>
  <c r="K480" i="17"/>
  <c r="L480" i="17"/>
  <c r="M480" i="17" s="1"/>
  <c r="J481" i="17"/>
  <c r="O481" i="17" s="1" a="1"/>
  <c r="O481" i="17" s="1"/>
  <c r="K481" i="17"/>
  <c r="L481" i="17"/>
  <c r="M481" i="17" s="1"/>
  <c r="J482" i="17"/>
  <c r="O482" i="17" s="1" a="1"/>
  <c r="O482" i="17" s="1"/>
  <c r="K482" i="17"/>
  <c r="L482" i="17"/>
  <c r="M482" i="17" s="1"/>
  <c r="J483" i="17"/>
  <c r="O483" i="17" s="1" a="1"/>
  <c r="O483" i="17" s="1"/>
  <c r="K483" i="17"/>
  <c r="L483" i="17"/>
  <c r="M483" i="17" s="1"/>
  <c r="J484" i="17"/>
  <c r="O484" i="17" s="1" a="1"/>
  <c r="O484" i="17" s="1"/>
  <c r="K484" i="17"/>
  <c r="L484" i="17"/>
  <c r="M484" i="17" s="1"/>
  <c r="J485" i="17"/>
  <c r="O485" i="17" s="1" a="1"/>
  <c r="O485" i="17" s="1"/>
  <c r="K485" i="17"/>
  <c r="L485" i="17"/>
  <c r="M485" i="17" s="1"/>
  <c r="J486" i="17"/>
  <c r="O486" i="17" s="1" a="1"/>
  <c r="O486" i="17" s="1"/>
  <c r="K486" i="17"/>
  <c r="L486" i="17"/>
  <c r="M486" i="17" s="1"/>
  <c r="J487" i="17"/>
  <c r="O487" i="17" s="1" a="1"/>
  <c r="O487" i="17" s="1"/>
  <c r="K487" i="17"/>
  <c r="L487" i="17"/>
  <c r="M487" i="17" s="1"/>
  <c r="J488" i="17"/>
  <c r="O488" i="17" s="1" a="1"/>
  <c r="O488" i="17" s="1"/>
  <c r="K488" i="17"/>
  <c r="L488" i="17"/>
  <c r="M488" i="17" s="1"/>
  <c r="J489" i="17"/>
  <c r="O489" i="17" s="1" a="1"/>
  <c r="O489" i="17" s="1"/>
  <c r="K489" i="17"/>
  <c r="L489" i="17"/>
  <c r="M489" i="17" s="1"/>
  <c r="J490" i="17"/>
  <c r="O490" i="17" s="1" a="1"/>
  <c r="O490" i="17" s="1"/>
  <c r="K490" i="17"/>
  <c r="L490" i="17"/>
  <c r="M490" i="17" s="1"/>
  <c r="J491" i="17"/>
  <c r="O491" i="17" s="1" a="1"/>
  <c r="O491" i="17" s="1"/>
  <c r="K491" i="17"/>
  <c r="L491" i="17"/>
  <c r="M491" i="17" s="1"/>
  <c r="J492" i="17"/>
  <c r="O492" i="17" s="1" a="1"/>
  <c r="O492" i="17" s="1"/>
  <c r="K492" i="17"/>
  <c r="L492" i="17"/>
  <c r="M492" i="17" s="1"/>
  <c r="J493" i="17"/>
  <c r="O493" i="17" s="1" a="1"/>
  <c r="O493" i="17" s="1"/>
  <c r="K493" i="17"/>
  <c r="L493" i="17"/>
  <c r="M493" i="17" s="1"/>
  <c r="J494" i="17"/>
  <c r="O494" i="17" s="1" a="1"/>
  <c r="O494" i="17" s="1"/>
  <c r="K494" i="17"/>
  <c r="L494" i="17"/>
  <c r="M494" i="17" s="1"/>
  <c r="J495" i="17"/>
  <c r="O495" i="17" s="1" a="1"/>
  <c r="O495" i="17" s="1"/>
  <c r="K495" i="17"/>
  <c r="L495" i="17"/>
  <c r="M495" i="17" s="1"/>
  <c r="J496" i="17"/>
  <c r="O496" i="17" s="1" a="1"/>
  <c r="O496" i="17" s="1"/>
  <c r="K496" i="17"/>
  <c r="L496" i="17"/>
  <c r="M496" i="17" s="1"/>
  <c r="J497" i="17"/>
  <c r="O497" i="17" s="1" a="1"/>
  <c r="O497" i="17" s="1"/>
  <c r="K497" i="17"/>
  <c r="L497" i="17"/>
  <c r="M497" i="17" s="1"/>
  <c r="J498" i="17"/>
  <c r="O498" i="17" s="1" a="1"/>
  <c r="O498" i="17" s="1"/>
  <c r="K498" i="17"/>
  <c r="L498" i="17"/>
  <c r="M498" i="17" s="1"/>
  <c r="J499" i="17"/>
  <c r="O499" i="17" s="1" a="1"/>
  <c r="O499" i="17" s="1"/>
  <c r="K499" i="17"/>
  <c r="L499" i="17"/>
  <c r="M499" i="17" s="1"/>
  <c r="J500" i="17"/>
  <c r="O500" i="17" s="1" a="1"/>
  <c r="O500" i="17" s="1"/>
  <c r="K500" i="17"/>
  <c r="L500" i="17"/>
  <c r="M500" i="17" s="1"/>
  <c r="J501" i="17"/>
  <c r="O501" i="17" s="1" a="1"/>
  <c r="O501" i="17" s="1"/>
  <c r="K501" i="17"/>
  <c r="L501" i="17"/>
  <c r="M501" i="17" s="1"/>
  <c r="J502" i="17"/>
  <c r="O502" i="17" s="1" a="1"/>
  <c r="O502" i="17" s="1"/>
  <c r="K502" i="17"/>
  <c r="L502" i="17"/>
  <c r="M502" i="17" s="1"/>
  <c r="J503" i="17"/>
  <c r="O503" i="17" s="1" a="1"/>
  <c r="O503" i="17" s="1"/>
  <c r="K503" i="17"/>
  <c r="L503" i="17"/>
  <c r="M503" i="17" s="1"/>
  <c r="J504" i="17"/>
  <c r="O504" i="17" s="1" a="1"/>
  <c r="O504" i="17" s="1"/>
  <c r="K504" i="17"/>
  <c r="L504" i="17"/>
  <c r="M504" i="17" s="1"/>
  <c r="J505" i="17"/>
  <c r="O505" i="17" s="1" a="1"/>
  <c r="O505" i="17" s="1"/>
  <c r="K505" i="17"/>
  <c r="L505" i="17"/>
  <c r="M505" i="17" s="1"/>
  <c r="J506" i="17"/>
  <c r="O506" i="17" s="1" a="1"/>
  <c r="O506" i="17" s="1"/>
  <c r="K506" i="17"/>
  <c r="L506" i="17"/>
  <c r="M506" i="17" s="1"/>
  <c r="J507" i="17"/>
  <c r="O507" i="17" s="1" a="1"/>
  <c r="O507" i="17" s="1"/>
  <c r="K507" i="17"/>
  <c r="L507" i="17"/>
  <c r="M507" i="17" s="1"/>
  <c r="J508" i="17"/>
  <c r="O508" i="17" s="1" a="1"/>
  <c r="O508" i="17" s="1"/>
  <c r="K508" i="17"/>
  <c r="L508" i="17"/>
  <c r="M508" i="17" s="1"/>
  <c r="J509" i="17"/>
  <c r="O509" i="17" s="1" a="1"/>
  <c r="O509" i="17" s="1"/>
  <c r="K509" i="17"/>
  <c r="L509" i="17"/>
  <c r="M509" i="17" s="1"/>
  <c r="J510" i="17"/>
  <c r="O510" i="17" s="1" a="1"/>
  <c r="O510" i="17" s="1"/>
  <c r="K510" i="17"/>
  <c r="L510" i="17"/>
  <c r="M510" i="17" s="1"/>
  <c r="J511" i="17"/>
  <c r="O511" i="17" s="1" a="1"/>
  <c r="O511" i="17" s="1"/>
  <c r="K511" i="17"/>
  <c r="L511" i="17"/>
  <c r="M511" i="17" s="1"/>
  <c r="J512" i="17"/>
  <c r="O512" i="17" s="1" a="1"/>
  <c r="O512" i="17" s="1"/>
  <c r="K512" i="17"/>
  <c r="L512" i="17"/>
  <c r="M512" i="17" s="1"/>
  <c r="J513" i="17"/>
  <c r="O513" i="17" s="1" a="1"/>
  <c r="O513" i="17" s="1"/>
  <c r="K513" i="17"/>
  <c r="L513" i="17"/>
  <c r="M513" i="17" s="1"/>
  <c r="J514" i="17"/>
  <c r="O514" i="17" s="1" a="1"/>
  <c r="O514" i="17" s="1"/>
  <c r="K514" i="17"/>
  <c r="L514" i="17"/>
  <c r="M514" i="17" s="1"/>
  <c r="J515" i="17"/>
  <c r="O515" i="17" s="1" a="1"/>
  <c r="O515" i="17" s="1"/>
  <c r="K515" i="17"/>
  <c r="L515" i="17"/>
  <c r="M515" i="17" s="1"/>
  <c r="J516" i="17"/>
  <c r="O516" i="17" s="1" a="1"/>
  <c r="O516" i="17" s="1"/>
  <c r="K516" i="17"/>
  <c r="L516" i="17"/>
  <c r="M516" i="17" s="1"/>
  <c r="J517" i="17"/>
  <c r="O517" i="17" s="1" a="1"/>
  <c r="O517" i="17" s="1"/>
  <c r="K517" i="17"/>
  <c r="L517" i="17"/>
  <c r="M517" i="17" s="1"/>
  <c r="J518" i="17"/>
  <c r="O518" i="17" s="1" a="1"/>
  <c r="O518" i="17" s="1"/>
  <c r="K518" i="17"/>
  <c r="L518" i="17"/>
  <c r="M518" i="17" s="1"/>
  <c r="J519" i="17"/>
  <c r="O519" i="17" s="1" a="1"/>
  <c r="O519" i="17" s="1"/>
  <c r="K519" i="17"/>
  <c r="L519" i="17"/>
  <c r="M519" i="17" s="1"/>
  <c r="J520" i="17"/>
  <c r="O520" i="17" s="1" a="1"/>
  <c r="O520" i="17" s="1"/>
  <c r="K520" i="17"/>
  <c r="L520" i="17"/>
  <c r="M520" i="17" s="1"/>
  <c r="J521" i="17"/>
  <c r="O521" i="17" s="1" a="1"/>
  <c r="O521" i="17" s="1"/>
  <c r="K521" i="17"/>
  <c r="L521" i="17"/>
  <c r="M521" i="17" s="1"/>
  <c r="J522" i="17"/>
  <c r="O522" i="17" s="1" a="1"/>
  <c r="O522" i="17" s="1"/>
  <c r="K522" i="17"/>
  <c r="L522" i="17"/>
  <c r="M522" i="17" s="1"/>
  <c r="J523" i="17"/>
  <c r="O523" i="17" s="1" a="1"/>
  <c r="O523" i="17" s="1"/>
  <c r="K523" i="17"/>
  <c r="L523" i="17"/>
  <c r="M523" i="17" s="1"/>
  <c r="J524" i="17"/>
  <c r="O524" i="17" s="1" a="1"/>
  <c r="O524" i="17" s="1"/>
  <c r="K524" i="17"/>
  <c r="L524" i="17"/>
  <c r="M524" i="17" s="1"/>
  <c r="J525" i="17"/>
  <c r="O525" i="17" s="1" a="1"/>
  <c r="O525" i="17" s="1"/>
  <c r="K525" i="17"/>
  <c r="L525" i="17"/>
  <c r="M525" i="17" s="1"/>
  <c r="J526" i="17"/>
  <c r="O526" i="17" s="1" a="1"/>
  <c r="O526" i="17" s="1"/>
  <c r="K526" i="17"/>
  <c r="L526" i="17"/>
  <c r="M526" i="17" s="1"/>
  <c r="J527" i="17"/>
  <c r="O527" i="17" s="1" a="1"/>
  <c r="O527" i="17" s="1"/>
  <c r="K527" i="17"/>
  <c r="L527" i="17"/>
  <c r="M527" i="17" s="1"/>
  <c r="J528" i="17"/>
  <c r="O528" i="17" s="1" a="1"/>
  <c r="O528" i="17" s="1"/>
  <c r="K528" i="17"/>
  <c r="L528" i="17"/>
  <c r="M528" i="17" s="1"/>
  <c r="J529" i="17"/>
  <c r="O529" i="17" s="1" a="1"/>
  <c r="O529" i="17" s="1"/>
  <c r="K529" i="17"/>
  <c r="L529" i="17"/>
  <c r="M529" i="17" s="1"/>
  <c r="J530" i="17"/>
  <c r="O530" i="17" s="1" a="1"/>
  <c r="O530" i="17" s="1"/>
  <c r="K530" i="17"/>
  <c r="L530" i="17"/>
  <c r="M530" i="17" s="1"/>
  <c r="J531" i="17"/>
  <c r="O531" i="17" s="1" a="1"/>
  <c r="O531" i="17" s="1"/>
  <c r="K531" i="17"/>
  <c r="L531" i="17"/>
  <c r="M531" i="17" s="1"/>
  <c r="J532" i="17"/>
  <c r="O532" i="17" s="1" a="1"/>
  <c r="O532" i="17" s="1"/>
  <c r="K532" i="17"/>
  <c r="L532" i="17"/>
  <c r="M532" i="17" s="1"/>
  <c r="J533" i="17"/>
  <c r="O533" i="17" s="1" a="1"/>
  <c r="O533" i="17" s="1"/>
  <c r="K533" i="17"/>
  <c r="L533" i="17"/>
  <c r="M533" i="17" s="1"/>
  <c r="J534" i="17"/>
  <c r="O534" i="17" s="1" a="1"/>
  <c r="O534" i="17" s="1"/>
  <c r="K534" i="17"/>
  <c r="L534" i="17"/>
  <c r="M534" i="17" s="1"/>
  <c r="J535" i="17"/>
  <c r="O535" i="17" s="1" a="1"/>
  <c r="O535" i="17" s="1"/>
  <c r="K535" i="17"/>
  <c r="L535" i="17"/>
  <c r="M535" i="17" s="1"/>
  <c r="J536" i="17"/>
  <c r="O536" i="17" s="1" a="1"/>
  <c r="O536" i="17" s="1"/>
  <c r="K536" i="17"/>
  <c r="L536" i="17"/>
  <c r="M536" i="17" s="1"/>
  <c r="J537" i="17"/>
  <c r="O537" i="17" s="1" a="1"/>
  <c r="O537" i="17" s="1"/>
  <c r="K537" i="17"/>
  <c r="L537" i="17"/>
  <c r="M537" i="17" s="1"/>
  <c r="J538" i="17"/>
  <c r="O538" i="17" s="1" a="1"/>
  <c r="O538" i="17" s="1"/>
  <c r="K538" i="17"/>
  <c r="L538" i="17"/>
  <c r="M538" i="17" s="1"/>
  <c r="J539" i="17"/>
  <c r="O539" i="17" s="1" a="1"/>
  <c r="O539" i="17" s="1"/>
  <c r="K539" i="17"/>
  <c r="L539" i="17"/>
  <c r="M539" i="17" s="1"/>
  <c r="J540" i="17"/>
  <c r="O540" i="17" s="1" a="1"/>
  <c r="O540" i="17" s="1"/>
  <c r="K540" i="17"/>
  <c r="L540" i="17"/>
  <c r="M540" i="17" s="1"/>
  <c r="J541" i="17"/>
  <c r="O541" i="17" s="1" a="1"/>
  <c r="O541" i="17" s="1"/>
  <c r="K541" i="17"/>
  <c r="L541" i="17"/>
  <c r="M541" i="17" s="1"/>
  <c r="J542" i="17"/>
  <c r="O542" i="17" s="1" a="1"/>
  <c r="O542" i="17" s="1"/>
  <c r="K542" i="17"/>
  <c r="L542" i="17"/>
  <c r="M542" i="17" s="1"/>
  <c r="J543" i="17"/>
  <c r="O543" i="17" s="1" a="1"/>
  <c r="O543" i="17" s="1"/>
  <c r="K543" i="17"/>
  <c r="L543" i="17"/>
  <c r="M543" i="17" s="1"/>
  <c r="J544" i="17"/>
  <c r="O544" i="17" s="1" a="1"/>
  <c r="O544" i="17" s="1"/>
  <c r="K544" i="17"/>
  <c r="L544" i="17"/>
  <c r="M544" i="17" s="1"/>
  <c r="J545" i="17"/>
  <c r="O545" i="17" s="1" a="1"/>
  <c r="O545" i="17" s="1"/>
  <c r="K545" i="17"/>
  <c r="L545" i="17"/>
  <c r="M545" i="17" s="1"/>
  <c r="J546" i="17"/>
  <c r="O546" i="17" s="1" a="1"/>
  <c r="O546" i="17" s="1"/>
  <c r="K546" i="17"/>
  <c r="L546" i="17"/>
  <c r="M546" i="17" s="1"/>
  <c r="J547" i="17"/>
  <c r="O547" i="17" s="1" a="1"/>
  <c r="O547" i="17" s="1"/>
  <c r="K547" i="17"/>
  <c r="L547" i="17"/>
  <c r="M547" i="17" s="1"/>
  <c r="J548" i="17"/>
  <c r="O548" i="17" s="1" a="1"/>
  <c r="O548" i="17" s="1"/>
  <c r="K548" i="17"/>
  <c r="L548" i="17"/>
  <c r="M548" i="17" s="1"/>
  <c r="J549" i="17"/>
  <c r="O549" i="17" s="1" a="1"/>
  <c r="O549" i="17" s="1"/>
  <c r="K549" i="17"/>
  <c r="L549" i="17"/>
  <c r="M549" i="17" s="1"/>
  <c r="J550" i="17"/>
  <c r="O550" i="17" s="1" a="1"/>
  <c r="O550" i="17" s="1"/>
  <c r="K550" i="17"/>
  <c r="L550" i="17"/>
  <c r="M550" i="17" s="1"/>
  <c r="J551" i="17"/>
  <c r="O551" i="17" s="1" a="1"/>
  <c r="O551" i="17" s="1"/>
  <c r="K551" i="17"/>
  <c r="L551" i="17"/>
  <c r="M551" i="17" s="1"/>
  <c r="J552" i="17"/>
  <c r="O552" i="17" s="1" a="1"/>
  <c r="O552" i="17" s="1"/>
  <c r="K552" i="17"/>
  <c r="L552" i="17"/>
  <c r="M552" i="17" s="1"/>
  <c r="J553" i="17"/>
  <c r="O553" i="17" s="1" a="1"/>
  <c r="O553" i="17" s="1"/>
  <c r="K553" i="17"/>
  <c r="L553" i="17"/>
  <c r="M553" i="17" s="1"/>
  <c r="J554" i="17"/>
  <c r="O554" i="17" s="1" a="1"/>
  <c r="O554" i="17" s="1"/>
  <c r="K554" i="17"/>
  <c r="L554" i="17"/>
  <c r="M554" i="17" s="1"/>
  <c r="J555" i="17"/>
  <c r="O555" i="17" s="1" a="1"/>
  <c r="O555" i="17" s="1"/>
  <c r="K555" i="17"/>
  <c r="L555" i="17"/>
  <c r="M555" i="17" s="1"/>
  <c r="J556" i="17"/>
  <c r="O556" i="17" s="1" a="1"/>
  <c r="O556" i="17" s="1"/>
  <c r="K556" i="17"/>
  <c r="L556" i="17"/>
  <c r="M556" i="17" s="1"/>
  <c r="J557" i="17"/>
  <c r="O557" i="17" s="1" a="1"/>
  <c r="O557" i="17" s="1"/>
  <c r="K557" i="17"/>
  <c r="L557" i="17"/>
  <c r="M557" i="17" s="1"/>
  <c r="J558" i="17"/>
  <c r="O558" i="17" s="1" a="1"/>
  <c r="O558" i="17" s="1"/>
  <c r="K558" i="17"/>
  <c r="L558" i="17"/>
  <c r="M558" i="17" s="1"/>
  <c r="J559" i="17"/>
  <c r="O559" i="17" s="1" a="1"/>
  <c r="O559" i="17" s="1"/>
  <c r="K559" i="17"/>
  <c r="L559" i="17"/>
  <c r="M559" i="17" s="1"/>
  <c r="J560" i="17"/>
  <c r="O560" i="17" s="1" a="1"/>
  <c r="O560" i="17" s="1"/>
  <c r="K560" i="17"/>
  <c r="L560" i="17"/>
  <c r="M560" i="17" s="1"/>
  <c r="J561" i="17"/>
  <c r="O561" i="17" s="1" a="1"/>
  <c r="O561" i="17" s="1"/>
  <c r="K561" i="17"/>
  <c r="L561" i="17"/>
  <c r="M561" i="17" s="1"/>
  <c r="J562" i="17"/>
  <c r="O562" i="17" s="1" a="1"/>
  <c r="O562" i="17" s="1"/>
  <c r="K562" i="17"/>
  <c r="L562" i="17"/>
  <c r="M562" i="17" s="1"/>
  <c r="J563" i="17"/>
  <c r="O563" i="17" s="1" a="1"/>
  <c r="O563" i="17" s="1"/>
  <c r="K563" i="17"/>
  <c r="L563" i="17"/>
  <c r="M563" i="17" s="1"/>
  <c r="J564" i="17"/>
  <c r="O564" i="17" s="1" a="1"/>
  <c r="O564" i="17" s="1"/>
  <c r="K564" i="17"/>
  <c r="L564" i="17"/>
  <c r="M564" i="17" s="1"/>
  <c r="J565" i="17"/>
  <c r="O565" i="17" s="1" a="1"/>
  <c r="O565" i="17" s="1"/>
  <c r="K565" i="17"/>
  <c r="L565" i="17"/>
  <c r="M565" i="17" s="1"/>
  <c r="J566" i="17"/>
  <c r="O566" i="17" s="1" a="1"/>
  <c r="O566" i="17" s="1"/>
  <c r="K566" i="17"/>
  <c r="L566" i="17"/>
  <c r="M566" i="17" s="1"/>
  <c r="J567" i="17"/>
  <c r="O567" i="17" s="1" a="1"/>
  <c r="O567" i="17" s="1"/>
  <c r="K567" i="17"/>
  <c r="L567" i="17"/>
  <c r="M567" i="17" s="1"/>
  <c r="J568" i="17"/>
  <c r="O568" i="17" s="1" a="1"/>
  <c r="O568" i="17" s="1"/>
  <c r="K568" i="17"/>
  <c r="L568" i="17"/>
  <c r="M568" i="17" s="1"/>
  <c r="J569" i="17"/>
  <c r="O569" i="17" s="1" a="1"/>
  <c r="O569" i="17" s="1"/>
  <c r="K569" i="17"/>
  <c r="L569" i="17"/>
  <c r="M569" i="17" s="1"/>
  <c r="J570" i="17"/>
  <c r="O570" i="17" s="1" a="1"/>
  <c r="O570" i="17" s="1"/>
  <c r="K570" i="17"/>
  <c r="L570" i="17"/>
  <c r="M570" i="17" s="1"/>
  <c r="J571" i="17"/>
  <c r="O571" i="17" s="1" a="1"/>
  <c r="O571" i="17" s="1"/>
  <c r="K571" i="17"/>
  <c r="L571" i="17"/>
  <c r="M571" i="17" s="1"/>
  <c r="J572" i="17"/>
  <c r="O572" i="17" s="1" a="1"/>
  <c r="O572" i="17" s="1"/>
  <c r="K572" i="17"/>
  <c r="L572" i="17"/>
  <c r="M572" i="17" s="1"/>
  <c r="J573" i="17"/>
  <c r="O573" i="17" s="1" a="1"/>
  <c r="O573" i="17" s="1"/>
  <c r="K573" i="17"/>
  <c r="L573" i="17"/>
  <c r="M573" i="17" s="1"/>
  <c r="J574" i="17"/>
  <c r="O574" i="17" s="1" a="1"/>
  <c r="O574" i="17" s="1"/>
  <c r="K574" i="17"/>
  <c r="L574" i="17"/>
  <c r="M574" i="17" s="1"/>
  <c r="J575" i="17"/>
  <c r="O575" i="17" s="1" a="1"/>
  <c r="O575" i="17" s="1"/>
  <c r="K575" i="17"/>
  <c r="L575" i="17"/>
  <c r="M575" i="17" s="1"/>
  <c r="J576" i="17"/>
  <c r="O576" i="17" s="1" a="1"/>
  <c r="O576" i="17" s="1"/>
  <c r="K576" i="17"/>
  <c r="L576" i="17"/>
  <c r="M576" i="17" s="1"/>
  <c r="J577" i="17"/>
  <c r="O577" i="17" s="1" a="1"/>
  <c r="O577" i="17" s="1"/>
  <c r="K577" i="17"/>
  <c r="L577" i="17"/>
  <c r="M577" i="17" s="1"/>
  <c r="J578" i="17"/>
  <c r="O578" i="17" s="1" a="1"/>
  <c r="O578" i="17" s="1"/>
  <c r="K578" i="17"/>
  <c r="L578" i="17"/>
  <c r="M578" i="17" s="1"/>
  <c r="J579" i="17"/>
  <c r="O579" i="17" s="1" a="1"/>
  <c r="O579" i="17" s="1"/>
  <c r="K579" i="17"/>
  <c r="L579" i="17"/>
  <c r="M579" i="17" s="1"/>
  <c r="J580" i="17"/>
  <c r="O580" i="17" s="1" a="1"/>
  <c r="O580" i="17" s="1"/>
  <c r="K580" i="17"/>
  <c r="L580" i="17"/>
  <c r="M580" i="17" s="1"/>
  <c r="J581" i="17"/>
  <c r="O581" i="17" s="1" a="1"/>
  <c r="O581" i="17" s="1"/>
  <c r="K581" i="17"/>
  <c r="L581" i="17"/>
  <c r="M581" i="17" s="1"/>
  <c r="J582" i="17"/>
  <c r="O582" i="17" s="1" a="1"/>
  <c r="O582" i="17" s="1"/>
  <c r="K582" i="17"/>
  <c r="L582" i="17"/>
  <c r="M582" i="17" s="1"/>
  <c r="J583" i="17"/>
  <c r="O583" i="17" s="1" a="1"/>
  <c r="O583" i="17" s="1"/>
  <c r="K583" i="17"/>
  <c r="L583" i="17"/>
  <c r="M583" i="17" s="1"/>
  <c r="J584" i="17"/>
  <c r="O584" i="17" s="1" a="1"/>
  <c r="O584" i="17" s="1"/>
  <c r="K584" i="17"/>
  <c r="L584" i="17"/>
  <c r="M584" i="17" s="1"/>
  <c r="J585" i="17"/>
  <c r="O585" i="17" s="1" a="1"/>
  <c r="O585" i="17" s="1"/>
  <c r="K585" i="17"/>
  <c r="L585" i="17"/>
  <c r="M585" i="17" s="1"/>
  <c r="J586" i="17"/>
  <c r="O586" i="17" s="1" a="1"/>
  <c r="O586" i="17" s="1"/>
  <c r="K586" i="17"/>
  <c r="L586" i="17"/>
  <c r="M586" i="17" s="1"/>
  <c r="J587" i="17"/>
  <c r="O587" i="17" s="1" a="1"/>
  <c r="O587" i="17" s="1"/>
  <c r="K587" i="17"/>
  <c r="L587" i="17"/>
  <c r="M587" i="17" s="1"/>
  <c r="J588" i="17"/>
  <c r="O588" i="17" s="1" a="1"/>
  <c r="O588" i="17" s="1"/>
  <c r="K588" i="17"/>
  <c r="L588" i="17"/>
  <c r="M588" i="17" s="1"/>
  <c r="J589" i="17"/>
  <c r="O589" i="17" s="1" a="1"/>
  <c r="O589" i="17" s="1"/>
  <c r="K589" i="17"/>
  <c r="L589" i="17"/>
  <c r="M589" i="17" s="1"/>
  <c r="J590" i="17"/>
  <c r="O590" i="17" s="1" a="1"/>
  <c r="O590" i="17" s="1"/>
  <c r="K590" i="17"/>
  <c r="L590" i="17"/>
  <c r="M590" i="17" s="1"/>
  <c r="J591" i="17"/>
  <c r="O591" i="17" s="1" a="1"/>
  <c r="O591" i="17" s="1"/>
  <c r="K591" i="17"/>
  <c r="L591" i="17"/>
  <c r="M591" i="17" s="1"/>
  <c r="J592" i="17"/>
  <c r="O592" i="17" s="1" a="1"/>
  <c r="O592" i="17" s="1"/>
  <c r="K592" i="17"/>
  <c r="L592" i="17"/>
  <c r="M592" i="17" s="1"/>
  <c r="J593" i="17"/>
  <c r="O593" i="17" s="1" a="1"/>
  <c r="O593" i="17" s="1"/>
  <c r="K593" i="17"/>
  <c r="L593" i="17"/>
  <c r="M593" i="17" s="1"/>
  <c r="J594" i="17"/>
  <c r="O594" i="17" s="1" a="1"/>
  <c r="O594" i="17" s="1"/>
  <c r="K594" i="17"/>
  <c r="L594" i="17"/>
  <c r="M594" i="17" s="1"/>
  <c r="J595" i="17"/>
  <c r="O595" i="17" s="1" a="1"/>
  <c r="O595" i="17" s="1"/>
  <c r="K595" i="17"/>
  <c r="L595" i="17"/>
  <c r="M595" i="17" s="1"/>
  <c r="J596" i="17"/>
  <c r="O596" i="17" s="1" a="1"/>
  <c r="O596" i="17" s="1"/>
  <c r="K596" i="17"/>
  <c r="L596" i="17"/>
  <c r="M596" i="17" s="1"/>
  <c r="J597" i="17"/>
  <c r="O597" i="17" s="1" a="1"/>
  <c r="O597" i="17" s="1"/>
  <c r="K597" i="17"/>
  <c r="L597" i="17"/>
  <c r="M597" i="17" s="1"/>
  <c r="J598" i="17"/>
  <c r="O598" i="17" s="1" a="1"/>
  <c r="O598" i="17" s="1"/>
  <c r="K598" i="17"/>
  <c r="L598" i="17"/>
  <c r="M598" i="17" s="1"/>
  <c r="J599" i="17"/>
  <c r="O599" i="17" s="1" a="1"/>
  <c r="O599" i="17" s="1"/>
  <c r="K599" i="17"/>
  <c r="L599" i="17"/>
  <c r="M599" i="17" s="1"/>
  <c r="J600" i="17"/>
  <c r="O600" i="17" s="1" a="1"/>
  <c r="O600" i="17" s="1"/>
  <c r="K600" i="17"/>
  <c r="L600" i="17"/>
  <c r="M600" i="17" s="1"/>
  <c r="J601" i="17"/>
  <c r="O601" i="17" s="1" a="1"/>
  <c r="O601" i="17" s="1"/>
  <c r="K601" i="17"/>
  <c r="L601" i="17"/>
  <c r="M601" i="17" s="1"/>
  <c r="J602" i="17"/>
  <c r="O602" i="17" s="1" a="1"/>
  <c r="O602" i="17" s="1"/>
  <c r="K602" i="17"/>
  <c r="L602" i="17"/>
  <c r="M602" i="17" s="1"/>
  <c r="J603" i="17"/>
  <c r="O603" i="17" s="1" a="1"/>
  <c r="O603" i="17" s="1"/>
  <c r="K603" i="17"/>
  <c r="L603" i="17"/>
  <c r="M603" i="17" s="1"/>
  <c r="J604" i="17"/>
  <c r="O604" i="17" s="1" a="1"/>
  <c r="O604" i="17" s="1"/>
  <c r="K604" i="17"/>
  <c r="L604" i="17"/>
  <c r="M604" i="17" s="1"/>
  <c r="J605" i="17"/>
  <c r="O605" i="17" s="1" a="1"/>
  <c r="O605" i="17" s="1"/>
  <c r="K605" i="17"/>
  <c r="L605" i="17"/>
  <c r="M605" i="17" s="1"/>
  <c r="J606" i="17"/>
  <c r="O606" i="17" s="1" a="1"/>
  <c r="O606" i="17" s="1"/>
  <c r="K606" i="17"/>
  <c r="L606" i="17"/>
  <c r="M606" i="17" s="1"/>
  <c r="J607" i="17"/>
  <c r="O607" i="17" s="1" a="1"/>
  <c r="O607" i="17" s="1"/>
  <c r="K607" i="17"/>
  <c r="L607" i="17"/>
  <c r="M607" i="17" s="1"/>
  <c r="J608" i="17"/>
  <c r="O608" i="17" s="1" a="1"/>
  <c r="O608" i="17" s="1"/>
  <c r="K608" i="17"/>
  <c r="L608" i="17"/>
  <c r="M608" i="17" s="1"/>
  <c r="J609" i="17"/>
  <c r="O609" i="17" s="1" a="1"/>
  <c r="O609" i="17" s="1"/>
  <c r="K609" i="17"/>
  <c r="L609" i="17"/>
  <c r="M609" i="17" s="1"/>
  <c r="J610" i="17"/>
  <c r="O610" i="17" s="1" a="1"/>
  <c r="O610" i="17" s="1"/>
  <c r="K610" i="17"/>
  <c r="L610" i="17"/>
  <c r="M610" i="17" s="1"/>
  <c r="J611" i="17"/>
  <c r="O611" i="17" s="1" a="1"/>
  <c r="O611" i="17" s="1"/>
  <c r="K611" i="17"/>
  <c r="L611" i="17"/>
  <c r="M611" i="17" s="1"/>
  <c r="J612" i="17"/>
  <c r="O612" i="17" s="1" a="1"/>
  <c r="O612" i="17" s="1"/>
  <c r="K612" i="17"/>
  <c r="L612" i="17"/>
  <c r="M612" i="17" s="1"/>
  <c r="J613" i="17"/>
  <c r="O613" i="17" s="1" a="1"/>
  <c r="O613" i="17" s="1"/>
  <c r="K613" i="17"/>
  <c r="L613" i="17"/>
  <c r="M613" i="17" s="1"/>
  <c r="J614" i="17"/>
  <c r="O614" i="17" s="1" a="1"/>
  <c r="O614" i="17" s="1"/>
  <c r="K614" i="17"/>
  <c r="L614" i="17"/>
  <c r="M614" i="17" s="1"/>
  <c r="J615" i="17"/>
  <c r="O615" i="17" s="1" a="1"/>
  <c r="O615" i="17" s="1"/>
  <c r="K615" i="17"/>
  <c r="L615" i="17"/>
  <c r="M615" i="17" s="1"/>
  <c r="J616" i="17"/>
  <c r="O616" i="17" s="1" a="1"/>
  <c r="O616" i="17" s="1"/>
  <c r="K616" i="17"/>
  <c r="L616" i="17"/>
  <c r="M616" i="17" s="1"/>
  <c r="J617" i="17"/>
  <c r="O617" i="17" s="1" a="1"/>
  <c r="O617" i="17" s="1"/>
  <c r="K617" i="17"/>
  <c r="L617" i="17"/>
  <c r="M617" i="17" s="1"/>
  <c r="J618" i="17"/>
  <c r="O618" i="17" s="1" a="1"/>
  <c r="O618" i="17" s="1"/>
  <c r="K618" i="17"/>
  <c r="L618" i="17"/>
  <c r="M618" i="17" s="1"/>
  <c r="J619" i="17"/>
  <c r="O619" i="17" s="1" a="1"/>
  <c r="O619" i="17" s="1"/>
  <c r="K619" i="17"/>
  <c r="L619" i="17"/>
  <c r="M619" i="17" s="1"/>
  <c r="J620" i="17"/>
  <c r="O620" i="17" s="1" a="1"/>
  <c r="O620" i="17" s="1"/>
  <c r="K620" i="17"/>
  <c r="L620" i="17"/>
  <c r="M620" i="17" s="1"/>
  <c r="J621" i="17"/>
  <c r="O621" i="17" s="1" a="1"/>
  <c r="O621" i="17" s="1"/>
  <c r="K621" i="17"/>
  <c r="L621" i="17"/>
  <c r="M621" i="17" s="1"/>
  <c r="J622" i="17"/>
  <c r="O622" i="17" s="1" a="1"/>
  <c r="O622" i="17" s="1"/>
  <c r="K622" i="17"/>
  <c r="L622" i="17"/>
  <c r="M622" i="17" s="1"/>
  <c r="J623" i="17"/>
  <c r="O623" i="17" s="1" a="1"/>
  <c r="O623" i="17" s="1"/>
  <c r="K623" i="17"/>
  <c r="L623" i="17"/>
  <c r="M623" i="17" s="1"/>
  <c r="J624" i="17"/>
  <c r="O624" i="17" s="1" a="1"/>
  <c r="O624" i="17" s="1"/>
  <c r="K624" i="17"/>
  <c r="L624" i="17"/>
  <c r="M624" i="17" s="1"/>
  <c r="J625" i="17"/>
  <c r="O625" i="17" s="1" a="1"/>
  <c r="O625" i="17" s="1"/>
  <c r="K625" i="17"/>
  <c r="L625" i="17"/>
  <c r="M625" i="17" s="1"/>
  <c r="J626" i="17"/>
  <c r="O626" i="17" s="1" a="1"/>
  <c r="O626" i="17" s="1"/>
  <c r="K626" i="17"/>
  <c r="L626" i="17"/>
  <c r="M626" i="17" s="1"/>
  <c r="J627" i="17"/>
  <c r="O627" i="17" s="1" a="1"/>
  <c r="O627" i="17" s="1"/>
  <c r="K627" i="17"/>
  <c r="L627" i="17"/>
  <c r="M627" i="17" s="1"/>
  <c r="J628" i="17"/>
  <c r="O628" i="17" s="1" a="1"/>
  <c r="O628" i="17" s="1"/>
  <c r="K628" i="17"/>
  <c r="L628" i="17"/>
  <c r="M628" i="17" s="1"/>
  <c r="J629" i="17"/>
  <c r="O629" i="17" s="1" a="1"/>
  <c r="O629" i="17" s="1"/>
  <c r="K629" i="17"/>
  <c r="L629" i="17"/>
  <c r="M629" i="17" s="1"/>
  <c r="J630" i="17"/>
  <c r="O630" i="17" s="1" a="1"/>
  <c r="O630" i="17" s="1"/>
  <c r="K630" i="17"/>
  <c r="L630" i="17"/>
  <c r="M630" i="17" s="1"/>
  <c r="J631" i="17"/>
  <c r="O631" i="17" s="1" a="1"/>
  <c r="O631" i="17" s="1"/>
  <c r="K631" i="17"/>
  <c r="L631" i="17"/>
  <c r="M631" i="17" s="1"/>
  <c r="J632" i="17"/>
  <c r="O632" i="17" s="1" a="1"/>
  <c r="O632" i="17" s="1"/>
  <c r="K632" i="17"/>
  <c r="L632" i="17"/>
  <c r="M632" i="17" s="1"/>
  <c r="J633" i="17"/>
  <c r="O633" i="17" s="1" a="1"/>
  <c r="O633" i="17" s="1"/>
  <c r="K633" i="17"/>
  <c r="L633" i="17"/>
  <c r="M633" i="17" s="1"/>
  <c r="J634" i="17"/>
  <c r="O634" i="17" s="1" a="1"/>
  <c r="O634" i="17" s="1"/>
  <c r="K634" i="17"/>
  <c r="L634" i="17"/>
  <c r="M634" i="17" s="1"/>
  <c r="J635" i="17"/>
  <c r="O635" i="17" s="1" a="1"/>
  <c r="O635" i="17" s="1"/>
  <c r="K635" i="17"/>
  <c r="L635" i="17"/>
  <c r="M635" i="17" s="1"/>
  <c r="J636" i="17"/>
  <c r="O636" i="17" s="1" a="1"/>
  <c r="O636" i="17" s="1"/>
  <c r="K636" i="17"/>
  <c r="L636" i="17"/>
  <c r="M636" i="17" s="1"/>
  <c r="J637" i="17"/>
  <c r="O637" i="17" s="1" a="1"/>
  <c r="O637" i="17" s="1"/>
  <c r="K637" i="17"/>
  <c r="L637" i="17"/>
  <c r="M637" i="17" s="1"/>
  <c r="J638" i="17"/>
  <c r="O638" i="17" s="1" a="1"/>
  <c r="O638" i="17" s="1"/>
  <c r="K638" i="17"/>
  <c r="L638" i="17"/>
  <c r="M638" i="17" s="1"/>
  <c r="J639" i="17"/>
  <c r="O639" i="17" s="1" a="1"/>
  <c r="O639" i="17" s="1"/>
  <c r="K639" i="17"/>
  <c r="L639" i="17"/>
  <c r="M639" i="17" s="1"/>
  <c r="J640" i="17"/>
  <c r="O640" i="17" s="1" a="1"/>
  <c r="O640" i="17" s="1"/>
  <c r="K640" i="17"/>
  <c r="L640" i="17"/>
  <c r="M640" i="17" s="1"/>
  <c r="J641" i="17"/>
  <c r="O641" i="17" s="1" a="1"/>
  <c r="O641" i="17" s="1"/>
  <c r="K641" i="17"/>
  <c r="L641" i="17"/>
  <c r="M641" i="17" s="1"/>
  <c r="J642" i="17"/>
  <c r="O642" i="17" s="1" a="1"/>
  <c r="O642" i="17" s="1"/>
  <c r="K642" i="17"/>
  <c r="L642" i="17"/>
  <c r="M642" i="17" s="1"/>
  <c r="J643" i="17"/>
  <c r="O643" i="17" s="1" a="1"/>
  <c r="O643" i="17" s="1"/>
  <c r="K643" i="17"/>
  <c r="L643" i="17"/>
  <c r="M643" i="17" s="1"/>
  <c r="J644" i="17"/>
  <c r="O644" i="17" s="1" a="1"/>
  <c r="O644" i="17" s="1"/>
  <c r="K644" i="17"/>
  <c r="L644" i="17"/>
  <c r="M644" i="17" s="1"/>
  <c r="J645" i="17"/>
  <c r="O645" i="17" s="1" a="1"/>
  <c r="O645" i="17" s="1"/>
  <c r="K645" i="17"/>
  <c r="L645" i="17"/>
  <c r="M645" i="17" s="1"/>
  <c r="J646" i="17"/>
  <c r="O646" i="17" s="1" a="1"/>
  <c r="O646" i="17" s="1"/>
  <c r="K646" i="17"/>
  <c r="L646" i="17"/>
  <c r="M646" i="17" s="1"/>
  <c r="J647" i="17"/>
  <c r="O647" i="17" s="1" a="1"/>
  <c r="O647" i="17" s="1"/>
  <c r="K647" i="17"/>
  <c r="L647" i="17"/>
  <c r="M647" i="17" s="1"/>
  <c r="J648" i="17"/>
  <c r="O648" i="17" s="1" a="1"/>
  <c r="O648" i="17" s="1"/>
  <c r="K648" i="17"/>
  <c r="L648" i="17"/>
  <c r="M648" i="17" s="1"/>
  <c r="J649" i="17"/>
  <c r="O649" i="17" s="1" a="1"/>
  <c r="O649" i="17" s="1"/>
  <c r="K649" i="17"/>
  <c r="L649" i="17"/>
  <c r="M649" i="17" s="1"/>
  <c r="J650" i="17"/>
  <c r="O650" i="17" s="1" a="1"/>
  <c r="O650" i="17" s="1"/>
  <c r="K650" i="17"/>
  <c r="L650" i="17"/>
  <c r="M650" i="17" s="1"/>
  <c r="J651" i="17"/>
  <c r="O651" i="17" s="1" a="1"/>
  <c r="O651" i="17" s="1"/>
  <c r="K651" i="17"/>
  <c r="L651" i="17"/>
  <c r="M651" i="17" s="1"/>
  <c r="J652" i="17"/>
  <c r="O652" i="17" s="1" a="1"/>
  <c r="O652" i="17" s="1"/>
  <c r="K652" i="17"/>
  <c r="L652" i="17"/>
  <c r="M652" i="17" s="1"/>
  <c r="J653" i="17"/>
  <c r="O653" i="17" s="1" a="1"/>
  <c r="O653" i="17" s="1"/>
  <c r="K653" i="17"/>
  <c r="L653" i="17"/>
  <c r="M653" i="17" s="1"/>
  <c r="J654" i="17"/>
  <c r="O654" i="17" s="1" a="1"/>
  <c r="O654" i="17" s="1"/>
  <c r="K654" i="17"/>
  <c r="L654" i="17"/>
  <c r="M654" i="17" s="1"/>
  <c r="J655" i="17"/>
  <c r="O655" i="17" s="1" a="1"/>
  <c r="O655" i="17" s="1"/>
  <c r="K655" i="17"/>
  <c r="L655" i="17"/>
  <c r="M655" i="17" s="1"/>
  <c r="J656" i="17"/>
  <c r="O656" i="17" s="1" a="1"/>
  <c r="O656" i="17" s="1"/>
  <c r="K656" i="17"/>
  <c r="L656" i="17"/>
  <c r="M656" i="17" s="1"/>
  <c r="J657" i="17"/>
  <c r="O657" i="17" s="1" a="1"/>
  <c r="O657" i="17" s="1"/>
  <c r="K657" i="17"/>
  <c r="L657" i="17"/>
  <c r="M657" i="17" s="1"/>
  <c r="J658" i="17"/>
  <c r="O658" i="17" s="1" a="1"/>
  <c r="O658" i="17" s="1"/>
  <c r="K658" i="17"/>
  <c r="L658" i="17"/>
  <c r="M658" i="17" s="1"/>
  <c r="J659" i="17"/>
  <c r="O659" i="17" s="1" a="1"/>
  <c r="O659" i="17" s="1"/>
  <c r="K659" i="17"/>
  <c r="L659" i="17"/>
  <c r="M659" i="17" s="1"/>
  <c r="J660" i="17"/>
  <c r="O660" i="17" s="1" a="1"/>
  <c r="O660" i="17" s="1"/>
  <c r="K660" i="17"/>
  <c r="L660" i="17"/>
  <c r="M660" i="17" s="1"/>
  <c r="J661" i="17"/>
  <c r="O661" i="17" s="1" a="1"/>
  <c r="O661" i="17" s="1"/>
  <c r="K661" i="17"/>
  <c r="L661" i="17"/>
  <c r="M661" i="17" s="1"/>
  <c r="J662" i="17"/>
  <c r="O662" i="17" s="1" a="1"/>
  <c r="O662" i="17" s="1"/>
  <c r="K662" i="17"/>
  <c r="L662" i="17"/>
  <c r="M662" i="17" s="1"/>
  <c r="J663" i="17"/>
  <c r="O663" i="17" s="1" a="1"/>
  <c r="O663" i="17" s="1"/>
  <c r="K663" i="17"/>
  <c r="L663" i="17"/>
  <c r="M663" i="17" s="1"/>
  <c r="J664" i="17"/>
  <c r="O664" i="17" s="1" a="1"/>
  <c r="O664" i="17" s="1"/>
  <c r="K664" i="17"/>
  <c r="L664" i="17"/>
  <c r="M664" i="17" s="1"/>
  <c r="J665" i="17"/>
  <c r="O665" i="17" s="1" a="1"/>
  <c r="O665" i="17" s="1"/>
  <c r="K665" i="17"/>
  <c r="L665" i="17"/>
  <c r="M665" i="17" s="1"/>
  <c r="J666" i="17"/>
  <c r="O666" i="17" s="1" a="1"/>
  <c r="O666" i="17" s="1"/>
  <c r="K666" i="17"/>
  <c r="L666" i="17"/>
  <c r="M666" i="17" s="1"/>
  <c r="J667" i="17"/>
  <c r="O667" i="17" s="1" a="1"/>
  <c r="O667" i="17" s="1"/>
  <c r="K667" i="17"/>
  <c r="L667" i="17"/>
  <c r="M667" i="17" s="1"/>
  <c r="J668" i="17"/>
  <c r="O668" i="17" s="1" a="1"/>
  <c r="O668" i="17" s="1"/>
  <c r="K668" i="17"/>
  <c r="L668" i="17"/>
  <c r="M668" i="17" s="1"/>
  <c r="J669" i="17"/>
  <c r="O669" i="17" s="1" a="1"/>
  <c r="O669" i="17" s="1"/>
  <c r="K669" i="17"/>
  <c r="L669" i="17"/>
  <c r="M669" i="17" s="1"/>
  <c r="J670" i="17"/>
  <c r="O670" i="17" s="1" a="1"/>
  <c r="O670" i="17" s="1"/>
  <c r="K670" i="17"/>
  <c r="L670" i="17"/>
  <c r="M670" i="17" s="1"/>
  <c r="J671" i="17"/>
  <c r="O671" i="17" s="1" a="1"/>
  <c r="O671" i="17" s="1"/>
  <c r="K671" i="17"/>
  <c r="L671" i="17"/>
  <c r="M671" i="17" s="1"/>
  <c r="J672" i="17"/>
  <c r="O672" i="17" s="1" a="1"/>
  <c r="O672" i="17" s="1"/>
  <c r="K672" i="17"/>
  <c r="L672" i="17"/>
  <c r="M672" i="17" s="1"/>
  <c r="J673" i="17"/>
  <c r="O673" i="17" s="1" a="1"/>
  <c r="O673" i="17" s="1"/>
  <c r="K673" i="17"/>
  <c r="L673" i="17"/>
  <c r="M673" i="17" s="1"/>
  <c r="J674" i="17"/>
  <c r="O674" i="17" s="1" a="1"/>
  <c r="O674" i="17" s="1"/>
  <c r="K674" i="17"/>
  <c r="L674" i="17"/>
  <c r="M674" i="17" s="1"/>
  <c r="J675" i="17"/>
  <c r="O675" i="17" s="1" a="1"/>
  <c r="O675" i="17" s="1"/>
  <c r="K675" i="17"/>
  <c r="L675" i="17"/>
  <c r="M675" i="17" s="1"/>
  <c r="J676" i="17"/>
  <c r="O676" i="17" s="1" a="1"/>
  <c r="O676" i="17" s="1"/>
  <c r="K676" i="17"/>
  <c r="L676" i="17"/>
  <c r="M676" i="17" s="1"/>
  <c r="J677" i="17"/>
  <c r="O677" i="17" s="1" a="1"/>
  <c r="O677" i="17" s="1"/>
  <c r="K677" i="17"/>
  <c r="L677" i="17"/>
  <c r="M677" i="17" s="1"/>
  <c r="J678" i="17"/>
  <c r="O678" i="17" s="1" a="1"/>
  <c r="O678" i="17" s="1"/>
  <c r="K678" i="17"/>
  <c r="L678" i="17"/>
  <c r="M678" i="17" s="1"/>
  <c r="J679" i="17"/>
  <c r="O679" i="17" s="1" a="1"/>
  <c r="O679" i="17" s="1"/>
  <c r="K679" i="17"/>
  <c r="L679" i="17"/>
  <c r="M679" i="17" s="1"/>
  <c r="J680" i="17"/>
  <c r="O680" i="17" s="1" a="1"/>
  <c r="O680" i="17" s="1"/>
  <c r="K680" i="17"/>
  <c r="L680" i="17"/>
  <c r="M680" i="17" s="1"/>
  <c r="J681" i="17"/>
  <c r="O681" i="17" s="1" a="1"/>
  <c r="O681" i="17" s="1"/>
  <c r="K681" i="17"/>
  <c r="L681" i="17"/>
  <c r="M681" i="17" s="1"/>
  <c r="J682" i="17"/>
  <c r="O682" i="17" s="1" a="1"/>
  <c r="O682" i="17" s="1"/>
  <c r="K682" i="17"/>
  <c r="L682" i="17"/>
  <c r="M682" i="17" s="1"/>
  <c r="J683" i="17"/>
  <c r="O683" i="17" s="1" a="1"/>
  <c r="O683" i="17" s="1"/>
  <c r="K683" i="17"/>
  <c r="L683" i="17"/>
  <c r="M683" i="17" s="1"/>
  <c r="J684" i="17"/>
  <c r="O684" i="17" s="1" a="1"/>
  <c r="O684" i="17" s="1"/>
  <c r="K684" i="17"/>
  <c r="L684" i="17"/>
  <c r="M684" i="17" s="1"/>
  <c r="J685" i="17"/>
  <c r="O685" i="17" s="1" a="1"/>
  <c r="O685" i="17" s="1"/>
  <c r="K685" i="17"/>
  <c r="L685" i="17"/>
  <c r="M685" i="17" s="1"/>
  <c r="J686" i="17"/>
  <c r="O686" i="17" s="1" a="1"/>
  <c r="O686" i="17" s="1"/>
  <c r="K686" i="17"/>
  <c r="L686" i="17"/>
  <c r="M686" i="17" s="1"/>
  <c r="J687" i="17"/>
  <c r="O687" i="17" s="1" a="1"/>
  <c r="O687" i="17" s="1"/>
  <c r="K687" i="17"/>
  <c r="L687" i="17"/>
  <c r="M687" i="17" s="1"/>
  <c r="J688" i="17"/>
  <c r="O688" i="17" s="1" a="1"/>
  <c r="O688" i="17" s="1"/>
  <c r="K688" i="17"/>
  <c r="L688" i="17"/>
  <c r="M688" i="17" s="1"/>
  <c r="J689" i="17"/>
  <c r="O689" i="17" s="1" a="1"/>
  <c r="O689" i="17" s="1"/>
  <c r="K689" i="17"/>
  <c r="L689" i="17"/>
  <c r="M689" i="17" s="1"/>
  <c r="J690" i="17"/>
  <c r="O690" i="17" s="1" a="1"/>
  <c r="O690" i="17" s="1"/>
  <c r="K690" i="17"/>
  <c r="L690" i="17"/>
  <c r="M690" i="17" s="1"/>
  <c r="J691" i="17"/>
  <c r="O691" i="17" s="1" a="1"/>
  <c r="O691" i="17" s="1"/>
  <c r="K691" i="17"/>
  <c r="L691" i="17"/>
  <c r="M691" i="17" s="1"/>
  <c r="J692" i="17"/>
  <c r="O692" i="17" s="1" a="1"/>
  <c r="O692" i="17" s="1"/>
  <c r="K692" i="17"/>
  <c r="L692" i="17"/>
  <c r="M692" i="17" s="1"/>
  <c r="J693" i="17"/>
  <c r="O693" i="17" s="1" a="1"/>
  <c r="O693" i="17" s="1"/>
  <c r="K693" i="17"/>
  <c r="L693" i="17"/>
  <c r="M693" i="17" s="1"/>
  <c r="J694" i="17"/>
  <c r="O694" i="17" s="1" a="1"/>
  <c r="O694" i="17" s="1"/>
  <c r="K694" i="17"/>
  <c r="L694" i="17"/>
  <c r="M694" i="17" s="1"/>
  <c r="J695" i="17"/>
  <c r="O695" i="17" s="1" a="1"/>
  <c r="O695" i="17" s="1"/>
  <c r="K695" i="17"/>
  <c r="L695" i="17"/>
  <c r="M695" i="17" s="1"/>
  <c r="J696" i="17"/>
  <c r="O696" i="17" s="1" a="1"/>
  <c r="O696" i="17" s="1"/>
  <c r="K696" i="17"/>
  <c r="L696" i="17"/>
  <c r="M696" i="17" s="1"/>
  <c r="J697" i="17"/>
  <c r="O697" i="17" s="1" a="1"/>
  <c r="O697" i="17" s="1"/>
  <c r="K697" i="17"/>
  <c r="L697" i="17"/>
  <c r="M697" i="17" s="1"/>
  <c r="J698" i="17"/>
  <c r="O698" i="17" s="1" a="1"/>
  <c r="O698" i="17" s="1"/>
  <c r="K698" i="17"/>
  <c r="L698" i="17"/>
  <c r="M698" i="17" s="1"/>
  <c r="J699" i="17"/>
  <c r="O699" i="17" s="1" a="1"/>
  <c r="O699" i="17" s="1"/>
  <c r="K699" i="17"/>
  <c r="L699" i="17"/>
  <c r="M699" i="17" s="1"/>
  <c r="J700" i="17"/>
  <c r="O700" i="17" s="1" a="1"/>
  <c r="O700" i="17" s="1"/>
  <c r="K700" i="17"/>
  <c r="L700" i="17"/>
  <c r="M700" i="17" s="1"/>
  <c r="J701" i="17"/>
  <c r="O701" i="17" s="1" a="1"/>
  <c r="O701" i="17" s="1"/>
  <c r="K701" i="17"/>
  <c r="L701" i="17"/>
  <c r="M701" i="17" s="1"/>
  <c r="J702" i="17"/>
  <c r="O702" i="17" s="1" a="1"/>
  <c r="O702" i="17" s="1"/>
  <c r="K702" i="17"/>
  <c r="L702" i="17"/>
  <c r="M702" i="17" s="1"/>
  <c r="J703" i="17"/>
  <c r="O703" i="17" s="1" a="1"/>
  <c r="O703" i="17" s="1"/>
  <c r="K703" i="17"/>
  <c r="L703" i="17"/>
  <c r="M703" i="17" s="1"/>
  <c r="J704" i="17"/>
  <c r="O704" i="17" s="1" a="1"/>
  <c r="O704" i="17" s="1"/>
  <c r="K704" i="17"/>
  <c r="L704" i="17"/>
  <c r="M704" i="17" s="1"/>
  <c r="J705" i="17"/>
  <c r="O705" i="17" s="1" a="1"/>
  <c r="O705" i="17" s="1"/>
  <c r="K705" i="17"/>
  <c r="L705" i="17"/>
  <c r="M705" i="17" s="1"/>
  <c r="J706" i="17"/>
  <c r="O706" i="17" s="1" a="1"/>
  <c r="O706" i="17" s="1"/>
  <c r="K706" i="17"/>
  <c r="L706" i="17"/>
  <c r="M706" i="17" s="1"/>
  <c r="J707" i="17"/>
  <c r="O707" i="17" s="1" a="1"/>
  <c r="O707" i="17" s="1"/>
  <c r="K707" i="17"/>
  <c r="L707" i="17"/>
  <c r="M707" i="17" s="1"/>
  <c r="J708" i="17"/>
  <c r="O708" i="17" s="1" a="1"/>
  <c r="O708" i="17" s="1"/>
  <c r="K708" i="17"/>
  <c r="L708" i="17"/>
  <c r="M708" i="17" s="1"/>
  <c r="J709" i="17"/>
  <c r="O709" i="17" s="1" a="1"/>
  <c r="O709" i="17" s="1"/>
  <c r="K709" i="17"/>
  <c r="L709" i="17"/>
  <c r="M709" i="17" s="1"/>
  <c r="J710" i="17"/>
  <c r="O710" i="17" s="1" a="1"/>
  <c r="O710" i="17" s="1"/>
  <c r="K710" i="17"/>
  <c r="L710" i="17"/>
  <c r="M710" i="17" s="1"/>
  <c r="J711" i="17"/>
  <c r="O711" i="17" s="1" a="1"/>
  <c r="O711" i="17" s="1"/>
  <c r="K711" i="17"/>
  <c r="L711" i="17"/>
  <c r="M711" i="17" s="1"/>
  <c r="J712" i="17"/>
  <c r="O712" i="17" s="1" a="1"/>
  <c r="O712" i="17" s="1"/>
  <c r="K712" i="17"/>
  <c r="L712" i="17"/>
  <c r="M712" i="17" s="1"/>
  <c r="J713" i="17"/>
  <c r="O713" i="17" s="1" a="1"/>
  <c r="O713" i="17" s="1"/>
  <c r="K713" i="17"/>
  <c r="L713" i="17"/>
  <c r="M713" i="17" s="1"/>
  <c r="J714" i="17"/>
  <c r="O714" i="17" s="1" a="1"/>
  <c r="O714" i="17" s="1"/>
  <c r="K714" i="17"/>
  <c r="L714" i="17"/>
  <c r="M714" i="17" s="1"/>
  <c r="J715" i="17"/>
  <c r="O715" i="17" s="1" a="1"/>
  <c r="O715" i="17" s="1"/>
  <c r="K715" i="17"/>
  <c r="L715" i="17"/>
  <c r="M715" i="17" s="1"/>
  <c r="J716" i="17"/>
  <c r="O716" i="17" s="1" a="1"/>
  <c r="O716" i="17" s="1"/>
  <c r="K716" i="17"/>
  <c r="L716" i="17"/>
  <c r="M716" i="17" s="1"/>
  <c r="J717" i="17"/>
  <c r="O717" i="17" s="1" a="1"/>
  <c r="O717" i="17" s="1"/>
  <c r="K717" i="17"/>
  <c r="L717" i="17"/>
  <c r="M717" i="17" s="1"/>
  <c r="J718" i="17"/>
  <c r="O718" i="17" s="1" a="1"/>
  <c r="O718" i="17" s="1"/>
  <c r="K718" i="17"/>
  <c r="L718" i="17"/>
  <c r="M718" i="17" s="1"/>
  <c r="J719" i="17"/>
  <c r="O719" i="17" s="1" a="1"/>
  <c r="O719" i="17" s="1"/>
  <c r="K719" i="17"/>
  <c r="L719" i="17"/>
  <c r="M719" i="17" s="1"/>
  <c r="J720" i="17"/>
  <c r="O720" i="17" s="1" a="1"/>
  <c r="O720" i="17" s="1"/>
  <c r="K720" i="17"/>
  <c r="L720" i="17"/>
  <c r="M720" i="17" s="1"/>
  <c r="J721" i="17"/>
  <c r="O721" i="17" s="1" a="1"/>
  <c r="O721" i="17" s="1"/>
  <c r="K721" i="17"/>
  <c r="L721" i="17"/>
  <c r="M721" i="17" s="1"/>
  <c r="J722" i="17"/>
  <c r="O722" i="17" s="1" a="1"/>
  <c r="O722" i="17" s="1"/>
  <c r="K722" i="17"/>
  <c r="L722" i="17"/>
  <c r="M722" i="17" s="1"/>
  <c r="J723" i="17"/>
  <c r="O723" i="17" s="1" a="1"/>
  <c r="O723" i="17" s="1"/>
  <c r="K723" i="17"/>
  <c r="L723" i="17"/>
  <c r="M723" i="17" s="1"/>
  <c r="J724" i="17"/>
  <c r="O724" i="17" s="1" a="1"/>
  <c r="O724" i="17" s="1"/>
  <c r="K724" i="17"/>
  <c r="L724" i="17"/>
  <c r="M724" i="17" s="1"/>
  <c r="J725" i="17"/>
  <c r="O725" i="17" s="1" a="1"/>
  <c r="O725" i="17" s="1"/>
  <c r="K725" i="17"/>
  <c r="L725" i="17"/>
  <c r="M725" i="17" s="1"/>
  <c r="J726" i="17"/>
  <c r="O726" i="17" s="1" a="1"/>
  <c r="O726" i="17" s="1"/>
  <c r="K726" i="17"/>
  <c r="L726" i="17"/>
  <c r="M726" i="17" s="1"/>
  <c r="J727" i="17"/>
  <c r="O727" i="17" s="1" a="1"/>
  <c r="O727" i="17" s="1"/>
  <c r="K727" i="17"/>
  <c r="L727" i="17"/>
  <c r="M727" i="17" s="1"/>
  <c r="J728" i="17"/>
  <c r="O728" i="17" s="1" a="1"/>
  <c r="O728" i="17" s="1"/>
  <c r="K728" i="17"/>
  <c r="L728" i="17"/>
  <c r="M728" i="17" s="1"/>
  <c r="J729" i="17"/>
  <c r="O729" i="17" s="1" a="1"/>
  <c r="O729" i="17" s="1"/>
  <c r="K729" i="17"/>
  <c r="L729" i="17"/>
  <c r="M729" i="17" s="1"/>
  <c r="J730" i="17"/>
  <c r="O730" i="17" s="1" a="1"/>
  <c r="O730" i="17" s="1"/>
  <c r="K730" i="17"/>
  <c r="L730" i="17"/>
  <c r="M730" i="17" s="1"/>
  <c r="J731" i="17"/>
  <c r="O731" i="17" s="1" a="1"/>
  <c r="O731" i="17" s="1"/>
  <c r="K731" i="17"/>
  <c r="L731" i="17"/>
  <c r="M731" i="17" s="1"/>
  <c r="J732" i="17"/>
  <c r="O732" i="17" s="1" a="1"/>
  <c r="O732" i="17" s="1"/>
  <c r="K732" i="17"/>
  <c r="L732" i="17"/>
  <c r="M732" i="17" s="1"/>
  <c r="J733" i="17"/>
  <c r="O733" i="17" s="1" a="1"/>
  <c r="O733" i="17" s="1"/>
  <c r="K733" i="17"/>
  <c r="L733" i="17"/>
  <c r="M733" i="17" s="1"/>
  <c r="J734" i="17"/>
  <c r="O734" i="17" s="1" a="1"/>
  <c r="O734" i="17" s="1"/>
  <c r="K734" i="17"/>
  <c r="L734" i="17"/>
  <c r="M734" i="17" s="1"/>
  <c r="J735" i="17"/>
  <c r="O735" i="17" s="1" a="1"/>
  <c r="O735" i="17" s="1"/>
  <c r="K735" i="17"/>
  <c r="L735" i="17"/>
  <c r="M735" i="17" s="1"/>
  <c r="J736" i="17"/>
  <c r="O736" i="17" s="1" a="1"/>
  <c r="O736" i="17" s="1"/>
  <c r="K736" i="17"/>
  <c r="L736" i="17"/>
  <c r="M736" i="17" s="1"/>
  <c r="J737" i="17"/>
  <c r="O737" i="17" s="1" a="1"/>
  <c r="O737" i="17" s="1"/>
  <c r="K737" i="17"/>
  <c r="L737" i="17"/>
  <c r="M737" i="17" s="1"/>
  <c r="J738" i="17"/>
  <c r="O738" i="17" s="1" a="1"/>
  <c r="O738" i="17" s="1"/>
  <c r="K738" i="17"/>
  <c r="L738" i="17"/>
  <c r="M738" i="17" s="1"/>
  <c r="J739" i="17"/>
  <c r="O739" i="17" s="1" a="1"/>
  <c r="O739" i="17" s="1"/>
  <c r="K739" i="17"/>
  <c r="L739" i="17"/>
  <c r="M739" i="17" s="1"/>
  <c r="J740" i="17"/>
  <c r="O740" i="17" s="1" a="1"/>
  <c r="O740" i="17" s="1"/>
  <c r="K740" i="17"/>
  <c r="L740" i="17"/>
  <c r="M740" i="17" s="1"/>
  <c r="J741" i="17"/>
  <c r="O741" i="17" s="1" a="1"/>
  <c r="O741" i="17" s="1"/>
  <c r="K741" i="17"/>
  <c r="L741" i="17"/>
  <c r="M741" i="17" s="1"/>
  <c r="J742" i="17"/>
  <c r="O742" i="17" s="1" a="1"/>
  <c r="O742" i="17" s="1"/>
  <c r="K742" i="17"/>
  <c r="L742" i="17"/>
  <c r="M742" i="17" s="1"/>
  <c r="J743" i="17"/>
  <c r="O743" i="17" s="1" a="1"/>
  <c r="O743" i="17" s="1"/>
  <c r="K743" i="17"/>
  <c r="L743" i="17"/>
  <c r="M743" i="17" s="1"/>
  <c r="J744" i="17"/>
  <c r="O744" i="17" s="1" a="1"/>
  <c r="O744" i="17" s="1"/>
  <c r="K744" i="17"/>
  <c r="L744" i="17"/>
  <c r="M744" i="17" s="1"/>
  <c r="J745" i="17"/>
  <c r="O745" i="17" s="1" a="1"/>
  <c r="O745" i="17" s="1"/>
  <c r="K745" i="17"/>
  <c r="L745" i="17"/>
  <c r="M745" i="17" s="1"/>
  <c r="J746" i="17"/>
  <c r="O746" i="17" s="1" a="1"/>
  <c r="O746" i="17" s="1"/>
  <c r="K746" i="17"/>
  <c r="L746" i="17"/>
  <c r="M746" i="17" s="1"/>
  <c r="J747" i="17"/>
  <c r="O747" i="17" s="1" a="1"/>
  <c r="O747" i="17" s="1"/>
  <c r="K747" i="17"/>
  <c r="L747" i="17"/>
  <c r="M747" i="17" s="1"/>
  <c r="J748" i="17"/>
  <c r="O748" i="17" s="1" a="1"/>
  <c r="O748" i="17" s="1"/>
  <c r="K748" i="17"/>
  <c r="L748" i="17"/>
  <c r="M748" i="17" s="1"/>
  <c r="J749" i="17"/>
  <c r="O749" i="17" s="1" a="1"/>
  <c r="O749" i="17" s="1"/>
  <c r="K749" i="17"/>
  <c r="L749" i="17"/>
  <c r="M749" i="17" s="1"/>
  <c r="J750" i="17"/>
  <c r="O750" i="17" s="1" a="1"/>
  <c r="O750" i="17" s="1"/>
  <c r="K750" i="17"/>
  <c r="L750" i="17"/>
  <c r="M750" i="17" s="1"/>
  <c r="J751" i="17"/>
  <c r="O751" i="17" s="1" a="1"/>
  <c r="O751" i="17" s="1"/>
  <c r="K751" i="17"/>
  <c r="L751" i="17"/>
  <c r="M751" i="17" s="1"/>
  <c r="J752" i="17"/>
  <c r="O752" i="17" s="1" a="1"/>
  <c r="O752" i="17" s="1"/>
  <c r="K752" i="17"/>
  <c r="L752" i="17"/>
  <c r="M752" i="17" s="1"/>
  <c r="J753" i="17"/>
  <c r="O753" i="17" s="1" a="1"/>
  <c r="O753" i="17" s="1"/>
  <c r="K753" i="17"/>
  <c r="L753" i="17"/>
  <c r="M753" i="17" s="1"/>
  <c r="J754" i="17"/>
  <c r="O754" i="17" s="1" a="1"/>
  <c r="O754" i="17" s="1"/>
  <c r="K754" i="17"/>
  <c r="L754" i="17"/>
  <c r="M754" i="17" s="1"/>
  <c r="J755" i="17"/>
  <c r="O755" i="17" s="1" a="1"/>
  <c r="O755" i="17" s="1"/>
  <c r="K755" i="17"/>
  <c r="L755" i="17"/>
  <c r="M755" i="17" s="1"/>
  <c r="J756" i="17"/>
  <c r="O756" i="17" s="1" a="1"/>
  <c r="O756" i="17" s="1"/>
  <c r="K756" i="17"/>
  <c r="L756" i="17"/>
  <c r="M756" i="17" s="1"/>
  <c r="J757" i="17"/>
  <c r="O757" i="17" s="1" a="1"/>
  <c r="O757" i="17" s="1"/>
  <c r="K757" i="17"/>
  <c r="L757" i="17"/>
  <c r="M757" i="17" s="1"/>
  <c r="J758" i="17"/>
  <c r="O758" i="17" s="1" a="1"/>
  <c r="O758" i="17" s="1"/>
  <c r="K758" i="17"/>
  <c r="L758" i="17"/>
  <c r="M758" i="17" s="1"/>
  <c r="J759" i="17"/>
  <c r="O759" i="17" s="1" a="1"/>
  <c r="O759" i="17" s="1"/>
  <c r="K759" i="17"/>
  <c r="L759" i="17"/>
  <c r="M759" i="17" s="1"/>
  <c r="J760" i="17"/>
  <c r="O760" i="17" s="1" a="1"/>
  <c r="O760" i="17" s="1"/>
  <c r="K760" i="17"/>
  <c r="L760" i="17"/>
  <c r="M760" i="17" s="1"/>
  <c r="J761" i="17"/>
  <c r="O761" i="17" s="1" a="1"/>
  <c r="O761" i="17" s="1"/>
  <c r="K761" i="17"/>
  <c r="L761" i="17"/>
  <c r="M761" i="17" s="1"/>
  <c r="J762" i="17"/>
  <c r="O762" i="17" s="1" a="1"/>
  <c r="O762" i="17" s="1"/>
  <c r="K762" i="17"/>
  <c r="L762" i="17"/>
  <c r="M762" i="17" s="1"/>
  <c r="J763" i="17"/>
  <c r="O763" i="17" s="1" a="1"/>
  <c r="O763" i="17" s="1"/>
  <c r="K763" i="17"/>
  <c r="L763" i="17"/>
  <c r="M763" i="17" s="1"/>
  <c r="J764" i="17"/>
  <c r="O764" i="17" s="1" a="1"/>
  <c r="O764" i="17" s="1"/>
  <c r="K764" i="17"/>
  <c r="L764" i="17"/>
  <c r="M764" i="17" s="1"/>
  <c r="J765" i="17"/>
  <c r="O765" i="17" s="1" a="1"/>
  <c r="O765" i="17" s="1"/>
  <c r="K765" i="17"/>
  <c r="L765" i="17"/>
  <c r="M765" i="17" s="1"/>
  <c r="J766" i="17"/>
  <c r="O766" i="17" s="1" a="1"/>
  <c r="O766" i="17" s="1"/>
  <c r="K766" i="17"/>
  <c r="L766" i="17"/>
  <c r="M766" i="17" s="1"/>
  <c r="J767" i="17"/>
  <c r="O767" i="17" s="1" a="1"/>
  <c r="O767" i="17" s="1"/>
  <c r="K767" i="17"/>
  <c r="L767" i="17"/>
  <c r="M767" i="17" s="1"/>
  <c r="J768" i="17"/>
  <c r="O768" i="17" s="1" a="1"/>
  <c r="O768" i="17" s="1"/>
  <c r="K768" i="17"/>
  <c r="L768" i="17"/>
  <c r="M768" i="17" s="1"/>
  <c r="J769" i="17"/>
  <c r="O769" i="17" s="1" a="1"/>
  <c r="O769" i="17" s="1"/>
  <c r="K769" i="17"/>
  <c r="L769" i="17"/>
  <c r="M769" i="17" s="1"/>
  <c r="J770" i="17"/>
  <c r="O770" i="17" s="1" a="1"/>
  <c r="O770" i="17" s="1"/>
  <c r="K770" i="17"/>
  <c r="L770" i="17"/>
  <c r="M770" i="17" s="1"/>
  <c r="J771" i="17"/>
  <c r="O771" i="17" s="1" a="1"/>
  <c r="O771" i="17" s="1"/>
  <c r="K771" i="17"/>
  <c r="L771" i="17"/>
  <c r="M771" i="17" s="1"/>
  <c r="J772" i="17"/>
  <c r="O772" i="17" s="1" a="1"/>
  <c r="O772" i="17" s="1"/>
  <c r="K772" i="17"/>
  <c r="L772" i="17"/>
  <c r="M772" i="17" s="1"/>
  <c r="J773" i="17"/>
  <c r="O773" i="17" s="1" a="1"/>
  <c r="O773" i="17" s="1"/>
  <c r="K773" i="17"/>
  <c r="L773" i="17"/>
  <c r="M773" i="17" s="1"/>
  <c r="J774" i="17"/>
  <c r="O774" i="17" s="1" a="1"/>
  <c r="O774" i="17" s="1"/>
  <c r="K774" i="17"/>
  <c r="L774" i="17"/>
  <c r="M774" i="17" s="1"/>
  <c r="J775" i="17"/>
  <c r="O775" i="17" s="1" a="1"/>
  <c r="O775" i="17" s="1"/>
  <c r="K775" i="17"/>
  <c r="L775" i="17"/>
  <c r="M775" i="17" s="1"/>
  <c r="J776" i="17"/>
  <c r="O776" i="17" s="1" a="1"/>
  <c r="O776" i="17" s="1"/>
  <c r="K776" i="17"/>
  <c r="L776" i="17"/>
  <c r="M776" i="17" s="1"/>
  <c r="J777" i="17"/>
  <c r="O777" i="17" s="1" a="1"/>
  <c r="O777" i="17" s="1"/>
  <c r="K777" i="17"/>
  <c r="L777" i="17"/>
  <c r="M777" i="17" s="1"/>
  <c r="J778" i="17"/>
  <c r="O778" i="17" s="1" a="1"/>
  <c r="O778" i="17" s="1"/>
  <c r="K778" i="17"/>
  <c r="L778" i="17"/>
  <c r="M778" i="17" s="1"/>
  <c r="J779" i="17"/>
  <c r="O779" i="17" s="1" a="1"/>
  <c r="O779" i="17" s="1"/>
  <c r="K779" i="17"/>
  <c r="L779" i="17"/>
  <c r="M779" i="17" s="1"/>
  <c r="J780" i="17"/>
  <c r="O780" i="17" s="1" a="1"/>
  <c r="O780" i="17" s="1"/>
  <c r="K780" i="17"/>
  <c r="L780" i="17"/>
  <c r="M780" i="17" s="1"/>
  <c r="J781" i="17"/>
  <c r="O781" i="17" s="1" a="1"/>
  <c r="O781" i="17" s="1"/>
  <c r="K781" i="17"/>
  <c r="L781" i="17"/>
  <c r="M781" i="17" s="1"/>
  <c r="J782" i="17"/>
  <c r="O782" i="17" s="1" a="1"/>
  <c r="O782" i="17" s="1"/>
  <c r="K782" i="17"/>
  <c r="L782" i="17"/>
  <c r="M782" i="17" s="1"/>
  <c r="J783" i="17"/>
  <c r="O783" i="17" s="1" a="1"/>
  <c r="O783" i="17" s="1"/>
  <c r="K783" i="17"/>
  <c r="L783" i="17"/>
  <c r="M783" i="17" s="1"/>
  <c r="J784" i="17"/>
  <c r="O784" i="17" s="1" a="1"/>
  <c r="O784" i="17" s="1"/>
  <c r="K784" i="17"/>
  <c r="L784" i="17"/>
  <c r="M784" i="17" s="1"/>
  <c r="J785" i="17"/>
  <c r="O785" i="17" s="1" a="1"/>
  <c r="O785" i="17" s="1"/>
  <c r="K785" i="17"/>
  <c r="L785" i="17"/>
  <c r="M785" i="17" s="1"/>
  <c r="J786" i="17"/>
  <c r="O786" i="17" s="1" a="1"/>
  <c r="O786" i="17" s="1"/>
  <c r="K786" i="17"/>
  <c r="L786" i="17"/>
  <c r="M786" i="17" s="1"/>
  <c r="J787" i="17"/>
  <c r="O787" i="17" s="1" a="1"/>
  <c r="O787" i="17" s="1"/>
  <c r="K787" i="17"/>
  <c r="L787" i="17"/>
  <c r="M787" i="17" s="1"/>
  <c r="J788" i="17"/>
  <c r="O788" i="17" s="1" a="1"/>
  <c r="O788" i="17" s="1"/>
  <c r="K788" i="17"/>
  <c r="L788" i="17"/>
  <c r="M788" i="17" s="1"/>
  <c r="J789" i="17"/>
  <c r="O789" i="17" s="1" a="1"/>
  <c r="O789" i="17" s="1"/>
  <c r="K789" i="17"/>
  <c r="L789" i="17"/>
  <c r="M789" i="17" s="1"/>
  <c r="J790" i="17"/>
  <c r="O790" i="17" s="1" a="1"/>
  <c r="O790" i="17" s="1"/>
  <c r="K790" i="17"/>
  <c r="L790" i="17"/>
  <c r="M790" i="17" s="1"/>
  <c r="J791" i="17"/>
  <c r="O791" i="17" s="1" a="1"/>
  <c r="O791" i="17" s="1"/>
  <c r="K791" i="17"/>
  <c r="L791" i="17"/>
  <c r="M791" i="17" s="1"/>
  <c r="J792" i="17"/>
  <c r="O792" i="17" s="1" a="1"/>
  <c r="O792" i="17" s="1"/>
  <c r="K792" i="17"/>
  <c r="L792" i="17"/>
  <c r="M792" i="17" s="1"/>
  <c r="J793" i="17"/>
  <c r="O793" i="17" s="1" a="1"/>
  <c r="O793" i="17" s="1"/>
  <c r="K793" i="17"/>
  <c r="L793" i="17"/>
  <c r="M793" i="17" s="1"/>
  <c r="J794" i="17"/>
  <c r="O794" i="17" s="1" a="1"/>
  <c r="O794" i="17" s="1"/>
  <c r="K794" i="17"/>
  <c r="L794" i="17"/>
  <c r="M794" i="17" s="1"/>
  <c r="J795" i="17"/>
  <c r="O795" i="17" s="1" a="1"/>
  <c r="O795" i="17" s="1"/>
  <c r="K795" i="17"/>
  <c r="L795" i="17"/>
  <c r="M795" i="17" s="1"/>
  <c r="J796" i="17"/>
  <c r="O796" i="17" s="1" a="1"/>
  <c r="O796" i="17" s="1"/>
  <c r="K796" i="17"/>
  <c r="L796" i="17"/>
  <c r="M796" i="17" s="1"/>
  <c r="J797" i="17"/>
  <c r="O797" i="17" s="1" a="1"/>
  <c r="O797" i="17" s="1"/>
  <c r="K797" i="17"/>
  <c r="L797" i="17"/>
  <c r="M797" i="17" s="1"/>
  <c r="J798" i="17"/>
  <c r="O798" i="17" s="1" a="1"/>
  <c r="O798" i="17" s="1"/>
  <c r="K798" i="17"/>
  <c r="L798" i="17"/>
  <c r="M798" i="17" s="1"/>
  <c r="J799" i="17"/>
  <c r="O799" i="17" s="1" a="1"/>
  <c r="O799" i="17" s="1"/>
  <c r="K799" i="17"/>
  <c r="L799" i="17"/>
  <c r="M799" i="17" s="1"/>
  <c r="J800" i="17"/>
  <c r="O800" i="17" s="1" a="1"/>
  <c r="O800" i="17" s="1"/>
  <c r="K800" i="17"/>
  <c r="L800" i="17"/>
  <c r="M800" i="17" s="1"/>
  <c r="J801" i="17"/>
  <c r="O801" i="17" s="1" a="1"/>
  <c r="O801" i="17" s="1"/>
  <c r="K801" i="17"/>
  <c r="L801" i="17"/>
  <c r="M801" i="17" s="1"/>
  <c r="J802" i="17"/>
  <c r="O802" i="17" s="1" a="1"/>
  <c r="O802" i="17" s="1"/>
  <c r="K802" i="17"/>
  <c r="L802" i="17"/>
  <c r="M802" i="17" s="1"/>
  <c r="J803" i="17"/>
  <c r="O803" i="17" s="1" a="1"/>
  <c r="O803" i="17" s="1"/>
  <c r="K803" i="17"/>
  <c r="L803" i="17"/>
  <c r="M803" i="17" s="1"/>
  <c r="J804" i="17"/>
  <c r="O804" i="17" s="1" a="1"/>
  <c r="O804" i="17" s="1"/>
  <c r="K804" i="17"/>
  <c r="L804" i="17"/>
  <c r="M804" i="17" s="1"/>
  <c r="J805" i="17"/>
  <c r="O805" i="17" s="1" a="1"/>
  <c r="O805" i="17" s="1"/>
  <c r="K805" i="17"/>
  <c r="L805" i="17"/>
  <c r="M805" i="17" s="1"/>
  <c r="J806" i="17"/>
  <c r="O806" i="17" s="1" a="1"/>
  <c r="O806" i="17" s="1"/>
  <c r="K806" i="17"/>
  <c r="L806" i="17"/>
  <c r="M806" i="17" s="1"/>
  <c r="J807" i="17"/>
  <c r="O807" i="17" s="1" a="1"/>
  <c r="O807" i="17" s="1"/>
  <c r="K807" i="17"/>
  <c r="L807" i="17"/>
  <c r="M807" i="17" s="1"/>
  <c r="J808" i="17"/>
  <c r="O808" i="17" s="1" a="1"/>
  <c r="O808" i="17" s="1"/>
  <c r="K808" i="17"/>
  <c r="L808" i="17"/>
  <c r="M808" i="17" s="1"/>
  <c r="J809" i="17"/>
  <c r="O809" i="17" s="1" a="1"/>
  <c r="O809" i="17" s="1"/>
  <c r="K809" i="17"/>
  <c r="L809" i="17"/>
  <c r="M809" i="17" s="1"/>
  <c r="J810" i="17"/>
  <c r="O810" i="17" s="1" a="1"/>
  <c r="O810" i="17" s="1"/>
  <c r="K810" i="17"/>
  <c r="L810" i="17"/>
  <c r="M810" i="17" s="1"/>
  <c r="J811" i="17"/>
  <c r="O811" i="17" s="1" a="1"/>
  <c r="O811" i="17" s="1"/>
  <c r="K811" i="17"/>
  <c r="L811" i="17"/>
  <c r="M811" i="17" s="1"/>
  <c r="J812" i="17"/>
  <c r="O812" i="17" s="1" a="1"/>
  <c r="O812" i="17" s="1"/>
  <c r="K812" i="17"/>
  <c r="L812" i="17"/>
  <c r="M812" i="17" s="1"/>
  <c r="J813" i="17"/>
  <c r="O813" i="17" s="1" a="1"/>
  <c r="O813" i="17" s="1"/>
  <c r="K813" i="17"/>
  <c r="L813" i="17"/>
  <c r="M813" i="17" s="1"/>
  <c r="J814" i="17"/>
  <c r="O814" i="17" s="1" a="1"/>
  <c r="O814" i="17" s="1"/>
  <c r="K814" i="17"/>
  <c r="L814" i="17"/>
  <c r="M814" i="17" s="1"/>
  <c r="J815" i="17"/>
  <c r="O815" i="17" s="1" a="1"/>
  <c r="O815" i="17" s="1"/>
  <c r="K815" i="17"/>
  <c r="L815" i="17"/>
  <c r="M815" i="17" s="1"/>
  <c r="J816" i="17"/>
  <c r="O816" i="17" s="1" a="1"/>
  <c r="O816" i="17" s="1"/>
  <c r="K816" i="17"/>
  <c r="L816" i="17"/>
  <c r="M816" i="17" s="1"/>
  <c r="J817" i="17"/>
  <c r="O817" i="17" s="1" a="1"/>
  <c r="O817" i="17" s="1"/>
  <c r="K817" i="17"/>
  <c r="L817" i="17"/>
  <c r="M817" i="17" s="1"/>
  <c r="J818" i="17"/>
  <c r="O818" i="17" s="1" a="1"/>
  <c r="O818" i="17" s="1"/>
  <c r="K818" i="17"/>
  <c r="L818" i="17"/>
  <c r="M818" i="17" s="1"/>
  <c r="J819" i="17"/>
  <c r="O819" i="17" s="1" a="1"/>
  <c r="O819" i="17" s="1"/>
  <c r="K819" i="17"/>
  <c r="L819" i="17"/>
  <c r="M819" i="17" s="1"/>
  <c r="J820" i="17"/>
  <c r="O820" i="17" s="1" a="1"/>
  <c r="O820" i="17" s="1"/>
  <c r="K820" i="17"/>
  <c r="L820" i="17"/>
  <c r="M820" i="17" s="1"/>
  <c r="J821" i="17"/>
  <c r="O821" i="17" s="1" a="1"/>
  <c r="O821" i="17" s="1"/>
  <c r="K821" i="17"/>
  <c r="L821" i="17"/>
  <c r="M821" i="17" s="1"/>
  <c r="J822" i="17"/>
  <c r="O822" i="17" s="1" a="1"/>
  <c r="O822" i="17" s="1"/>
  <c r="K822" i="17"/>
  <c r="L822" i="17"/>
  <c r="M822" i="17" s="1"/>
  <c r="J823" i="17"/>
  <c r="O823" i="17" s="1" a="1"/>
  <c r="O823" i="17" s="1"/>
  <c r="K823" i="17"/>
  <c r="L823" i="17"/>
  <c r="M823" i="17" s="1"/>
  <c r="J824" i="17"/>
  <c r="O824" i="17" s="1" a="1"/>
  <c r="O824" i="17" s="1"/>
  <c r="K824" i="17"/>
  <c r="L824" i="17"/>
  <c r="M824" i="17" s="1"/>
  <c r="J825" i="17"/>
  <c r="O825" i="17" s="1" a="1"/>
  <c r="O825" i="17" s="1"/>
  <c r="K825" i="17"/>
  <c r="L825" i="17"/>
  <c r="M825" i="17" s="1"/>
  <c r="J826" i="17"/>
  <c r="O826" i="17" s="1" a="1"/>
  <c r="O826" i="17" s="1"/>
  <c r="K826" i="17"/>
  <c r="L826" i="17"/>
  <c r="M826" i="17" s="1"/>
  <c r="J827" i="17"/>
  <c r="O827" i="17" s="1" a="1"/>
  <c r="O827" i="17" s="1"/>
  <c r="K827" i="17"/>
  <c r="L827" i="17"/>
  <c r="M827" i="17" s="1"/>
  <c r="J828" i="17"/>
  <c r="O828" i="17" s="1" a="1"/>
  <c r="O828" i="17" s="1"/>
  <c r="K828" i="17"/>
  <c r="L828" i="17"/>
  <c r="M828" i="17" s="1"/>
  <c r="J829" i="17"/>
  <c r="O829" i="17" s="1" a="1"/>
  <c r="O829" i="17" s="1"/>
  <c r="K829" i="17"/>
  <c r="L829" i="17"/>
  <c r="M829" i="17" s="1"/>
  <c r="J830" i="17"/>
  <c r="O830" i="17" s="1" a="1"/>
  <c r="O830" i="17" s="1"/>
  <c r="K830" i="17"/>
  <c r="L830" i="17"/>
  <c r="M830" i="17" s="1"/>
  <c r="J831" i="17"/>
  <c r="O831" i="17" s="1" a="1"/>
  <c r="O831" i="17" s="1"/>
  <c r="K831" i="17"/>
  <c r="L831" i="17"/>
  <c r="M831" i="17" s="1"/>
  <c r="J832" i="17"/>
  <c r="O832" i="17" s="1" a="1"/>
  <c r="O832" i="17" s="1"/>
  <c r="K832" i="17"/>
  <c r="L832" i="17"/>
  <c r="M832" i="17" s="1"/>
  <c r="J833" i="17"/>
  <c r="O833" i="17" s="1" a="1"/>
  <c r="O833" i="17" s="1"/>
  <c r="K833" i="17"/>
  <c r="L833" i="17"/>
  <c r="M833" i="17" s="1"/>
  <c r="J834" i="17"/>
  <c r="O834" i="17" s="1" a="1"/>
  <c r="O834" i="17" s="1"/>
  <c r="K834" i="17"/>
  <c r="L834" i="17"/>
  <c r="M834" i="17" s="1"/>
  <c r="J835" i="17"/>
  <c r="O835" i="17" s="1" a="1"/>
  <c r="O835" i="17" s="1"/>
  <c r="K835" i="17"/>
  <c r="L835" i="17"/>
  <c r="M835" i="17" s="1"/>
  <c r="J836" i="17"/>
  <c r="O836" i="17" s="1" a="1"/>
  <c r="O836" i="17" s="1"/>
  <c r="K836" i="17"/>
  <c r="L836" i="17"/>
  <c r="M836" i="17" s="1"/>
  <c r="J837" i="17"/>
  <c r="O837" i="17" s="1" a="1"/>
  <c r="O837" i="17" s="1"/>
  <c r="K837" i="17"/>
  <c r="L837" i="17"/>
  <c r="M837" i="17" s="1"/>
  <c r="J838" i="17"/>
  <c r="O838" i="17" s="1" a="1"/>
  <c r="O838" i="17" s="1"/>
  <c r="K838" i="17"/>
  <c r="L838" i="17"/>
  <c r="M838" i="17" s="1"/>
  <c r="J839" i="17"/>
  <c r="O839" i="17" s="1" a="1"/>
  <c r="O839" i="17" s="1"/>
  <c r="K839" i="17"/>
  <c r="L839" i="17"/>
  <c r="M839" i="17" s="1"/>
  <c r="J840" i="17"/>
  <c r="O840" i="17" s="1" a="1"/>
  <c r="O840" i="17" s="1"/>
  <c r="K840" i="17"/>
  <c r="L840" i="17"/>
  <c r="M840" i="17" s="1"/>
  <c r="J841" i="17"/>
  <c r="O841" i="17" s="1" a="1"/>
  <c r="O841" i="17" s="1"/>
  <c r="K841" i="17"/>
  <c r="L841" i="17"/>
  <c r="M841" i="17" s="1"/>
  <c r="J842" i="17"/>
  <c r="O842" i="17" s="1" a="1"/>
  <c r="O842" i="17" s="1"/>
  <c r="K842" i="17"/>
  <c r="L842" i="17"/>
  <c r="M842" i="17" s="1"/>
  <c r="J843" i="17"/>
  <c r="O843" i="17" s="1" a="1"/>
  <c r="O843" i="17" s="1"/>
  <c r="K843" i="17"/>
  <c r="L843" i="17"/>
  <c r="M843" i="17" s="1"/>
  <c r="J844" i="17"/>
  <c r="O844" i="17" s="1" a="1"/>
  <c r="O844" i="17" s="1"/>
  <c r="K844" i="17"/>
  <c r="L844" i="17"/>
  <c r="M844" i="17" s="1"/>
  <c r="J845" i="17"/>
  <c r="O845" i="17" s="1" a="1"/>
  <c r="O845" i="17" s="1"/>
  <c r="K845" i="17"/>
  <c r="L845" i="17"/>
  <c r="M845" i="17" s="1"/>
  <c r="J846" i="17"/>
  <c r="O846" i="17" s="1" a="1"/>
  <c r="O846" i="17" s="1"/>
  <c r="K846" i="17"/>
  <c r="L846" i="17"/>
  <c r="M846" i="17" s="1"/>
  <c r="J847" i="17"/>
  <c r="O847" i="17" s="1" a="1"/>
  <c r="O847" i="17" s="1"/>
  <c r="K847" i="17"/>
  <c r="L847" i="17"/>
  <c r="M847" i="17" s="1"/>
  <c r="J848" i="17"/>
  <c r="O848" i="17" s="1" a="1"/>
  <c r="O848" i="17" s="1"/>
  <c r="K848" i="17"/>
  <c r="L848" i="17"/>
  <c r="M848" i="17" s="1"/>
  <c r="J849" i="17"/>
  <c r="O849" i="17" s="1" a="1"/>
  <c r="O849" i="17" s="1"/>
  <c r="K849" i="17"/>
  <c r="L849" i="17"/>
  <c r="M849" i="17" s="1"/>
  <c r="J850" i="17"/>
  <c r="O850" i="17" s="1" a="1"/>
  <c r="O850" i="17" s="1"/>
  <c r="K850" i="17"/>
  <c r="L850" i="17"/>
  <c r="M850" i="17" s="1"/>
  <c r="J851" i="17"/>
  <c r="O851" i="17" s="1" a="1"/>
  <c r="O851" i="17" s="1"/>
  <c r="K851" i="17"/>
  <c r="L851" i="17"/>
  <c r="M851" i="17" s="1"/>
  <c r="J852" i="17"/>
  <c r="O852" i="17" s="1" a="1"/>
  <c r="O852" i="17" s="1"/>
  <c r="K852" i="17"/>
  <c r="L852" i="17"/>
  <c r="M852" i="17" s="1"/>
  <c r="J853" i="17"/>
  <c r="O853" i="17" s="1" a="1"/>
  <c r="O853" i="17" s="1"/>
  <c r="K853" i="17"/>
  <c r="L853" i="17"/>
  <c r="M853" i="17" s="1"/>
  <c r="J854" i="17"/>
  <c r="O854" i="17" s="1" a="1"/>
  <c r="O854" i="17" s="1"/>
  <c r="K854" i="17"/>
  <c r="L854" i="17"/>
  <c r="M854" i="17" s="1"/>
  <c r="J855" i="17"/>
  <c r="O855" i="17" s="1" a="1"/>
  <c r="O855" i="17" s="1"/>
  <c r="K855" i="17"/>
  <c r="L855" i="17"/>
  <c r="M855" i="17" s="1"/>
  <c r="J856" i="17"/>
  <c r="O856" i="17" s="1" a="1"/>
  <c r="O856" i="17" s="1"/>
  <c r="K856" i="17"/>
  <c r="L856" i="17"/>
  <c r="M856" i="17" s="1"/>
  <c r="J857" i="17"/>
  <c r="O857" i="17" s="1" a="1"/>
  <c r="O857" i="17" s="1"/>
  <c r="K857" i="17"/>
  <c r="L857" i="17"/>
  <c r="M857" i="17" s="1"/>
  <c r="J858" i="17"/>
  <c r="O858" i="17" s="1" a="1"/>
  <c r="O858" i="17" s="1"/>
  <c r="K858" i="17"/>
  <c r="L858" i="17"/>
  <c r="M858" i="17" s="1"/>
  <c r="J859" i="17"/>
  <c r="O859" i="17" s="1" a="1"/>
  <c r="O859" i="17" s="1"/>
  <c r="K859" i="17"/>
  <c r="L859" i="17"/>
  <c r="M859" i="17" s="1"/>
  <c r="J860" i="17"/>
  <c r="O860" i="17" s="1" a="1"/>
  <c r="O860" i="17" s="1"/>
  <c r="K860" i="17"/>
  <c r="L860" i="17"/>
  <c r="M860" i="17" s="1"/>
  <c r="J861" i="17"/>
  <c r="O861" i="17" s="1" a="1"/>
  <c r="O861" i="17" s="1"/>
  <c r="K861" i="17"/>
  <c r="L861" i="17"/>
  <c r="M861" i="17" s="1"/>
  <c r="J862" i="17"/>
  <c r="O862" i="17" s="1" a="1"/>
  <c r="O862" i="17" s="1"/>
  <c r="K862" i="17"/>
  <c r="L862" i="17"/>
  <c r="M862" i="17" s="1"/>
  <c r="J863" i="17"/>
  <c r="O863" i="17" s="1" a="1"/>
  <c r="O863" i="17" s="1"/>
  <c r="K863" i="17"/>
  <c r="L863" i="17"/>
  <c r="M863" i="17" s="1"/>
  <c r="J864" i="17"/>
  <c r="O864" i="17" s="1" a="1"/>
  <c r="O864" i="17" s="1"/>
  <c r="K864" i="17"/>
  <c r="L864" i="17"/>
  <c r="M864" i="17" s="1"/>
  <c r="J865" i="17"/>
  <c r="O865" i="17" s="1" a="1"/>
  <c r="O865" i="17" s="1"/>
  <c r="K865" i="17"/>
  <c r="L865" i="17"/>
  <c r="M865" i="17" s="1"/>
  <c r="J866" i="17"/>
  <c r="O866" i="17" s="1" a="1"/>
  <c r="O866" i="17" s="1"/>
  <c r="K866" i="17"/>
  <c r="L866" i="17"/>
  <c r="M866" i="17" s="1"/>
  <c r="J867" i="17"/>
  <c r="O867" i="17" s="1" a="1"/>
  <c r="O867" i="17" s="1"/>
  <c r="K867" i="17"/>
  <c r="L867" i="17"/>
  <c r="M867" i="17" s="1"/>
  <c r="J868" i="17"/>
  <c r="O868" i="17" s="1" a="1"/>
  <c r="O868" i="17" s="1"/>
  <c r="K868" i="17"/>
  <c r="L868" i="17"/>
  <c r="M868" i="17" s="1"/>
  <c r="J869" i="17"/>
  <c r="O869" i="17" s="1" a="1"/>
  <c r="O869" i="17" s="1"/>
  <c r="K869" i="17"/>
  <c r="L869" i="17"/>
  <c r="M869" i="17" s="1"/>
  <c r="J870" i="17"/>
  <c r="O870" i="17" s="1" a="1"/>
  <c r="O870" i="17" s="1"/>
  <c r="K870" i="17"/>
  <c r="L870" i="17"/>
  <c r="M870" i="17" s="1"/>
  <c r="J871" i="17"/>
  <c r="O871" i="17" s="1" a="1"/>
  <c r="O871" i="17" s="1"/>
  <c r="K871" i="17"/>
  <c r="L871" i="17"/>
  <c r="M871" i="17" s="1"/>
  <c r="J872" i="17"/>
  <c r="O872" i="17" s="1" a="1"/>
  <c r="O872" i="17" s="1"/>
  <c r="K872" i="17"/>
  <c r="L872" i="17"/>
  <c r="M872" i="17" s="1"/>
  <c r="J873" i="17"/>
  <c r="O873" i="17" s="1" a="1"/>
  <c r="O873" i="17" s="1"/>
  <c r="K873" i="17"/>
  <c r="L873" i="17"/>
  <c r="M873" i="17" s="1"/>
  <c r="J874" i="17"/>
  <c r="O874" i="17" s="1" a="1"/>
  <c r="O874" i="17" s="1"/>
  <c r="K874" i="17"/>
  <c r="L874" i="17"/>
  <c r="M874" i="17" s="1"/>
  <c r="J875" i="17"/>
  <c r="O875" i="17" s="1" a="1"/>
  <c r="O875" i="17" s="1"/>
  <c r="K875" i="17"/>
  <c r="L875" i="17"/>
  <c r="M875" i="17" s="1"/>
  <c r="J876" i="17"/>
  <c r="O876" i="17" s="1" a="1"/>
  <c r="O876" i="17" s="1"/>
  <c r="K876" i="17"/>
  <c r="L876" i="17"/>
  <c r="M876" i="17" s="1"/>
  <c r="J877" i="17"/>
  <c r="O877" i="17" s="1" a="1"/>
  <c r="O877" i="17" s="1"/>
  <c r="K877" i="17"/>
  <c r="L877" i="17"/>
  <c r="M877" i="17" s="1"/>
  <c r="J878" i="17"/>
  <c r="O878" i="17" s="1" a="1"/>
  <c r="O878" i="17" s="1"/>
  <c r="K878" i="17"/>
  <c r="L878" i="17"/>
  <c r="M878" i="17" s="1"/>
  <c r="J879" i="17"/>
  <c r="O879" i="17" s="1" a="1"/>
  <c r="O879" i="17" s="1"/>
  <c r="K879" i="17"/>
  <c r="L879" i="17"/>
  <c r="M879" i="17" s="1"/>
  <c r="J880" i="17"/>
  <c r="O880" i="17" s="1" a="1"/>
  <c r="O880" i="17" s="1"/>
  <c r="K880" i="17"/>
  <c r="L880" i="17"/>
  <c r="M880" i="17" s="1"/>
  <c r="J881" i="17"/>
  <c r="O881" i="17" s="1" a="1"/>
  <c r="O881" i="17" s="1"/>
  <c r="K881" i="17"/>
  <c r="L881" i="17"/>
  <c r="M881" i="17" s="1"/>
  <c r="J882" i="17"/>
  <c r="O882" i="17" s="1" a="1"/>
  <c r="O882" i="17" s="1"/>
  <c r="K882" i="17"/>
  <c r="L882" i="17"/>
  <c r="M882" i="17" s="1"/>
  <c r="J883" i="17"/>
  <c r="O883" i="17" s="1" a="1"/>
  <c r="O883" i="17" s="1"/>
  <c r="K883" i="17"/>
  <c r="L883" i="17"/>
  <c r="M883" i="17" s="1"/>
  <c r="J884" i="17"/>
  <c r="O884" i="17" s="1" a="1"/>
  <c r="O884" i="17" s="1"/>
  <c r="K884" i="17"/>
  <c r="L884" i="17"/>
  <c r="M884" i="17" s="1"/>
  <c r="J885" i="17"/>
  <c r="O885" i="17" s="1" a="1"/>
  <c r="O885" i="17" s="1"/>
  <c r="K885" i="17"/>
  <c r="L885" i="17"/>
  <c r="M885" i="17" s="1"/>
  <c r="J886" i="17"/>
  <c r="O886" i="17" s="1" a="1"/>
  <c r="O886" i="17" s="1"/>
  <c r="K886" i="17"/>
  <c r="L886" i="17"/>
  <c r="M886" i="17" s="1"/>
  <c r="J887" i="17"/>
  <c r="O887" i="17" s="1" a="1"/>
  <c r="O887" i="17" s="1"/>
  <c r="K887" i="17"/>
  <c r="L887" i="17"/>
  <c r="M887" i="17" s="1"/>
  <c r="J888" i="17"/>
  <c r="O888" i="17" s="1" a="1"/>
  <c r="O888" i="17" s="1"/>
  <c r="K888" i="17"/>
  <c r="L888" i="17"/>
  <c r="M888" i="17" s="1"/>
  <c r="J889" i="17"/>
  <c r="O889" i="17" s="1" a="1"/>
  <c r="O889" i="17" s="1"/>
  <c r="K889" i="17"/>
  <c r="L889" i="17"/>
  <c r="M889" i="17" s="1"/>
  <c r="J890" i="17"/>
  <c r="O890" i="17" s="1" a="1"/>
  <c r="O890" i="17" s="1"/>
  <c r="K890" i="17"/>
  <c r="L890" i="17"/>
  <c r="M890" i="17" s="1"/>
  <c r="J891" i="17"/>
  <c r="O891" i="17" s="1" a="1"/>
  <c r="O891" i="17" s="1"/>
  <c r="K891" i="17"/>
  <c r="L891" i="17"/>
  <c r="M891" i="17" s="1"/>
  <c r="J892" i="17"/>
  <c r="O892" i="17" s="1" a="1"/>
  <c r="O892" i="17" s="1"/>
  <c r="K892" i="17"/>
  <c r="L892" i="17"/>
  <c r="M892" i="17" s="1"/>
  <c r="J893" i="17"/>
  <c r="O893" i="17" s="1" a="1"/>
  <c r="O893" i="17" s="1"/>
  <c r="K893" i="17"/>
  <c r="L893" i="17"/>
  <c r="M893" i="17" s="1"/>
  <c r="J894" i="17"/>
  <c r="O894" i="17" s="1" a="1"/>
  <c r="O894" i="17" s="1"/>
  <c r="K894" i="17"/>
  <c r="L894" i="17"/>
  <c r="M894" i="17" s="1"/>
  <c r="J895" i="17"/>
  <c r="O895" i="17" s="1" a="1"/>
  <c r="O895" i="17" s="1"/>
  <c r="K895" i="17"/>
  <c r="L895" i="17"/>
  <c r="M895" i="17" s="1"/>
  <c r="J896" i="17"/>
  <c r="O896" i="17" s="1" a="1"/>
  <c r="O896" i="17" s="1"/>
  <c r="K896" i="17"/>
  <c r="L896" i="17"/>
  <c r="M896" i="17" s="1"/>
  <c r="J897" i="17"/>
  <c r="O897" i="17" s="1" a="1"/>
  <c r="O897" i="17" s="1"/>
  <c r="K897" i="17"/>
  <c r="L897" i="17"/>
  <c r="M897" i="17" s="1"/>
  <c r="J898" i="17"/>
  <c r="O898" i="17" s="1" a="1"/>
  <c r="O898" i="17" s="1"/>
  <c r="K898" i="17"/>
  <c r="L898" i="17"/>
  <c r="M898" i="17" s="1"/>
  <c r="J899" i="17"/>
  <c r="O899" i="17" s="1" a="1"/>
  <c r="O899" i="17" s="1"/>
  <c r="K899" i="17"/>
  <c r="L899" i="17"/>
  <c r="M899" i="17" s="1"/>
  <c r="J900" i="17"/>
  <c r="O900" i="17" s="1" a="1"/>
  <c r="O900" i="17" s="1"/>
  <c r="K900" i="17"/>
  <c r="L900" i="17"/>
  <c r="M900" i="17" s="1"/>
  <c r="J901" i="17"/>
  <c r="O901" i="17" s="1" a="1"/>
  <c r="O901" i="17" s="1"/>
  <c r="K901" i="17"/>
  <c r="L901" i="17"/>
  <c r="M901" i="17" s="1"/>
  <c r="J902" i="17"/>
  <c r="O902" i="17" s="1" a="1"/>
  <c r="O902" i="17" s="1"/>
  <c r="K902" i="17"/>
  <c r="L902" i="17"/>
  <c r="M902" i="17" s="1"/>
  <c r="J903" i="17"/>
  <c r="O903" i="17" s="1" a="1"/>
  <c r="O903" i="17" s="1"/>
  <c r="K903" i="17"/>
  <c r="L903" i="17"/>
  <c r="M903" i="17" s="1"/>
  <c r="J904" i="17"/>
  <c r="O904" i="17" s="1" a="1"/>
  <c r="O904" i="17" s="1"/>
  <c r="K904" i="17"/>
  <c r="L904" i="17"/>
  <c r="M904" i="17" s="1"/>
  <c r="J905" i="17"/>
  <c r="O905" i="17" s="1" a="1"/>
  <c r="O905" i="17" s="1"/>
  <c r="K905" i="17"/>
  <c r="L905" i="17"/>
  <c r="M905" i="17" s="1"/>
  <c r="J906" i="17"/>
  <c r="O906" i="17" s="1" a="1"/>
  <c r="O906" i="17" s="1"/>
  <c r="K906" i="17"/>
  <c r="L906" i="17"/>
  <c r="M906" i="17" s="1"/>
  <c r="J907" i="17"/>
  <c r="O907" i="17" s="1" a="1"/>
  <c r="O907" i="17" s="1"/>
  <c r="K907" i="17"/>
  <c r="L907" i="17"/>
  <c r="M907" i="17" s="1"/>
  <c r="J908" i="17"/>
  <c r="O908" i="17" s="1" a="1"/>
  <c r="O908" i="17" s="1"/>
  <c r="K908" i="17"/>
  <c r="L908" i="17"/>
  <c r="M908" i="17" s="1"/>
  <c r="J909" i="17"/>
  <c r="O909" i="17" s="1" a="1"/>
  <c r="O909" i="17" s="1"/>
  <c r="K909" i="17"/>
  <c r="L909" i="17"/>
  <c r="M909" i="17" s="1"/>
  <c r="J910" i="17"/>
  <c r="O910" i="17" s="1" a="1"/>
  <c r="O910" i="17" s="1"/>
  <c r="K910" i="17"/>
  <c r="L910" i="17"/>
  <c r="M910" i="17" s="1"/>
  <c r="J911" i="17"/>
  <c r="O911" i="17" s="1" a="1"/>
  <c r="O911" i="17" s="1"/>
  <c r="K911" i="17"/>
  <c r="L911" i="17"/>
  <c r="M911" i="17" s="1"/>
  <c r="J912" i="17"/>
  <c r="O912" i="17" s="1" a="1"/>
  <c r="O912" i="17" s="1"/>
  <c r="K912" i="17"/>
  <c r="L912" i="17"/>
  <c r="M912" i="17" s="1"/>
  <c r="J913" i="17"/>
  <c r="O913" i="17" s="1" a="1"/>
  <c r="O913" i="17" s="1"/>
  <c r="K913" i="17"/>
  <c r="L913" i="17"/>
  <c r="M913" i="17" s="1"/>
  <c r="J914" i="17"/>
  <c r="O914" i="17" s="1" a="1"/>
  <c r="O914" i="17" s="1"/>
  <c r="K914" i="17"/>
  <c r="L914" i="17"/>
  <c r="M914" i="17" s="1"/>
  <c r="J915" i="17"/>
  <c r="O915" i="17" s="1" a="1"/>
  <c r="O915" i="17" s="1"/>
  <c r="K915" i="17"/>
  <c r="L915" i="17"/>
  <c r="M915" i="17" s="1"/>
  <c r="J916" i="17"/>
  <c r="O916" i="17" s="1" a="1"/>
  <c r="O916" i="17" s="1"/>
  <c r="K916" i="17"/>
  <c r="L916" i="17"/>
  <c r="M916" i="17" s="1"/>
  <c r="J917" i="17"/>
  <c r="O917" i="17" s="1" a="1"/>
  <c r="O917" i="17" s="1"/>
  <c r="K917" i="17"/>
  <c r="L917" i="17"/>
  <c r="M917" i="17" s="1"/>
  <c r="J918" i="17"/>
  <c r="O918" i="17" s="1" a="1"/>
  <c r="O918" i="17" s="1"/>
  <c r="K918" i="17"/>
  <c r="L918" i="17"/>
  <c r="M918" i="17" s="1"/>
  <c r="J919" i="17"/>
  <c r="O919" i="17" s="1" a="1"/>
  <c r="O919" i="17" s="1"/>
  <c r="K919" i="17"/>
  <c r="L919" i="17"/>
  <c r="M919" i="17" s="1"/>
  <c r="J920" i="17"/>
  <c r="O920" i="17" s="1" a="1"/>
  <c r="O920" i="17" s="1"/>
  <c r="K920" i="17"/>
  <c r="L920" i="17"/>
  <c r="M920" i="17" s="1"/>
  <c r="J921" i="17"/>
  <c r="O921" i="17" s="1" a="1"/>
  <c r="O921" i="17" s="1"/>
  <c r="K921" i="17"/>
  <c r="L921" i="17"/>
  <c r="M921" i="17" s="1"/>
  <c r="J922" i="17"/>
  <c r="O922" i="17" s="1" a="1"/>
  <c r="O922" i="17" s="1"/>
  <c r="K922" i="17"/>
  <c r="L922" i="17"/>
  <c r="M922" i="17" s="1"/>
  <c r="J923" i="17"/>
  <c r="O923" i="17" s="1" a="1"/>
  <c r="O923" i="17" s="1"/>
  <c r="K923" i="17"/>
  <c r="L923" i="17"/>
  <c r="M923" i="17" s="1"/>
  <c r="J924" i="17"/>
  <c r="O924" i="17" s="1" a="1"/>
  <c r="O924" i="17" s="1"/>
  <c r="K924" i="17"/>
  <c r="L924" i="17"/>
  <c r="M924" i="17" s="1"/>
  <c r="J925" i="17"/>
  <c r="O925" i="17" s="1" a="1"/>
  <c r="O925" i="17" s="1"/>
  <c r="K925" i="17"/>
  <c r="L925" i="17"/>
  <c r="M925" i="17" s="1"/>
  <c r="J926" i="17"/>
  <c r="O926" i="17" s="1" a="1"/>
  <c r="O926" i="17" s="1"/>
  <c r="K926" i="17"/>
  <c r="L926" i="17"/>
  <c r="M926" i="17" s="1"/>
  <c r="J927" i="17"/>
  <c r="O927" i="17" s="1" a="1"/>
  <c r="O927" i="17" s="1"/>
  <c r="K927" i="17"/>
  <c r="L927" i="17"/>
  <c r="M927" i="17" s="1"/>
  <c r="J928" i="17"/>
  <c r="O928" i="17" s="1" a="1"/>
  <c r="O928" i="17" s="1"/>
  <c r="K928" i="17"/>
  <c r="L928" i="17"/>
  <c r="M928" i="17" s="1"/>
  <c r="J929" i="17"/>
  <c r="O929" i="17" s="1" a="1"/>
  <c r="O929" i="17" s="1"/>
  <c r="K929" i="17"/>
  <c r="L929" i="17"/>
  <c r="M929" i="17" s="1"/>
  <c r="J930" i="17"/>
  <c r="O930" i="17" s="1" a="1"/>
  <c r="O930" i="17" s="1"/>
  <c r="K930" i="17"/>
  <c r="L930" i="17"/>
  <c r="M930" i="17" s="1"/>
  <c r="J931" i="17"/>
  <c r="O931" i="17" s="1" a="1"/>
  <c r="O931" i="17" s="1"/>
  <c r="K931" i="17"/>
  <c r="L931" i="17"/>
  <c r="M931" i="17" s="1"/>
  <c r="J932" i="17"/>
  <c r="O932" i="17" s="1" a="1"/>
  <c r="O932" i="17" s="1"/>
  <c r="K932" i="17"/>
  <c r="L932" i="17"/>
  <c r="M932" i="17" s="1"/>
  <c r="J933" i="17"/>
  <c r="O933" i="17" s="1" a="1"/>
  <c r="O933" i="17" s="1"/>
  <c r="K933" i="17"/>
  <c r="L933" i="17"/>
  <c r="M933" i="17" s="1"/>
  <c r="J934" i="17"/>
  <c r="O934" i="17" s="1" a="1"/>
  <c r="O934" i="17" s="1"/>
  <c r="K934" i="17"/>
  <c r="L934" i="17"/>
  <c r="M934" i="17" s="1"/>
  <c r="J935" i="17"/>
  <c r="O935" i="17" s="1" a="1"/>
  <c r="O935" i="17" s="1"/>
  <c r="K935" i="17"/>
  <c r="L935" i="17"/>
  <c r="M935" i="17" s="1"/>
  <c r="J936" i="17"/>
  <c r="O936" i="17" s="1" a="1"/>
  <c r="O936" i="17" s="1"/>
  <c r="K936" i="17"/>
  <c r="L936" i="17"/>
  <c r="M936" i="17" s="1"/>
  <c r="J937" i="17"/>
  <c r="O937" i="17" s="1" a="1"/>
  <c r="O937" i="17" s="1"/>
  <c r="K937" i="17"/>
  <c r="L937" i="17"/>
  <c r="M937" i="17" s="1"/>
  <c r="J938" i="17"/>
  <c r="O938" i="17" s="1" a="1"/>
  <c r="O938" i="17" s="1"/>
  <c r="K938" i="17"/>
  <c r="L938" i="17"/>
  <c r="M938" i="17" s="1"/>
  <c r="J939" i="17"/>
  <c r="O939" i="17" s="1" a="1"/>
  <c r="O939" i="17" s="1"/>
  <c r="K939" i="17"/>
  <c r="L939" i="17"/>
  <c r="M939" i="17" s="1"/>
  <c r="J940" i="17"/>
  <c r="O940" i="17" s="1" a="1"/>
  <c r="O940" i="17" s="1"/>
  <c r="K940" i="17"/>
  <c r="L940" i="17"/>
  <c r="M940" i="17" s="1"/>
  <c r="J941" i="17"/>
  <c r="O941" i="17" s="1" a="1"/>
  <c r="O941" i="17" s="1"/>
  <c r="K941" i="17"/>
  <c r="L941" i="17"/>
  <c r="M941" i="17" s="1"/>
  <c r="J942" i="17"/>
  <c r="O942" i="17" s="1" a="1"/>
  <c r="O942" i="17" s="1"/>
  <c r="K942" i="17"/>
  <c r="L942" i="17"/>
  <c r="M942" i="17" s="1"/>
  <c r="J943" i="17"/>
  <c r="O943" i="17" s="1" a="1"/>
  <c r="O943" i="17" s="1"/>
  <c r="K943" i="17"/>
  <c r="L943" i="17"/>
  <c r="M943" i="17" s="1"/>
  <c r="J944" i="17"/>
  <c r="O944" i="17" s="1" a="1"/>
  <c r="O944" i="17" s="1"/>
  <c r="K944" i="17"/>
  <c r="L944" i="17"/>
  <c r="M944" i="17" s="1"/>
  <c r="J945" i="17"/>
  <c r="O945" i="17" s="1" a="1"/>
  <c r="O945" i="17" s="1"/>
  <c r="K945" i="17"/>
  <c r="L945" i="17"/>
  <c r="M945" i="17" s="1"/>
  <c r="J946" i="17"/>
  <c r="O946" i="17" s="1" a="1"/>
  <c r="O946" i="17" s="1"/>
  <c r="K946" i="17"/>
  <c r="L946" i="17"/>
  <c r="M946" i="17" s="1"/>
  <c r="J947" i="17"/>
  <c r="O947" i="17" s="1" a="1"/>
  <c r="O947" i="17" s="1"/>
  <c r="K947" i="17"/>
  <c r="L947" i="17"/>
  <c r="M947" i="17" s="1"/>
  <c r="J948" i="17"/>
  <c r="O948" i="17" s="1" a="1"/>
  <c r="O948" i="17" s="1"/>
  <c r="K948" i="17"/>
  <c r="L948" i="17"/>
  <c r="M948" i="17" s="1"/>
  <c r="J949" i="17"/>
  <c r="O949" i="17" s="1" a="1"/>
  <c r="O949" i="17" s="1"/>
  <c r="K949" i="17"/>
  <c r="L949" i="17"/>
  <c r="M949" i="17" s="1"/>
  <c r="J950" i="17"/>
  <c r="O950" i="17" s="1" a="1"/>
  <c r="O950" i="17" s="1"/>
  <c r="K950" i="17"/>
  <c r="L950" i="17"/>
  <c r="M950" i="17" s="1"/>
  <c r="J951" i="17"/>
  <c r="O951" i="17" s="1" a="1"/>
  <c r="O951" i="17" s="1"/>
  <c r="K951" i="17"/>
  <c r="L951" i="17"/>
  <c r="M951" i="17" s="1"/>
  <c r="J952" i="17"/>
  <c r="O952" i="17" s="1" a="1"/>
  <c r="O952" i="17" s="1"/>
  <c r="K952" i="17"/>
  <c r="L952" i="17"/>
  <c r="M952" i="17" s="1"/>
  <c r="J953" i="17"/>
  <c r="O953" i="17" s="1" a="1"/>
  <c r="O953" i="17" s="1"/>
  <c r="K953" i="17"/>
  <c r="L953" i="17"/>
  <c r="M953" i="17" s="1"/>
  <c r="J954" i="17"/>
  <c r="O954" i="17" s="1" a="1"/>
  <c r="O954" i="17" s="1"/>
  <c r="K954" i="17"/>
  <c r="L954" i="17"/>
  <c r="M954" i="17" s="1"/>
  <c r="J955" i="17"/>
  <c r="O955" i="17" s="1" a="1"/>
  <c r="O955" i="17" s="1"/>
  <c r="K955" i="17"/>
  <c r="L955" i="17"/>
  <c r="M955" i="17" s="1"/>
  <c r="J956" i="17"/>
  <c r="O956" i="17" s="1" a="1"/>
  <c r="O956" i="17" s="1"/>
  <c r="K956" i="17"/>
  <c r="L956" i="17"/>
  <c r="M956" i="17" s="1"/>
  <c r="J957" i="17"/>
  <c r="O957" i="17" s="1" a="1"/>
  <c r="O957" i="17" s="1"/>
  <c r="K957" i="17"/>
  <c r="L957" i="17"/>
  <c r="M957" i="17" s="1"/>
  <c r="J958" i="17"/>
  <c r="O958" i="17" s="1" a="1"/>
  <c r="O958" i="17" s="1"/>
  <c r="K958" i="17"/>
  <c r="L958" i="17"/>
  <c r="M958" i="17" s="1"/>
  <c r="J959" i="17"/>
  <c r="O959" i="17" s="1" a="1"/>
  <c r="O959" i="17" s="1"/>
  <c r="K959" i="17"/>
  <c r="L959" i="17"/>
  <c r="M959" i="17" s="1"/>
  <c r="J960" i="17"/>
  <c r="O960" i="17" s="1" a="1"/>
  <c r="O960" i="17" s="1"/>
  <c r="K960" i="17"/>
  <c r="L960" i="17"/>
  <c r="M960" i="17" s="1"/>
  <c r="J961" i="17"/>
  <c r="O961" i="17" s="1" a="1"/>
  <c r="O961" i="17" s="1"/>
  <c r="K961" i="17"/>
  <c r="L961" i="17"/>
  <c r="M961" i="17" s="1"/>
  <c r="J962" i="17"/>
  <c r="O962" i="17" s="1" a="1"/>
  <c r="O962" i="17" s="1"/>
  <c r="K962" i="17"/>
  <c r="L962" i="17"/>
  <c r="M962" i="17" s="1"/>
  <c r="J963" i="17"/>
  <c r="O963" i="17" s="1" a="1"/>
  <c r="O963" i="17" s="1"/>
  <c r="K963" i="17"/>
  <c r="L963" i="17"/>
  <c r="M963" i="17" s="1"/>
  <c r="J964" i="17"/>
  <c r="O964" i="17" s="1" a="1"/>
  <c r="O964" i="17" s="1"/>
  <c r="K964" i="17"/>
  <c r="L964" i="17"/>
  <c r="M964" i="17" s="1"/>
  <c r="J965" i="17"/>
  <c r="O965" i="17" s="1" a="1"/>
  <c r="O965" i="17" s="1"/>
  <c r="K965" i="17"/>
  <c r="L965" i="17"/>
  <c r="M965" i="17" s="1"/>
  <c r="J966" i="17"/>
  <c r="O966" i="17" s="1" a="1"/>
  <c r="O966" i="17" s="1"/>
  <c r="K966" i="17"/>
  <c r="L966" i="17"/>
  <c r="M966" i="17" s="1"/>
  <c r="J967" i="17"/>
  <c r="O967" i="17" s="1" a="1"/>
  <c r="O967" i="17" s="1"/>
  <c r="K967" i="17"/>
  <c r="L967" i="17"/>
  <c r="M967" i="17" s="1"/>
  <c r="J968" i="17"/>
  <c r="O968" i="17" s="1" a="1"/>
  <c r="O968" i="17" s="1"/>
  <c r="K968" i="17"/>
  <c r="L968" i="17"/>
  <c r="M968" i="17" s="1"/>
  <c r="J969" i="17"/>
  <c r="O969" i="17" s="1" a="1"/>
  <c r="O969" i="17" s="1"/>
  <c r="K969" i="17"/>
  <c r="L969" i="17"/>
  <c r="M969" i="17" s="1"/>
  <c r="J970" i="17"/>
  <c r="O970" i="17" s="1" a="1"/>
  <c r="O970" i="17" s="1"/>
  <c r="K970" i="17"/>
  <c r="L970" i="17"/>
  <c r="M970" i="17" s="1"/>
  <c r="J971" i="17"/>
  <c r="O971" i="17" s="1" a="1"/>
  <c r="O971" i="17" s="1"/>
  <c r="K971" i="17"/>
  <c r="L971" i="17"/>
  <c r="M971" i="17" s="1"/>
  <c r="J972" i="17"/>
  <c r="O972" i="17" s="1" a="1"/>
  <c r="O972" i="17" s="1"/>
  <c r="K972" i="17"/>
  <c r="L972" i="17"/>
  <c r="M972" i="17" s="1"/>
  <c r="J973" i="17"/>
  <c r="O973" i="17" s="1" a="1"/>
  <c r="O973" i="17" s="1"/>
  <c r="K973" i="17"/>
  <c r="L973" i="17"/>
  <c r="M973" i="17" s="1"/>
  <c r="J974" i="17"/>
  <c r="O974" i="17" s="1" a="1"/>
  <c r="O974" i="17" s="1"/>
  <c r="K974" i="17"/>
  <c r="L974" i="17"/>
  <c r="M974" i="17" s="1"/>
  <c r="J975" i="17"/>
  <c r="O975" i="17" s="1" a="1"/>
  <c r="O975" i="17" s="1"/>
  <c r="K975" i="17"/>
  <c r="L975" i="17"/>
  <c r="M975" i="17" s="1"/>
  <c r="J976" i="17"/>
  <c r="O976" i="17" s="1" a="1"/>
  <c r="O976" i="17" s="1"/>
  <c r="K976" i="17"/>
  <c r="L976" i="17"/>
  <c r="M976" i="17" s="1"/>
  <c r="J977" i="17"/>
  <c r="O977" i="17" s="1" a="1"/>
  <c r="O977" i="17" s="1"/>
  <c r="K977" i="17"/>
  <c r="L977" i="17"/>
  <c r="M977" i="17" s="1"/>
  <c r="J978" i="17"/>
  <c r="O978" i="17" s="1" a="1"/>
  <c r="O978" i="17" s="1"/>
  <c r="K978" i="17"/>
  <c r="L978" i="17"/>
  <c r="M978" i="17" s="1"/>
  <c r="J979" i="17"/>
  <c r="O979" i="17" s="1" a="1"/>
  <c r="O979" i="17" s="1"/>
  <c r="K979" i="17"/>
  <c r="L979" i="17"/>
  <c r="M979" i="17" s="1"/>
  <c r="J980" i="17"/>
  <c r="O980" i="17" s="1" a="1"/>
  <c r="O980" i="17" s="1"/>
  <c r="K980" i="17"/>
  <c r="L980" i="17"/>
  <c r="M980" i="17" s="1"/>
  <c r="J981" i="17"/>
  <c r="O981" i="17" s="1" a="1"/>
  <c r="O981" i="17" s="1"/>
  <c r="K981" i="17"/>
  <c r="L981" i="17"/>
  <c r="M981" i="17" s="1"/>
  <c r="J982" i="17"/>
  <c r="O982" i="17" s="1" a="1"/>
  <c r="O982" i="17" s="1"/>
  <c r="K982" i="17"/>
  <c r="L982" i="17"/>
  <c r="M982" i="17" s="1"/>
  <c r="J983" i="17"/>
  <c r="O983" i="17" s="1" a="1"/>
  <c r="O983" i="17" s="1"/>
  <c r="K983" i="17"/>
  <c r="L983" i="17"/>
  <c r="M983" i="17" s="1"/>
  <c r="J984" i="17"/>
  <c r="O984" i="17" s="1" a="1"/>
  <c r="O984" i="17" s="1"/>
  <c r="K984" i="17"/>
  <c r="L984" i="17"/>
  <c r="M984" i="17" s="1"/>
  <c r="J985" i="17"/>
  <c r="O985" i="17" s="1" a="1"/>
  <c r="O985" i="17" s="1"/>
  <c r="K985" i="17"/>
  <c r="L985" i="17"/>
  <c r="M985" i="17" s="1"/>
  <c r="J986" i="17"/>
  <c r="O986" i="17" s="1" a="1"/>
  <c r="O986" i="17" s="1"/>
  <c r="K986" i="17"/>
  <c r="L986" i="17"/>
  <c r="M986" i="17" s="1"/>
  <c r="J987" i="17"/>
  <c r="O987" i="17" s="1" a="1"/>
  <c r="O987" i="17" s="1"/>
  <c r="K987" i="17"/>
  <c r="L987" i="17"/>
  <c r="M987" i="17" s="1"/>
  <c r="J988" i="17"/>
  <c r="O988" i="17" s="1" a="1"/>
  <c r="O988" i="17" s="1"/>
  <c r="K988" i="17"/>
  <c r="L988" i="17"/>
  <c r="M988" i="17" s="1"/>
  <c r="J989" i="17"/>
  <c r="O989" i="17" s="1" a="1"/>
  <c r="O989" i="17" s="1"/>
  <c r="K989" i="17"/>
  <c r="L989" i="17"/>
  <c r="M989" i="17" s="1"/>
  <c r="J990" i="17"/>
  <c r="O990" i="17" s="1" a="1"/>
  <c r="O990" i="17" s="1"/>
  <c r="K990" i="17"/>
  <c r="L990" i="17"/>
  <c r="M990" i="17" s="1"/>
  <c r="J991" i="17"/>
  <c r="O991" i="17" s="1" a="1"/>
  <c r="O991" i="17" s="1"/>
  <c r="K991" i="17"/>
  <c r="L991" i="17"/>
  <c r="M991" i="17" s="1"/>
  <c r="J992" i="17"/>
  <c r="O992" i="17" s="1" a="1"/>
  <c r="O992" i="17" s="1"/>
  <c r="K992" i="17"/>
  <c r="L992" i="17"/>
  <c r="M992" i="17" s="1"/>
  <c r="J993" i="17"/>
  <c r="O993" i="17" s="1" a="1"/>
  <c r="O993" i="17" s="1"/>
  <c r="K993" i="17"/>
  <c r="L993" i="17"/>
  <c r="M993" i="17" s="1"/>
  <c r="J994" i="17"/>
  <c r="O994" i="17" s="1" a="1"/>
  <c r="O994" i="17" s="1"/>
  <c r="K994" i="17"/>
  <c r="L994" i="17"/>
  <c r="M994" i="17" s="1"/>
  <c r="J995" i="17"/>
  <c r="O995" i="17" s="1" a="1"/>
  <c r="O995" i="17" s="1"/>
  <c r="K995" i="17"/>
  <c r="L995" i="17"/>
  <c r="M995" i="17" s="1"/>
  <c r="J996" i="17"/>
  <c r="O996" i="17" s="1" a="1"/>
  <c r="O996" i="17" s="1"/>
  <c r="K996" i="17"/>
  <c r="L996" i="17"/>
  <c r="M996" i="17" s="1"/>
  <c r="J997" i="17"/>
  <c r="O997" i="17" s="1" a="1"/>
  <c r="O997" i="17" s="1"/>
  <c r="K997" i="17"/>
  <c r="L997" i="17"/>
  <c r="M997" i="17" s="1"/>
  <c r="J998" i="17"/>
  <c r="O998" i="17" s="1" a="1"/>
  <c r="O998" i="17" s="1"/>
  <c r="K998" i="17"/>
  <c r="L998" i="17"/>
  <c r="M998" i="17" s="1"/>
  <c r="J999" i="17"/>
  <c r="O999" i="17" s="1" a="1"/>
  <c r="O999" i="17" s="1"/>
  <c r="K999" i="17"/>
  <c r="L999" i="17"/>
  <c r="M999" i="17" s="1"/>
  <c r="J1000" i="17"/>
  <c r="O1000" i="17" s="1" a="1"/>
  <c r="O1000" i="17" s="1"/>
  <c r="K1000" i="17"/>
  <c r="L1000" i="17"/>
  <c r="M1000"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<sst xmlns="http://schemas.openxmlformats.org/spreadsheetml/2006/main" count="11124" uniqueCount="6222">
  <si>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</si>
  <si>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</si>
  <si>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</si>
  <si>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</si>
  <si>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</si>
  <si>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</si>
  <si>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</si>
  <si>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</si>
  <si>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</si>
  <si>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</si>
  <si>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</si>
  <si>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</si>
  <si>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</si>
  <si>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</si>
  <si>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</si>
  <si>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</si>
  <si>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</si>
  <si>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</si>
  <si>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</si>
  <si>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</si>
  <si>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</si>
  <si>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</si>
  <si>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</si>
  <si>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</si>
  <si>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</si>
  <si>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</si>
  <si>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</si>
  <si>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</si>
  <si>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</si>
  <si>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</si>
  <si>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</si>
  <si>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</si>
  <si>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</si>
  <si>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</si>
  <si>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</si>
  <si>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</si>
  <si>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</si>
  <si>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</si>
  <si>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</si>
  <si>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</si>
  <si>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</si>
  <si>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</si>
  <si>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</si>
  <si>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</si>
  <si>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</si>
  <si>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</si>
  <si>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</si>
  <si>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</si>
  <si>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</si>
  <si>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</si>
  <si>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</si>
  <si>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</si>
  <si>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</si>
  <si>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</si>
  <si>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</si>
  <si>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</si>
  <si>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</si>
  <si>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</si>
  <si>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</si>
  <si>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</si>
  <si>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</si>
  <si>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</si>
  <si>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</si>
  <si>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</si>
  <si>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</si>
  <si>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</si>
  <si>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</si>
  <si>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</si>
  <si>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</si>
  <si>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</si>
  <si>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</si>
  <si>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</si>
  <si>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</si>
  <si>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</si>
  <si>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</si>
  <si>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</si>
  <si>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</si>
  <si>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</si>
  <si>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</si>
  <si>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</si>
  <si>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</si>
  <si>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</si>
  <si>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</si>
  <si>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</si>
  <si>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</si>
  <si>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</si>
  <si>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</si>
  <si>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</si>
  <si>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</si>
  <si>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</si>
  <si>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</si>
  <si>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</si>
  <si>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</si>
  <si>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</si>
  <si>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</si>
  <si>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</si>
  <si>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</si>
  <si>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</si>
  <si>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</si>
  <si>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</si>
  <si>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</si>
  <si>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</si>
  <si>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</si>
  <si>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</si>
  <si>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</si>
  <si>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</si>
  <si>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</si>
  <si>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</si>
  <si>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</si>
  <si>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</si>
  <si>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</si>
  <si>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</si>
  <si>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</si>
  <si>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</si>
  <si>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</si>
  <si>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</si>
  <si>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</si>
  <si>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</si>
  <si>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</si>
  <si>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</si>
  <si>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</si>
  <si>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</si>
  <si>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</si>
  <si>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</si>
  <si>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</si>
  <si>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</si>
  <si>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</si>
  <si>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</si>
  <si>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</si>
  <si>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</si>
  <si>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</si>
  <si>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</si>
  <si>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</si>
  <si>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</si>
  <si>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</si>
  <si>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</si>
  <si>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</si>
  <si>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</si>
  <si>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</si>
  <si>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</si>
  <si>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</si>
  <si>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</si>
  <si>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</si>
  <si>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</si>
  <si>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</si>
  <si>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</si>
  <si>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</si>
  <si>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</si>
  <si>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</si>
  <si>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</si>
  <si>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</si>
  <si>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</si>
  <si>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</si>
  <si>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</si>
  <si>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</si>
  <si>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</si>
  <si>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</si>
  <si>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</si>
  <si>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</si>
  <si>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</si>
  <si>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</si>
  <si>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</si>
  <si>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</si>
  <si>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</si>
  <si>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</si>
  <si>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</si>
  <si>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</si>
  <si>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</si>
  <si>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</si>
  <si>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</si>
  <si>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</si>
  <si>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</si>
  <si>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</si>
  <si>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</si>
  <si>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</si>
  <si>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</si>
  <si>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</si>
  <si>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</si>
  <si>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</si>
  <si>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</si>
  <si>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</si>
  <si>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</si>
  <si>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</si>
  <si>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</si>
  <si>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</si>
  <si>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</si>
  <si>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</si>
  <si>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</si>
  <si>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</si>
  <si>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</si>
  <si>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</si>
  <si>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</si>
  <si>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</si>
  <si>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</si>
  <si>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</si>
  <si>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</si>
  <si>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</si>
  <si>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</si>
  <si>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</si>
  <si>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</si>
  <si>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</si>
  <si>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</si>
  <si>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</si>
  <si>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</si>
  <si>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</si>
  <si>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</si>
  <si>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</si>
  <si>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</si>
  <si>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</si>
  <si>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</si>
  <si>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</si>
  <si>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</si>
  <si>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</si>
  <si>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</si>
  <si>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</si>
  <si>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</si>
  <si>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</si>
  <si>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</si>
  <si>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</si>
  <si>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</si>
  <si>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</si>
  <si>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</si>
  <si>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</si>
  <si>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</si>
  <si>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</si>
  <si>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</si>
  <si>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</si>
  <si>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</si>
  <si>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</si>
  <si>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</si>
  <si>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</si>
  <si>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</si>
  <si>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</si>
  <si>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</si>
  <si>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</si>
  <si>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</si>
  <si>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</si>
  <si>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</si>
  <si>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</si>
  <si>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</si>
  <si>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</si>
  <si>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</si>
  <si>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</si>
  <si>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</si>
  <si>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</si>
  <si>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</si>
  <si>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</si>
  <si>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</si>
  <si>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</si>
  <si>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</si>
  <si>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</si>
  <si>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</si>
  <si>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</si>
  <si>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</si>
  <si>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</si>
  <si>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</si>
  <si>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</si>
  <si>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</si>
  <si>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</si>
  <si>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</si>
  <si>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</si>
  <si>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</si>
  <si>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</si>
  <si>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</si>
  <si>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</si>
  <si>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</si>
  <si>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</si>
  <si>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</si>
  <si>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</si>
  <si>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</si>
  <si>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</si>
  <si>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</si>
  <si>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</si>
  <si>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</si>
  <si>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</si>
  <si>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</si>
  <si>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</si>
  <si>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</si>
  <si>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</si>
  <si>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</si>
  <si>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</si>
  <si>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</si>
  <si>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</si>
  <si>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</si>
  <si>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</si>
  <si>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</si>
  <si>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</si>
  <si>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</si>
  <si>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</si>
  <si>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</si>
  <si>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</si>
  <si>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</si>
  <si>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</si>
  <si>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</si>
  <si>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</si>
  <si>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</si>
  <si>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</si>
  <si>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</si>
  <si>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</si>
  <si>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</si>
  <si>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</si>
  <si>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</si>
  <si>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</si>
  <si>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</si>
  <si>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</si>
  <si>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</si>
  <si>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</si>
  <si>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</si>
  <si>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</si>
  <si>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</si>
  <si>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</si>
  <si>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</si>
  <si>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</si>
  <si>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</si>
  <si>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</si>
  <si>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</si>
  <si>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</si>
  <si>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</si>
  <si>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</si>
  <si>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</si>
  <si>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</si>
  <si>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</si>
  <si>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</si>
  <si>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</si>
  <si>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</si>
  <si>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</si>
  <si>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</si>
  <si>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</si>
  <si>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</si>
  <si>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</si>
  <si>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</si>
  <si>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</si>
  <si>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</si>
  <si>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</si>
  <si>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</si>
  <si>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</si>
  <si>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</si>
  <si>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</si>
  <si>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</si>
  <si>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</si>
  <si>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</si>
  <si>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</si>
  <si>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</si>
  <si>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</si>
  <si>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</si>
  <si>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</si>
  <si>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</si>
  <si>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</si>
  <si>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</si>
  <si>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</si>
  <si>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</si>
  <si>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</si>
  <si>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</si>
  <si>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</si>
  <si>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</si>
  <si>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</si>
  <si>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</si>
  <si>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</si>
  <si>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</si>
  <si>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</si>
  <si>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</si>
  <si>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</si>
  <si>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</si>
  <si>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</si>
  <si>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</si>
  <si>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</si>
  <si>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</si>
  <si>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</si>
  <si>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</si>
  <si>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</si>
  <si>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</si>
  <si>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</si>
  <si>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</si>
  <si>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</si>
  <si>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</si>
  <si>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</si>
  <si>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</si>
  <si>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</si>
  <si>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</si>
  <si>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</si>
  <si>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</si>
  <si>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</si>
  <si>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</si>
  <si>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</si>
  <si>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</si>
  <si>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</si>
  <si>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</si>
  <si>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</si>
  <si>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</si>
  <si>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</si>
  <si>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</si>
  <si>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</si>
  <si>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</si>
  <si>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</si>
  <si>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</si>
  <si>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</si>
  <si>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</si>
  <si>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</si>
  <si>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</si>
  <si>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</si>
  <si>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</si>
  <si>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</si>
  <si>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</si>
  <si>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</si>
  <si>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</si>
  <si>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</si>
  <si>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</si>
  <si>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</si>
  <si>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</si>
  <si>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</si>
  <si>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</si>
  <si>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</si>
  <si>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</si>
  <si>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</si>
  <si>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</si>
  <si>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</si>
  <si>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</si>
  <si>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</si>
  <si>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</si>
  <si>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</si>
  <si>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</si>
  <si>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</si>
  <si>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</si>
  <si>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</si>
  <si>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</si>
  <si>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</si>
  <si>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</si>
  <si>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</si>
  <si>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</si>
  <si>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</si>
  <si>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</si>
  <si>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</si>
  <si>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</si>
  <si>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</si>
  <si>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</si>
  <si>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</si>
  <si>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</si>
  <si>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</si>
  <si>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</si>
  <si>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</si>
  <si>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</si>
  <si>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</si>
  <si>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</si>
  <si>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</si>
  <si>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</si>
  <si>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</si>
  <si>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</si>
  <si>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</si>
  <si>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</si>
  <si>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</si>
  <si>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</si>
  <si>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</si>
  <si>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</si>
  <si>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</si>
  <si>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</si>
  <si>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</si>
  <si>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</si>
  <si>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</si>
  <si>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</si>
  <si>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</si>
  <si>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</si>
  <si>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</si>
  <si>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</si>
  <si>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</si>
  <si>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</si>
  <si>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</si>
  <si>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</si>
  <si>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</si>
  <si>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</si>
  <si>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</si>
  <si>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</si>
  <si>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</si>
  <si>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</si>
  <si>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</si>
  <si>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</si>
  <si>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</si>
  <si>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</si>
  <si>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</si>
  <si>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</si>
  <si>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</si>
  <si>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</si>
  <si>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</si>
  <si>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</si>
  <si>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</si>
  <si>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</si>
  <si>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</si>
  <si>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</si>
  <si>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</si>
  <si>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</si>
  <si>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</si>
  <si>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</si>
  <si>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</si>
  <si>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</si>
  <si>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</si>
  <si>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</si>
  <si>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</si>
  <si>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</si>
  <si>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</si>
  <si>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</si>
  <si>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</si>
  <si>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</si>
  <si>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</si>
  <si>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</si>
  <si>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</si>
  <si>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</si>
  <si>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</si>
  <si>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</si>
  <si>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</si>
  <si>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</si>
  <si>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</si>
  <si>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</si>
  <si>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</si>
  <si>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</si>
  <si>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</si>
  <si>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</si>
  <si>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</si>
  <si>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</si>
  <si>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</si>
  <si>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</si>
  <si>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</si>
  <si>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</si>
  <si>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</si>
  <si>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</si>
  <si>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</si>
  <si>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</si>
  <si>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</si>
  <si>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</si>
  <si>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</si>
  <si>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</si>
  <si>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</si>
  <si>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</si>
  <si>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</si>
  <si>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</si>
  <si>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</si>
  <si>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</si>
  <si>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</si>
  <si>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</si>
  <si>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</si>
  <si>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</si>
  <si>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</si>
  <si>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</si>
  <si>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</si>
  <si>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</si>
  <si>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</si>
  <si>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</si>
  <si>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</si>
  <si>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</si>
  <si>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</si>
  <si>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</si>
  <si>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</si>
  <si>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</si>
  <si>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</si>
  <si>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</si>
  <si>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</si>
  <si>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</si>
  <si>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</si>
  <si>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</si>
  <si>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</si>
  <si>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</si>
  <si>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</si>
  <si>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</si>
  <si>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</si>
  <si>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</si>
  <si>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</si>
  <si>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</si>
  <si>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</si>
  <si>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</si>
  <si>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</si>
  <si>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</si>
  <si>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</si>
  <si>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</si>
  <si>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</si>
  <si>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</si>
  <si>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</si>
  <si>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</si>
  <si>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</si>
  <si>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</si>
  <si>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</si>
  <si>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</si>
  <si>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</si>
  <si>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</si>
  <si>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</si>
  <si>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</si>
  <si>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</si>
  <si>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</si>
  <si>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</si>
  <si>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</si>
  <si>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</si>
  <si>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</si>
  <si>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</si>
  <si>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</si>
  <si>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</si>
  <si>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</si>
  <si>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</si>
  <si>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</si>
  <si>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</si>
  <si>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</si>
  <si>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</si>
  <si>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</si>
  <si>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</si>
  <si>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</si>
  <si>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</si>
  <si>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</si>
  <si>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</si>
  <si>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</si>
  <si>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</si>
  <si>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</si>
  <si>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</si>
  <si>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</si>
  <si>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</si>
  <si>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</si>
  <si>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</si>
  <si>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</si>
  <si>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</si>
  <si>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</si>
  <si>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</si>
  <si>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</si>
  <si>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</si>
  <si>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</si>
  <si>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</si>
  <si>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</si>
  <si>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</si>
  <si>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</si>
  <si>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</si>
  <si>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</si>
  <si>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</si>
  <si>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</si>
  <si>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</si>
  <si>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</si>
  <si>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</si>
  <si>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</si>
  <si>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</si>
  <si>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</si>
  <si>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</si>
  <si>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</si>
  <si>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</si>
  <si>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</si>
  <si>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</si>
  <si>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</si>
  <si>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</si>
  <si>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</si>
  <si>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</si>
  <si>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</si>
  <si>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</si>
  <si>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</si>
  <si>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</si>
  <si>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</si>
  <si>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</si>
  <si>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</si>
  <si>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</si>
  <si>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</si>
  <si>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</si>
  <si>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</si>
  <si>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</si>
  <si>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</si>
  <si>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</si>
  <si>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</si>
  <si>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</si>
  <si>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</si>
  <si>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</si>
  <si>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</si>
  <si>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</si>
  <si>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</si>
  <si>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</si>
  <si>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</si>
  <si>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</si>
  <si>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</si>
  <si>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</si>
  <si>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</si>
  <si>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</si>
  <si>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</si>
  <si>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</si>
  <si>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</si>
  <si>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</si>
  <si>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</si>
  <si>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</si>
  <si>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</si>
  <si>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</si>
  <si>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</si>
  <si>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</si>
  <si>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</si>
  <si>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</si>
  <si>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</si>
  <si>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</si>
  <si>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</si>
  <si>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</si>
  <si>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</si>
  <si>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</si>
  <si>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</si>
  <si>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</si>
  <si>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</si>
  <si>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</si>
  <si>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</si>
  <si>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</si>
  <si>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</si>
  <si>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</si>
  <si>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</si>
  <si>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</si>
  <si>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</si>
  <si>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</si>
  <si>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</si>
  <si>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</si>
  <si>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</si>
  <si>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</si>
  <si>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</si>
  <si>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</si>
  <si>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</si>
  <si>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</si>
  <si>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</si>
  <si>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</si>
  <si>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</si>
  <si>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</si>
  <si>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</si>
  <si>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</si>
  <si>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</si>
  <si>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</si>
  <si>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</si>
  <si>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</si>
  <si>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</si>
  <si>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</si>
  <si>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</si>
  <si>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</si>
  <si>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</si>
  <si>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</si>
  <si>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</si>
  <si>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</si>
  <si>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</si>
  <si>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</si>
  <si>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</si>
  <si>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</si>
  <si>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</si>
  <si>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</si>
  <si>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</si>
  <si>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</si>
  <si>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</si>
  <si>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</si>
  <si>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</si>
  <si>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</si>
  <si>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</si>
  <si>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</si>
  <si>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</si>
  <si>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</si>
  <si>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</si>
  <si>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</si>
  <si>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</si>
  <si>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</si>
  <si>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</si>
  <si>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</si>
  <si>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</si>
  <si>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</si>
  <si>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</si>
  <si>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</si>
  <si>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</si>
  <si>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</si>
  <si>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</si>
  <si>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</si>
  <si>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</si>
  <si>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</si>
  <si>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</si>
  <si>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</si>
  <si>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</si>
  <si>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</si>
  <si>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</si>
  <si>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</si>
  <si>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</si>
  <si>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</si>
  <si>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</si>
  <si>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</si>
  <si>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</si>
  <si>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</si>
  <si>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</si>
  <si>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</si>
  <si>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</si>
  <si>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</si>
  <si>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</si>
  <si>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</si>
  <si>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</si>
  <si>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</si>
  <si>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</si>
  <si>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</si>
  <si>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</si>
  <si>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</si>
  <si>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</si>
  <si>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</si>
  <si>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</si>
  <si>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</si>
  <si>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</si>
  <si>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</si>
  <si>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</si>
  <si>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</si>
  <si>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</si>
  <si>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</si>
  <si>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</si>
  <si>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</si>
  <si>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</si>
  <si>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</si>
  <si>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</si>
  <si>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</si>
  <si>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</si>
  <si>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</si>
  <si>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</si>
  <si>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</si>
  <si>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</si>
  <si>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</si>
  <si>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</si>
  <si>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</si>
  <si>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</si>
  <si>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</si>
  <si>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</si>
  <si>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</si>
  <si>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</si>
  <si>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</si>
  <si>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</si>
  <si>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</si>
  <si>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</si>
  <si>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</si>
  <si>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</si>
  <si>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</si>
  <si>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</si>
  <si>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</si>
  <si>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</si>
  <si>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</si>
  <si>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</si>
  <si>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</si>
  <si>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</si>
  <si>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</si>
  <si>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</si>
  <si>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</si>
  <si>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</si>
  <si>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</si>
  <si>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</si>
  <si>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</si>
  <si>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</si>
  <si>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</si>
  <si>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</si>
  <si>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</si>
  <si>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</si>
  <si>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</si>
  <si>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</si>
  <si>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</si>
  <si>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</si>
  <si>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</si>
  <si>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</si>
  <si>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</si>
  <si>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</si>
  <si>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</si>
  <si>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</si>
  <si>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</si>
  <si>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</si>
  <si>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</si>
  <si>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</si>
  <si>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</si>
  <si>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</si>
  <si>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</si>
  <si>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</si>
  <si>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</si>
  <si>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</si>
  <si>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</si>
  <si>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</si>
  <si>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</si>
  <si>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</si>
  <si>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</si>
  <si>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</si>
  <si>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</si>
  <si>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</si>
  <si>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</si>
  <si>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</si>
  <si>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</si>
  <si>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</si>
  <si>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</si>
  <si>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</si>
  <si>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</si>
  <si>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</si>
  <si>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</si>
  <si>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</si>
  <si>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</si>
  <si>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</si>
  <si>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</si>
  <si>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</si>
  <si>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</si>
  <si>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</si>
  <si>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</si>
  <si>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</si>
  <si>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</si>
  <si>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</si>
  <si>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</si>
  <si>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</si>
  <si>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</si>
  <si>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</si>
  <si>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</si>
  <si>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</si>
  <si>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</si>
  <si>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</si>
  <si>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</si>
  <si>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</si>
  <si>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</si>
  <si>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</si>
  <si>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</si>
  <si>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</si>
  <si>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</si>
  <si>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</si>
  <si>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</si>
  <si>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</si>
  <si>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</si>
  <si>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</si>
  <si>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</si>
  <si>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</si>
  <si>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</si>
  <si>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</si>
  <si>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</si>
  <si>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</si>
  <si>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</si>
  <si>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</si>
  <si>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</si>
  <si>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</si>
  <si>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</si>
  <si>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</si>
  <si>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</si>
  <si>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</si>
  <si>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</si>
  <si>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</si>
  <si>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</si>
  <si>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</si>
  <si>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</si>
  <si>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</si>
  <si>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</si>
  <si>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</si>
  <si>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</si>
  <si>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</si>
  <si>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</si>
  <si>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</si>
  <si>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</si>
  <si>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</si>
  <si>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</si>
  <si>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</si>
  <si>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</si>
  <si>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</si>
  <si>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</si>
  <si>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</si>
  <si>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</si>
  <si>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</si>
  <si>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</si>
  <si>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</si>
  <si>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</si>
  <si>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</si>
  <si>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</si>
  <si>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</si>
  <si>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</si>
  <si>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</si>
  <si>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</si>
  <si>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</si>
  <si>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</si>
  <si>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</si>
  <si>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</si>
  <si>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</si>
  <si>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</si>
  <si>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</si>
  <si>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</si>
  <si>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</si>
  <si>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</si>
  <si>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</si>
  <si>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</si>
  <si>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</si>
  <si>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</si>
  <si>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</si>
  <si>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</si>
  <si>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</si>
  <si>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</si>
  <si>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</si>
  <si>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</si>
  <si>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</si>
  <si>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</si>
  <si>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</si>
  <si>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</si>
  <si>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</si>
  <si>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</si>
  <si>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</si>
  <si>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</si>
  <si>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</si>
  <si>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</si>
  <si>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</si>
  <si>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</si>
  <si>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</si>
  <si>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</si>
  <si>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</si>
  <si>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</si>
  <si>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</si>
  <si>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</si>
  <si>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</si>
  <si>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</si>
  <si>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</si>
  <si>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</si>
  <si>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</si>
  <si>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</si>
  <si>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</si>
  <si>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</si>
  <si>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</si>
  <si>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</si>
  <si>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</si>
  <si>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</si>
  <si>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</si>
  <si>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</si>
  <si>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</si>
  <si>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</si>
  <si>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</si>
  <si>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</si>
  <si>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</si>
  <si>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</si>
  <si>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</si>
  <si>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</si>
  <si>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</si>
  <si>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</si>
  <si>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</si>
  <si>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</si>
  <si>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</si>
  <si>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</si>
  <si>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</si>
  <si>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</si>
  <si>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</si>
  <si>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</si>
  <si>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</si>
  <si>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</si>
  <si>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</si>
  <si>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</si>
  <si>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</si>
  <si>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</si>
  <si>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</si>
  <si>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</si>
  <si>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</si>
  <si>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</si>
  <si>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</si>
  <si>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</si>
  <si>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</si>
  <si>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</si>
  <si>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</si>
  <si>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</si>
  <si>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</si>
  <si>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</si>
  <si>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</si>
  <si>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</si>
  <si>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</si>
  <si>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</si>
  <si>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</si>
  <si>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</si>
  <si>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</si>
  <si>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</si>
  <si>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</si>
  <si>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</si>
  <si>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</si>
  <si>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</si>
  <si>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</si>
  <si>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</si>
  <si>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</si>
  <si>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</si>
  <si>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</si>
  <si>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</si>
  <si>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</si>
  <si>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</si>
  <si>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</si>
  <si>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</si>
  <si>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</si>
  <si>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</si>
  <si>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</si>
  <si>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</si>
  <si>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</si>
  <si>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</si>
  <si>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</si>
  <si>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</si>
  <si>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</si>
  <si>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</si>
  <si>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</si>
  <si>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</si>
  <si>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</si>
  <si>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</si>
  <si>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</si>
  <si>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</si>
  <si>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</si>
  <si>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</si>
  <si>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</si>
  <si>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</si>
  <si>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</si>
  <si>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</si>
  <si>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</si>
  <si>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</si>
  <si>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</si>
  <si>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</si>
  <si>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</si>
  <si>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</si>
  <si>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</si>
  <si>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</si>
  <si>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</si>
  <si>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</si>
  <si>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</si>
  <si>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</si>
  <si>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</si>
  <si>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</si>
  <si>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</si>
  <si>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</si>
  <si>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</si>
  <si>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</si>
  <si>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</si>
  <si>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</si>
  <si>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</si>
  <si>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</si>
  <si>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</si>
  <si>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</si>
  <si>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</si>
  <si>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</si>
  <si>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</si>
  <si>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</si>
  <si>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</si>
  <si>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</si>
  <si>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</si>
  <si>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</si>
  <si>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</si>
  <si>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</si>
  <si>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</si>
  <si>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</si>
  <si>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</si>
  <si>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</si>
  <si>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</si>
  <si>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</si>
  <si>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</si>
  <si>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</si>
  <si>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</si>
  <si>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</si>
  <si>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</si>
  <si>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</si>
  <si>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</si>
  <si>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</si>
  <si>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</si>
  <si>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</si>
  <si>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</si>
  <si>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</si>
  <si>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</si>
  <si>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</si>
  <si>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</si>
  <si>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</si>
  <si>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</si>
  <si>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</si>
  <si>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</si>
  <si>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</si>
  <si>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</si>
  <si>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</si>
  <si>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</si>
  <si>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</si>
  <si>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</si>
  <si>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</si>
  <si>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</si>
  <si>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</si>
  <si>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</si>
  <si>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</si>
  <si>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</si>
  <si>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</si>
  <si>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</si>
  <si>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</si>
  <si>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</si>
  <si>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</si>
  <si>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</si>
  <si>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</si>
  <si>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</si>
  <si>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</si>
  <si>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</si>
  <si>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</si>
  <si>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</si>
  <si>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</si>
  <si>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</si>
  <si>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</si>
  <si>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</si>
  <si>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</si>
  <si>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</si>
  <si>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</si>
  <si>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</si>
  <si>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</si>
  <si>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</si>
  <si>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</si>
  <si>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</si>
  <si>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</si>
  <si>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</si>
  <si>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</si>
  <si>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</si>
  <si>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</si>
  <si>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</si>
  <si>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</si>
  <si>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</si>
  <si>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</si>
  <si>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</si>
  <si>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</si>
  <si>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</si>
  <si>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</si>
  <si>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</si>
  <si>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</si>
  <si>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</si>
  <si>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</si>
  <si>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</si>
  <si>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</si>
  <si>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</si>
  <si>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</si>
  <si>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</si>
  <si>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</si>
  <si>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</si>
  <si>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</si>
  <si>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</si>
  <si>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</si>
  <si>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</si>
  <si>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</si>
  <si>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</si>
  <si>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</si>
  <si>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</si>
  <si>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</si>
  <si>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</si>
  <si>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</si>
  <si>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</si>
  <si>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</si>
  <si>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</si>
  <si>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</si>
  <si>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</si>
  <si>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</si>
  <si>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</si>
  <si>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</si>
  <si>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</si>
  <si>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</si>
  <si>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</si>
  <si>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</si>
  <si>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</si>
  <si>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</si>
  <si>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</si>
  <si>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</si>
  <si>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</si>
  <si>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</si>
  <si>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</si>
  <si>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</si>
  <si>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</si>
  <si>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</si>
  <si>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</si>
  <si>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</si>
  <si>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</si>
  <si>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</si>
  <si>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</si>
  <si>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</si>
  <si>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</si>
  <si>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</si>
  <si>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</si>
  <si>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</si>
  <si>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</si>
  <si>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</si>
  <si>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</si>
  <si>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</si>
  <si>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</si>
  <si>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</si>
  <si>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</si>
  <si>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</si>
  <si>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</si>
  <si>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</si>
  <si>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</si>
  <si>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</si>
  <si>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</si>
  <si>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</si>
  <si>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</si>
  <si>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</si>
  <si>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</si>
  <si>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</si>
  <si>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</si>
  <si>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</si>
  <si>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</si>
  <si>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</si>
  <si>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</si>
  <si>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</si>
  <si>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</si>
  <si>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</si>
  <si>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</si>
  <si>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</si>
  <si>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</si>
  <si>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</si>
  <si>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</si>
  <si>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</si>
  <si>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</si>
  <si>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</si>
  <si>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</si>
  <si>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</si>
  <si>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</si>
  <si>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</si>
  <si>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</si>
  <si>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</si>
  <si>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</si>
  <si>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</si>
  <si>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</si>
  <si>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</si>
  <si>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</si>
  <si>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</si>
  <si>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</si>
  <si>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</si>
  <si>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</si>
  <si>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</si>
  <si>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</si>
  <si>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</si>
  <si>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</si>
  <si>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</si>
  <si>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</si>
  <si>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</si>
  <si>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</si>
  <si>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</si>
  <si>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</si>
  <si>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</si>
  <si>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</si>
  <si>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</si>
  <si>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</si>
  <si>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</si>
  <si>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</si>
  <si>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</si>
  <si>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</si>
  <si>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</si>
  <si>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</si>
  <si>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</si>
  <si>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</si>
  <si>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</si>
  <si>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</si>
  <si>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</si>
  <si>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</si>
  <si>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</si>
  <si>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</si>
  <si>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</si>
  <si>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</si>
  <si>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</si>
  <si>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</si>
  <si>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</si>
  <si>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</si>
  <si>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</si>
  <si>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</si>
  <si>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</si>
  <si>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</si>
  <si>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</si>
  <si>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</si>
  <si>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</si>
  <si>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</si>
  <si>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</si>
  <si>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</si>
  <si>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</si>
  <si>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</si>
  <si>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</si>
  <si>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</si>
  <si>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</si>
  <si>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</si>
  <si>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</si>
  <si>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</si>
  <si>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</si>
  <si>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</si>
  <si>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</si>
  <si>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</si>
  <si>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</si>
  <si>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</si>
  <si>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</si>
  <si>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</si>
  <si>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</si>
  <si>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</si>
  <si>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</si>
  <si>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</si>
  <si>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</si>
  <si>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</si>
  <si>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</si>
  <si>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</si>
  <si>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</si>
  <si>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</si>
  <si>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</si>
  <si>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</si>
  <si>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</si>
  <si>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</si>
  <si>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</si>
  <si>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</si>
  <si>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</si>
  <si>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</si>
  <si>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</si>
  <si>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</si>
  <si>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</si>
  <si>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</si>
  <si>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</si>
  <si>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</si>
  <si>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</si>
  <si>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</si>
  <si>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</si>
  <si>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</si>
  <si>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</si>
  <si>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</si>
  <si>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</si>
  <si>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</si>
  <si>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</si>
  <si>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</si>
  <si>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</si>
  <si>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</si>
  <si>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</si>
  <si>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</si>
  <si>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</si>
  <si>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</si>
  <si>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</si>
  <si>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</si>
  <si>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</si>
  <si>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</si>
  <si>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</si>
  <si>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</si>
  <si>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</si>
  <si>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</si>
  <si>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</si>
  <si>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</si>
  <si>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</si>
  <si>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</si>
  <si>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</si>
  <si>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</si>
  <si>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</si>
  <si>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</si>
  <si>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</si>
  <si>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</si>
  <si>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</si>
  <si>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</si>
  <si>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</si>
  <si>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</si>
  <si>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</si>
  <si>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</si>
  <si>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</si>
  <si>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</si>
  <si>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</si>
  <si>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</si>
  <si>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</si>
  <si>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</si>
  <si>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</si>
  <si>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</si>
  <si>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</si>
  <si>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</si>
  <si>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</si>
  <si>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</si>
  <si>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</si>
  <si>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</si>
  <si>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</si>
  <si>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</si>
  <si>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</si>
  <si>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</si>
  <si>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</si>
  <si>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</si>
  <si>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</si>
  <si>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</si>
  <si>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</si>
  <si>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</si>
  <si>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</si>
  <si>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</si>
  <si>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</si>
  <si>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</si>
  <si>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</si>
  <si>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</si>
  <si>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</si>
  <si>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</si>
  <si>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</si>
  <si>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</si>
  <si>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</si>
  <si>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</si>
  <si>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</si>
  <si>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</si>
  <si>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</si>
  <si>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</si>
  <si>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</si>
  <si>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</si>
  <si>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</si>
  <si>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</si>
  <si>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</si>
  <si>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</si>
  <si>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</si>
  <si>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</si>
  <si>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</si>
  <si>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</si>
  <si>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</si>
  <si>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</si>
  <si>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</si>
  <si>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</si>
  <si>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</si>
  <si>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</si>
  <si>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</si>
  <si>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</si>
  <si>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</si>
  <si>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</si>
  <si>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</si>
  <si>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</si>
  <si>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</si>
  <si>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</si>
  <si>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</si>
  <si>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</si>
  <si>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</si>
  <si>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</si>
  <si>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</si>
  <si>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</si>
  <si>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</si>
  <si>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</si>
  <si>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</si>
  <si>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</si>
  <si>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</si>
  <si>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</si>
  <si>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</si>
  <si>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</si>
  <si>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</si>
  <si>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</si>
  <si>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</si>
  <si>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</si>
  <si>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</si>
  <si>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</si>
  <si>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</si>
  <si>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</si>
  <si>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</si>
  <si>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</si>
  <si>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</si>
  <si>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</si>
  <si>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</si>
  <si>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</si>
  <si>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</si>
  <si>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</si>
  <si>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</si>
  <si>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</si>
  <si>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</si>
  <si>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</si>
  <si>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</si>
  <si>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</si>
  <si>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</si>
  <si>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</si>
  <si>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</si>
  <si>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</si>
  <si>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</si>
  <si>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</si>
  <si>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</si>
  <si>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</si>
  <si>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</si>
  <si>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</si>
  <si>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</si>
  <si>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</si>
  <si>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</si>
  <si>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</si>
  <si>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</si>
  <si>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</si>
  <si>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</si>
  <si>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</si>
  <si>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</si>
  <si>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</si>
  <si>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</si>
  <si>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</si>
  <si>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</si>
  <si>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</si>
  <si>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</si>
  <si>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</si>
  <si>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</si>
  <si>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</si>
  <si>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</si>
  <si>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</si>
  <si>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</si>
  <si>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</si>
  <si>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</si>
  <si>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</si>
  <si>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</si>
  <si>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</si>
  <si>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</si>
  <si>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</si>
  <si>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</si>
  <si>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</si>
  <si>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</si>
  <si>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</si>
  <si>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</si>
  <si>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</si>
  <si>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</si>
  <si>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</si>
  <si>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</si>
  <si>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</si>
  <si>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</si>
  <si>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</si>
  <si>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</si>
  <si>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</si>
  <si>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</si>
  <si>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</si>
  <si>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</si>
  <si>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</si>
  <si>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</si>
  <si>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</si>
  <si>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</si>
  <si>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</si>
  <si>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</si>
  <si>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</si>
  <si>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</si>
  <si>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</si>
  <si>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</si>
  <si>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</si>
  <si>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</si>
  <si>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</si>
  <si>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</si>
  <si>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</si>
  <si>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</si>
  <si>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</si>
  <si>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</si>
  <si>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</si>
  <si>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</si>
  <si>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</si>
  <si>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</si>
  <si>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</si>
  <si>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</si>
  <si>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</si>
  <si>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</si>
  <si>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</si>
  <si>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</si>
  <si>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</si>
  <si>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</si>
  <si>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</si>
  <si>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</si>
  <si>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</si>
  <si>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</si>
  <si>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</si>
  <si>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</si>
  <si>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</si>
  <si>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</si>
  <si>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</si>
  <si>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</si>
  <si>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</si>
  <si>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</si>
  <si>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</si>
  <si>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</si>
  <si>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</si>
  <si>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</si>
  <si>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</si>
  <si>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</si>
  <si>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</si>
  <si>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</si>
  <si>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</si>
  <si>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</si>
  <si>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</si>
  <si>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</si>
  <si>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</si>
  <si>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</si>
  <si>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</si>
  <si>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</si>
  <si>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</si>
  <si>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</si>
  <si>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</si>
  <si>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</si>
  <si>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</si>
  <si>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</si>
  <si>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</si>
  <si>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</si>
  <si>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</si>
  <si>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</si>
  <si>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</si>
  <si>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</si>
  <si>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</si>
  <si>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</si>
  <si>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</si>
  <si>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</si>
  <si>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</si>
  <si>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</si>
  <si>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</si>
  <si>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</si>
  <si>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</si>
  <si>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</si>
  <si>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</si>
  <si>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</si>
  <si>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</si>
  <si>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</si>
  <si>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</si>
  <si>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</si>
  <si>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</si>
  <si>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</si>
  <si>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</si>
  <si>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</si>
  <si>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</si>
  <si>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</si>
  <si>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</si>
  <si>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</si>
  <si>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</si>
  <si>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</si>
  <si>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</si>
  <si>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</si>
  <si>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</si>
  <si>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</si>
  <si>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</si>
  <si>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</si>
  <si>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</si>
  <si>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</si>
  <si>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</si>
  <si>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</si>
  <si>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</si>
  <si>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</si>
  <si>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</si>
  <si>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</si>
  <si>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</si>
  <si>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</si>
  <si>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</si>
  <si>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</si>
  <si>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</si>
  <si>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</si>
  <si>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</si>
  <si>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</si>
  <si>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</si>
  <si>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</si>
  <si>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</si>
  <si>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</si>
  <si>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</si>
  <si>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</si>
  <si>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</si>
  <si>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</si>
  <si>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</si>
  <si>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</si>
  <si>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</si>
  <si>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</si>
  <si>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</si>
  <si>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</si>
  <si>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</si>
  <si>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</si>
  <si>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</si>
  <si>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</si>
  <si>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</si>
  <si>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</si>
  <si>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</si>
  <si>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</si>
  <si>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</si>
  <si>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</si>
  <si>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</si>
  <si>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</si>
  <si>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</si>
  <si>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</si>
  <si>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</si>
  <si>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</si>
  <si>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</si>
  <si>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</si>
  <si>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</si>
  <si>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</si>
  <si>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</si>
  <si>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</si>
  <si>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</si>
  <si>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</si>
  <si>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</si>
  <si>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</si>
  <si>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</si>
  <si>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</si>
  <si>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</si>
  <si>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</si>
  <si>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</si>
  <si>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</si>
  <si>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</si>
  <si>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</si>
  <si>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</si>
  <si>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</si>
  <si>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</si>
  <si>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</si>
  <si>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</si>
  <si>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</si>
  <si>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</si>
  <si>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</si>
  <si>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</si>
  <si>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</si>
  <si>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</si>
  <si>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</si>
  <si>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</si>
  <si>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</si>
  <si>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</si>
  <si>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</si>
  <si>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</si>
  <si>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</si>
  <si>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</si>
  <si>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</si>
  <si>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</si>
  <si>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</si>
  <si>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</si>
  <si>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</si>
  <si>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</si>
  <si>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</si>
  <si>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</si>
  <si>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</si>
  <si>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</si>
  <si>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</si>
  <si>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</si>
  <si>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</si>
  <si>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</si>
  <si>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</si>
  <si>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</si>
  <si>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</si>
  <si>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</si>
  <si>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</si>
  <si>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</si>
  <si>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</si>
  <si>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</si>
  <si>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</si>
  <si>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</si>
  <si>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</si>
  <si>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</si>
  <si>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</si>
  <si>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</si>
  <si>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</si>
  <si>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</si>
  <si>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</si>
  <si>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</si>
  <si>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</si>
  <si>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</si>
  <si>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</si>
  <si>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</si>
  <si>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</si>
  <si>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</si>
  <si>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</si>
  <si>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</si>
  <si>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</si>
  <si>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</si>
  <si>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</si>
  <si>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</si>
  <si>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</si>
  <si>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</si>
  <si>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</si>
  <si>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</si>
  <si>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</si>
  <si>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</si>
  <si>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</si>
  <si>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</si>
  <si>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</si>
  <si>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</si>
  <si>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</si>
  <si>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</si>
  <si>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</si>
  <si>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</si>
  <si>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</si>
  <si>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</si>
  <si>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</si>
  <si>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</si>
  <si>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</si>
  <si>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</si>
  <si>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</si>
  <si>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</si>
  <si>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</si>
  <si>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</si>
  <si>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</si>
  <si>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</si>
  <si>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</si>
  <si>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</si>
  <si>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</si>
  <si>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</si>
  <si>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</si>
  <si>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</si>
  <si>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</si>
  <si>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</si>
  <si>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</si>
  <si>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</si>
  <si>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</si>
  <si>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</si>
  <si>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</si>
  <si>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</si>
  <si>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</si>
  <si>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</si>
  <si>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</si>
  <si>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</si>
  <si>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</si>
  <si>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</si>
  <si>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</si>
  <si>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</si>
  <si>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</si>
  <si>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</si>
  <si>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</si>
  <si>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</si>
  <si>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</si>
  <si>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</si>
  <si>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</si>
  <si>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</si>
  <si>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</si>
  <si>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</si>
  <si>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</si>
  <si>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</si>
  <si>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</si>
  <si>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</si>
  <si>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</si>
  <si>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</si>
  <si>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</si>
  <si>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</si>
  <si>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</si>
  <si>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</si>
  <si>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</si>
  <si>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</si>
  <si>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</si>
  <si>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</si>
  <si>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</si>
  <si>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</si>
  <si>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</si>
  <si>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</si>
  <si>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</si>
  <si>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</si>
  <si>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</si>
  <si>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</si>
  <si>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</si>
  <si>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</si>
  <si>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</si>
  <si>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</si>
  <si>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</si>
  <si>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</si>
  <si>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</si>
  <si>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</si>
  <si>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</si>
  <si>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</si>
  <si>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</si>
  <si>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</si>
  <si>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</si>
  <si>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</si>
  <si>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</si>
  <si>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</si>
  <si>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</si>
  <si>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</si>
  <si>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</si>
  <si>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</si>
  <si>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</si>
  <si>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</si>
  <si>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</si>
  <si>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</si>
  <si>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</si>
  <si>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</si>
  <si>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</si>
  <si>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</si>
  <si>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</si>
  <si>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</si>
  <si>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</si>
  <si>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</si>
  <si>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</si>
  <si>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</si>
  <si>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</si>
  <si>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</si>
  <si>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</si>
  <si>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</si>
  <si>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</si>
  <si>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</si>
  <si>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</si>
  <si>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</si>
  <si>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</si>
  <si>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</si>
  <si>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</si>
  <si>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</si>
  <si>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</si>
  <si>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</si>
  <si>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</si>
  <si>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</si>
  <si>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</si>
  <si>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</si>
  <si>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</si>
  <si>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</si>
  <si>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</si>
  <si>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</si>
  <si>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</si>
  <si>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</si>
  <si>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</si>
  <si>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</si>
  <si>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</si>
  <si>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</si>
  <si>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</si>
  <si>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</si>
  <si>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</si>
  <si>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</si>
  <si>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</si>
  <si>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</si>
  <si>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</si>
  <si>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</si>
  <si>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</si>
  <si>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</si>
  <si>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</si>
  <si>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</si>
  <si>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</si>
  <si>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</si>
  <si>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</si>
  <si>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</si>
  <si>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</si>
  <si>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</si>
  <si>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</si>
  <si>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</si>
  <si>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</si>
  <si>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</si>
  <si>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</si>
  <si>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</si>
  <si>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</si>
  <si>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</si>
  <si>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</si>
  <si>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</si>
  <si>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</si>
  <si>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</si>
  <si>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</si>
  <si>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</si>
  <si>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</si>
  <si>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</si>
  <si>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</si>
  <si>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</si>
  <si>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</si>
  <si>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</si>
  <si>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</si>
  <si>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</si>
  <si>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</si>
  <si>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</si>
  <si>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</si>
  <si>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</si>
  <si>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</si>
  <si>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</si>
  <si>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</si>
  <si>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</si>
  <si>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</si>
  <si>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</si>
  <si>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</si>
  <si>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</si>
  <si>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</si>
  <si>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</si>
  <si>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</si>
  <si>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</si>
  <si>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</si>
  <si>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</si>
  <si>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</si>
  <si>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</si>
  <si>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</si>
  <si>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</si>
  <si>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</si>
  <si>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</si>
  <si>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</si>
  <si>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</si>
  <si>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</si>
  <si>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</si>
  <si>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</si>
  <si>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</si>
  <si>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</si>
  <si>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</si>
  <si>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</si>
  <si>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</si>
  <si>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</si>
  <si>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</si>
  <si>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</si>
  <si>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</si>
  <si>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</si>
  <si>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</si>
  <si>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</si>
  <si>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</si>
  <si>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</si>
  <si>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</si>
  <si>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</si>
  <si>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</si>
  <si>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</si>
  <si>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</si>
  <si>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</si>
  <si>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</si>
  <si>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</si>
  <si>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</si>
  <si>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</si>
  <si>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</si>
  <si>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</si>
  <si>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</si>
  <si>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</si>
  <si>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</si>
  <si>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</si>
  <si>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</si>
  <si>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</si>
  <si>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</si>
  <si>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</si>
  <si>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</si>
  <si>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</si>
  <si>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</si>
  <si>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</si>
  <si>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</si>
  <si>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</si>
  <si>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</si>
  <si>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</si>
  <si>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</si>
  <si>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</si>
  <si>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</si>
  <si>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</si>
  <si>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</si>
  <si>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</si>
  <si>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</si>
  <si>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</si>
  <si>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</si>
  <si>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</si>
  <si>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</si>
  <si>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</si>
  <si>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</si>
  <si>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</si>
  <si>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</si>
  <si>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</si>
  <si>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</si>
  <si>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</si>
  <si>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</si>
  <si>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</si>
  <si>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</si>
  <si>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</si>
  <si>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</si>
  <si>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</si>
  <si>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</si>
  <si>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</si>
  <si>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</si>
  <si>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</si>
  <si>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</si>
  <si>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</si>
  <si>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</si>
  <si>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</si>
  <si>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</si>
  <si>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</si>
  <si>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</si>
  <si>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</si>
  <si>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</si>
  <si>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</si>
  <si>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</si>
  <si>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</si>
  <si>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</si>
  <si>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</si>
  <si>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</si>
  <si>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</si>
  <si>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</si>
  <si>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</si>
  <si>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</si>
  <si>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</si>
  <si>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</si>
  <si>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</si>
  <si>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</si>
  <si>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</si>
  <si>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</si>
  <si>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</si>
  <si>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</si>
  <si>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</si>
  <si>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</si>
  <si>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</si>
  <si>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</si>
  <si>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</si>
  <si>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</si>
  <si>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</si>
  <si>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</si>
  <si>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</si>
  <si>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</si>
  <si>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</si>
  <si>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</si>
  <si>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</si>
  <si>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</si>
  <si>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</si>
  <si>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</si>
  <si>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</si>
  <si>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</si>
  <si>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</si>
  <si>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</si>
  <si>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</si>
  <si>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</si>
  <si>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</si>
  <si>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</si>
  <si>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</si>
  <si>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</si>
  <si>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</si>
  <si>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</si>
  <si>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</si>
  <si>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</si>
  <si>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</si>
  <si>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</si>
  <si>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</si>
  <si>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</si>
  <si>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</si>
  <si>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</si>
  <si>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</si>
  <si>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</si>
  <si>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</si>
  <si>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</si>
  <si>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</si>
  <si>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</si>
  <si>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</si>
  <si>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</si>
  <si>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</si>
  <si>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</si>
  <si>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</si>
  <si>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</si>
  <si>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</si>
  <si>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</si>
  <si>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</si>
  <si>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</si>
  <si>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</si>
  <si>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</si>
  <si>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</si>
  <si>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</si>
  <si>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</si>
  <si>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</si>
  <si>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</si>
  <si>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</si>
  <si>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</si>
  <si>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</si>
  <si>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</si>
  <si>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</si>
  <si>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</si>
  <si>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</si>
  <si>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</si>
  <si>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</si>
  <si>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</si>
  <si>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</si>
  <si>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</si>
  <si>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</si>
  <si>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</si>
  <si>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</si>
  <si>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</si>
  <si>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</si>
  <si>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</si>
  <si>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</si>
  <si>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</si>
  <si>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</si>
  <si>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</si>
  <si>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</si>
  <si>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</si>
  <si>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</si>
  <si>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</si>
  <si>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</si>
  <si>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</si>
  <si>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</si>
  <si>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</si>
  <si>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</si>
  <si>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</si>
  <si>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</si>
  <si>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</si>
  <si>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</si>
  <si>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</si>
  <si>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</si>
  <si>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</si>
  <si>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</si>
  <si>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</si>
  <si>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</si>
  <si>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</si>
  <si>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</si>
  <si>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</si>
  <si>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</si>
  <si>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</si>
  <si>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</si>
  <si>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</si>
  <si>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</si>
  <si>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</si>
  <si>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</si>
  <si>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</si>
  <si>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</si>
  <si>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</si>
  <si>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</si>
  <si>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</si>
  <si>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</si>
  <si>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</si>
  <si>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</si>
  <si>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</si>
  <si>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</si>
  <si>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</si>
  <si>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</si>
  <si>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</si>
  <si>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</si>
  <si>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</si>
  <si>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</si>
  <si>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</si>
  <si>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</si>
  <si>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</si>
  <si>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</si>
  <si>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</si>
  <si>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</si>
  <si>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</si>
  <si>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</si>
  <si>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</si>
  <si>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</si>
  <si>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</si>
  <si>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</si>
  <si>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</si>
  <si>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</si>
  <si>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</si>
  <si>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</si>
  <si>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</si>
  <si>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</si>
  <si>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</si>
  <si>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</si>
  <si>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</si>
  <si>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</si>
  <si>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</si>
  <si>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</si>
  <si>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</si>
  <si>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</si>
  <si>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</si>
  <si>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</si>
  <si>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</si>
  <si>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</si>
  <si>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</si>
  <si>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</si>
  <si>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</si>
  <si>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</si>
  <si>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</si>
  <si>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</si>
  <si>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</si>
  <si>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</si>
  <si>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</si>
  <si>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</si>
  <si>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</si>
  <si>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</si>
  <si>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</si>
  <si>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</si>
  <si>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</si>
  <si>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</si>
  <si>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</si>
  <si>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</si>
  <si>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</si>
  <si>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</si>
  <si>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</si>
  <si>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</si>
  <si>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</si>
  <si>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</si>
  <si>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</si>
  <si>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</si>
  <si>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</si>
  <si>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</si>
  <si>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</si>
  <si>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</si>
  <si>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</si>
  <si>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</si>
  <si>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</si>
  <si>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</si>
  <si>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</si>
  <si>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</si>
  <si>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</si>
  <si>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</si>
  <si>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</si>
  <si>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</si>
  <si>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</si>
  <si>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</si>
  <si>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</si>
  <si>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</si>
  <si>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</si>
  <si>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</si>
  <si>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</si>
  <si>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</si>
  <si>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</si>
  <si>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</si>
  <si>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</si>
  <si>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</si>
  <si>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</si>
  <si>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</si>
  <si>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</si>
  <si>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</si>
  <si>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</si>
  <si>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</si>
  <si>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</si>
  <si>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</si>
  <si>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</si>
  <si>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</si>
  <si>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</si>
  <si>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</si>
  <si>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</si>
  <si>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</si>
  <si>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</si>
  <si>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</si>
  <si>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</si>
  <si>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</si>
  <si>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</si>
  <si>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</si>
  <si>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</si>
  <si>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</si>
  <si>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</si>
  <si>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</si>
  <si>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</si>
  <si>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</si>
  <si>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</si>
  <si>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</si>
  <si>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</si>
  <si>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</si>
  <si>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</si>
  <si>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</si>
  <si>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</si>
  <si>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</si>
  <si>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</si>
  <si>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</si>
  <si>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</si>
  <si>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</si>
  <si>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</si>
  <si>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</si>
  <si>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</si>
  <si>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</si>
  <si>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</si>
  <si>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</si>
  <si>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</si>
  <si>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</si>
  <si>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</si>
  <si>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</si>
  <si>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</si>
  <si>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</si>
  <si>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</si>
  <si>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</si>
  <si>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</si>
  <si>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</si>
  <si>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</si>
  <si>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</si>
  <si>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</si>
  <si>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</si>
  <si>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</si>
  <si>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</si>
  <si>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</si>
  <si>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</si>
  <si>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</si>
  <si>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</si>
  <si>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</si>
  <si>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</si>
  <si>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</si>
  <si>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</si>
  <si>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</si>
  <si>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</si>
  <si>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</si>
  <si>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</si>
  <si>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</si>
  <si>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</si>
  <si>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</si>
  <si>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</si>
  <si>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</si>
  <si>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</si>
  <si>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</si>
  <si>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</si>
  <si>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</si>
  <si>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</si>
  <si>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</si>
  <si>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</si>
  <si>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</si>
  <si>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</si>
  <si>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</si>
  <si>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</si>
  <si>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</si>
  <si>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</si>
  <si>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</si>
  <si>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</si>
  <si>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</si>
  <si>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</si>
  <si>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</si>
  <si>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</si>
  <si>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</si>
  <si>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</si>
  <si>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</si>
  <si>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</si>
  <si>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</si>
  <si>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</si>
  <si>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</si>
  <si>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</si>
  <si>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</si>
  <si>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</si>
  <si>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</si>
  <si>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</si>
  <si>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</si>
  <si>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</si>
  <si>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</si>
  <si>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</si>
  <si>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</si>
  <si>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</si>
  <si>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</si>
  <si>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</si>
  <si>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</si>
  <si>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</si>
  <si>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</si>
  <si>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</si>
  <si>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</si>
  <si>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</si>
  <si>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</si>
  <si>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</si>
  <si>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</si>
  <si>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</si>
  <si>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</si>
  <si>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</si>
  <si>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</si>
  <si>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</si>
  <si>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</si>
  <si>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</si>
  <si>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</si>
  <si>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</si>
  <si>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</si>
  <si>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</si>
  <si>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</si>
  <si>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</si>
  <si>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</si>
  <si>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</si>
  <si>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</si>
  <si>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</si>
  <si>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</si>
  <si>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</si>
  <si>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</si>
  <si>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</si>
  <si>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</si>
  <si>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</si>
  <si>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</si>
  <si>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</si>
  <si>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</si>
  <si>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</si>
  <si>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</si>
  <si>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</si>
  <si>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</si>
  <si>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</si>
  <si>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</si>
  <si>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</si>
  <si>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</si>
  <si>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</si>
  <si>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</si>
  <si>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</si>
  <si>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</si>
  <si>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</si>
  <si>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</si>
  <si>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</si>
  <si>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</si>
  <si>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</si>
  <si>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</si>
  <si>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</si>
  <si>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</si>
  <si>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</si>
  <si>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</si>
  <si>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</si>
  <si>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</si>
  <si>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</si>
  <si>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</si>
  <si>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</si>
  <si>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</si>
  <si>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</si>
  <si>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</si>
  <si>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</si>
  <si>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</si>
  <si>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</si>
  <si>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</si>
  <si>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</si>
  <si>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</si>
  <si>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</si>
  <si>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</si>
  <si>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</si>
  <si>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</si>
  <si>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</si>
  <si>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</si>
  <si>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</si>
  <si>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</si>
  <si>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</si>
  <si>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</si>
  <si>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</si>
  <si>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</si>
  <si>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</si>
  <si>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</si>
  <si>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</si>
  <si>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</si>
  <si>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</si>
  <si>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</si>
  <si>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</si>
  <si>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</si>
  <si>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</si>
  <si>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</si>
  <si>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</si>
  <si>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</si>
  <si>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</si>
  <si>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</si>
  <si>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</si>
  <si>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</si>
  <si>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</si>
  <si>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</si>
  <si>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</si>
  <si>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</si>
  <si>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</si>
  <si>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</si>
  <si>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</si>
  <si>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</si>
  <si>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</si>
  <si>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</si>
  <si>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</si>
  <si>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</si>
  <si>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</si>
  <si>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</si>
  <si>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</si>
  <si>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</si>
  <si>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</si>
  <si>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</si>
  <si>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</si>
  <si>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</si>
  <si>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</si>
  <si>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</si>
  <si>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</si>
  <si>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</si>
  <si>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</si>
  <si>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</si>
  <si>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</si>
  <si>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</si>
  <si>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</si>
  <si>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</si>
  <si>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</si>
  <si>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</si>
  <si>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</si>
  <si>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</si>
  <si>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</si>
  <si>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</si>
  <si>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</si>
  <si>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</si>
  <si>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</si>
  <si>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</si>
  <si>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</si>
  <si>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</si>
  <si>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</si>
  <si>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</si>
  <si>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</si>
  <si>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</si>
  <si>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</si>
  <si>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</si>
  <si>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</si>
  <si>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</si>
  <si>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</si>
  <si>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</si>
  <si>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</si>
  <si>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</si>
  <si>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</si>
  <si>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</si>
  <si>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</si>
  <si>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</si>
  <si>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</si>
  <si>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</si>
  <si>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</si>
  <si>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</si>
  <si>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</si>
  <si>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</si>
  <si>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</si>
  <si>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</si>
  <si>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</si>
  <si>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</si>
  <si>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</si>
  <si>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</si>
  <si>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</si>
  <si>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</si>
  <si>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</si>
  <si>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</si>
  <si>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</si>
  <si>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</si>
  <si>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</si>
  <si>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</si>
  <si>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</si>
  <si>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</si>
  <si>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</si>
  <si>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</si>
  <si>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</si>
  <si>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</si>
  <si>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</si>
  <si>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</si>
  <si>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</si>
  <si>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</si>
  <si>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</si>
  <si>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</si>
  <si>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</si>
  <si>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</si>
  <si>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</si>
  <si>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</si>
  <si>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</si>
  <si>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</si>
  <si>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</si>
  <si>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</si>
  <si>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</si>
  <si>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</si>
  <si>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</si>
  <si>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</si>
  <si>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</si>
  <si>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</si>
  <si>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</si>
  <si>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</si>
  <si>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</si>
  <si>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</si>
  <si>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</si>
  <si>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</si>
  <si>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</si>
  <si>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</si>
  <si>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</si>
  <si>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</si>
  <si>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</si>
  <si>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</si>
  <si>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</si>
  <si>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</si>
  <si>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</si>
  <si>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</si>
  <si>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</si>
  <si>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</si>
  <si>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</si>
  <si>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</si>
  <si>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</si>
  <si>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</si>
  <si>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</si>
  <si>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</si>
  <si>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</si>
  <si>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</si>
  <si>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</si>
  <si>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</si>
  <si>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</si>
  <si>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</si>
  <si>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</si>
  <si>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</si>
  <si>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</si>
  <si>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</si>
  <si>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</si>
  <si>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</si>
  <si>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</si>
  <si>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</si>
  <si>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</si>
  <si>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</si>
  <si>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</si>
  <si>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</si>
  <si>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</si>
  <si>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</si>
  <si>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</si>
  <si>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</si>
  <si>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</si>
  <si>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</si>
  <si>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</si>
  <si>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</si>
  <si>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</si>
  <si>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</si>
  <si>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</si>
  <si>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</si>
  <si>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</si>
  <si>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</si>
  <si>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</si>
  <si>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</si>
  <si>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</si>
  <si>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</si>
  <si>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</si>
  <si>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</si>
  <si>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</si>
  <si>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</si>
  <si>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</si>
  <si>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</si>
  <si>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</si>
  <si>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</si>
  <si>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</si>
  <si>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</si>
  <si>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</si>
  <si>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</si>
  <si>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</si>
  <si>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</si>
  <si>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</si>
  <si>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</si>
  <si>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</si>
  <si>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</si>
  <si>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</si>
  <si>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</si>
  <si>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</si>
  <si>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</si>
  <si>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</si>
  <si>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</si>
  <si>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</si>
  <si>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</si>
  <si>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</si>
  <si>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</si>
  <si>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</si>
  <si>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</si>
  <si>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</si>
  <si>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</si>
  <si>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</si>
  <si>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</si>
  <si>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</si>
  <si>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</si>
  <si>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</si>
  <si>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</si>
  <si>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</si>
  <si>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</si>
  <si>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</si>
  <si>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</si>
  <si>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</si>
  <si>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</si>
  <si>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</si>
  <si>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</si>
  <si>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</si>
  <si>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</si>
  <si>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</si>
  <si>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</si>
  <si>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</si>
  <si>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</si>
  <si>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</si>
  <si>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</si>
  <si>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</si>
  <si>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</si>
  <si>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</si>
  <si>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</si>
  <si>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</si>
  <si>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</si>
  <si>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</si>
  <si>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</si>
  <si>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</si>
  <si>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</si>
  <si>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</si>
  <si>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</si>
  <si>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</si>
  <si>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</si>
  <si>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</si>
  <si>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</si>
  <si>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</si>
  <si>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</si>
  <si>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</si>
  <si>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</si>
  <si>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</si>
  <si>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</si>
  <si>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</si>
  <si>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</si>
  <si>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</si>
  <si>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</si>
  <si>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</si>
  <si>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</si>
  <si>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</si>
  <si>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</si>
  <si>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</si>
  <si>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</si>
  <si>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</si>
  <si>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</si>
  <si>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</si>
  <si>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</si>
  <si>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</si>
  <si>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</si>
  <si>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</si>
  <si>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</si>
  <si>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</si>
  <si>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</si>
  <si>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</si>
  <si>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</si>
  <si>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</si>
  <si>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</si>
  <si>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</si>
  <si>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</si>
  <si>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</si>
  <si>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</si>
  <si>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</si>
  <si>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</si>
  <si>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</si>
  <si>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</si>
  <si>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</si>
  <si>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</si>
  <si>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</si>
  <si>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</si>
  <si>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</si>
  <si>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</si>
  <si>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</si>
  <si>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</si>
  <si>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</si>
  <si>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</si>
  <si>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</si>
  <si>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</si>
  <si>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</si>
  <si>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</si>
  <si>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</si>
  <si>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</si>
  <si>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</si>
  <si>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</si>
  <si>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</si>
  <si>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</si>
  <si>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</si>
  <si>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</si>
  <si>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</si>
  <si>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</si>
  <si>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</si>
  <si>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</si>
  <si>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</si>
  <si>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</si>
  <si>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</si>
  <si>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</si>
  <si>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</si>
  <si>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</si>
  <si>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</si>
  <si>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</si>
  <si>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</si>
  <si>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</si>
  <si>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</si>
  <si>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</si>
  <si>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</si>
  <si>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</si>
  <si>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</si>
  <si>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</si>
  <si>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</si>
  <si>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</si>
  <si>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</si>
  <si>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</si>
  <si>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</si>
  <si>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</si>
  <si>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</si>
  <si>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</si>
  <si>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</si>
  <si>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</si>
  <si>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</si>
  <si>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</si>
  <si>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</si>
  <si>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</si>
  <si>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</si>
  <si>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</si>
  <si>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</si>
  <si>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</si>
  <si>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</si>
  <si>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</si>
  <si>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</si>
  <si>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</si>
  <si>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</si>
  <si>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</si>
  <si>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</si>
  <si>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</si>
  <si>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</si>
  <si>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</si>
  <si>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</si>
  <si>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</si>
  <si>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</si>
  <si>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</si>
  <si>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</si>
  <si>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</si>
  <si>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</si>
  <si>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</si>
  <si>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</si>
  <si>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</si>
  <si>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</si>
  <si>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</si>
  <si>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</si>
  <si>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</si>
  <si>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</si>
  <si>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</si>
  <si>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</si>
  <si>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</si>
  <si>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</si>
  <si>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</si>
  <si>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</si>
  <si>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</si>
  <si>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</si>
  <si>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</si>
  <si>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</si>
  <si>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</si>
  <si>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</si>
  <si>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</si>
  <si>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</si>
  <si>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</si>
  <si>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</si>
  <si>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</si>
  <si>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</si>
  <si>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</si>
  <si>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</si>
  <si>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</si>
  <si>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</si>
  <si>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</si>
  <si>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</si>
  <si>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</si>
  <si>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</si>
  <si>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</si>
  <si>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</si>
  <si>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</si>
  <si>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</si>
  <si>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</si>
  <si>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</si>
  <si>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</si>
  <si>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</si>
  <si>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</si>
  <si>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</si>
  <si>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</si>
  <si>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</si>
  <si>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</si>
  <si>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</si>
  <si>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</si>
  <si>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</si>
  <si>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</si>
  <si>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</si>
  <si>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</si>
  <si>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</si>
  <si>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</si>
  <si>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</si>
  <si>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</si>
  <si>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</si>
  <si>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</si>
  <si>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</si>
  <si>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</si>
  <si>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</si>
  <si>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</si>
  <si>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</si>
  <si>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</si>
  <si>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</si>
  <si>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</si>
  <si>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</si>
  <si>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</si>
  <si>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</si>
  <si>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</si>
  <si>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</si>
  <si>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</si>
  <si>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</si>
  <si>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</si>
  <si>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</si>
  <si>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</si>
  <si>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</si>
  <si>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</si>
  <si>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</si>
  <si>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</si>
  <si>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</si>
  <si>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</si>
  <si>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</si>
  <si>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</si>
  <si>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</si>
  <si>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</si>
  <si>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</si>
  <si>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</si>
  <si>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</si>
  <si>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</si>
  <si>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</si>
  <si>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</si>
  <si>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</si>
  <si>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</si>
  <si>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</si>
  <si>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</si>
  <si>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</si>
  <si>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</si>
  <si>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</si>
  <si>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</si>
  <si>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</si>
  <si>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</si>
  <si>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</si>
  <si>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</si>
  <si>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</si>
  <si>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</si>
  <si>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</si>
  <si>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</si>
  <si>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</si>
  <si>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</si>
  <si>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</si>
  <si>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</si>
  <si>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</si>
  <si>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</si>
  <si>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</si>
  <si>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</si>
  <si>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</si>
  <si>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</si>
  <si>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</si>
  <si>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</si>
  <si>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</si>
  <si>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</si>
  <si>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</si>
  <si>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</si>
  <si>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</si>
  <si>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</si>
  <si>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</si>
  <si>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</si>
  <si>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</si>
  <si>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</si>
  <si>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</si>
  <si>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</si>
  <si>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</si>
  <si>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</si>
  <si>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</si>
  <si>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</si>
  <si>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</si>
  <si>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</si>
  <si>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</si>
  <si>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</si>
  <si>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</si>
  <si>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</si>
  <si>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</si>
  <si>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</si>
  <si>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</si>
  <si>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</si>
  <si>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</si>
  <si>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</si>
  <si>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</si>
  <si>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</si>
  <si>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</si>
  <si>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</si>
  <si>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</si>
  <si>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</si>
  <si>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</si>
  <si>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</si>
  <si>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</si>
  <si>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</si>
  <si>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</si>
  <si>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</si>
  <si>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</si>
  <si>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</si>
  <si>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</si>
  <si>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</si>
  <si>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</si>
  <si>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</si>
  <si>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</si>
  <si>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</si>
  <si>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</si>
  <si>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</si>
  <si>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</si>
  <si>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</si>
  <si>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</si>
  <si>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</si>
  <si>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</si>
  <si>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</si>
  <si>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</si>
  <si>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</si>
  <si>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</si>
  <si>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</si>
  <si>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</si>
  <si>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</si>
  <si>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</si>
  <si>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</si>
  <si>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</si>
  <si>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</si>
  <si>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</si>
  <si>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</si>
  <si>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</si>
  <si>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</si>
  <si>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</si>
  <si>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</si>
  <si>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</si>
  <si>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</si>
  <si>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</si>
  <si>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</si>
  <si>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</si>
  <si>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</si>
  <si>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</si>
  <si>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</si>
  <si>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</si>
  <si>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</si>
  <si>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</si>
  <si>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</si>
  <si>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</si>
  <si>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</si>
  <si>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</si>
  <si>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</si>
  <si>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</si>
  <si>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</si>
  <si>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</si>
  <si>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</si>
  <si>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</si>
  <si>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</si>
  <si>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</si>
  <si>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</si>
  <si>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</si>
  <si>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</si>
  <si>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</si>
  <si>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</si>
  <si>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</si>
  <si>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</si>
  <si>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</si>
  <si>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</si>
  <si>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</si>
  <si>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</si>
  <si>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</si>
  <si>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</si>
  <si>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</si>
  <si>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</si>
  <si>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</si>
  <si>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</si>
  <si>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</si>
  <si>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</si>
  <si>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</si>
  <si>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</si>
  <si>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</si>
  <si>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</si>
  <si>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</si>
  <si>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</si>
  <si>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</si>
  <si>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</si>
  <si>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</si>
  <si>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</si>
  <si>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</si>
  <si>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</si>
  <si>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</si>
  <si>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</si>
  <si>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</si>
  <si>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</si>
  <si>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</si>
  <si>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</si>
  <si>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</si>
  <si>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</si>
  <si>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</si>
  <si>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</si>
  <si>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</si>
  <si>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</si>
  <si>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</si>
  <si>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</si>
  <si>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</si>
  <si>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</si>
  <si>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</si>
  <si>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</si>
  <si>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</si>
  <si>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</si>
  <si>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</si>
  <si>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</si>
  <si>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</si>
  <si>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</si>
  <si>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</si>
  <si>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</si>
  <si>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</si>
  <si>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</si>
  <si>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</si>
  <si>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</si>
  <si>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</si>
  <si>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</si>
  <si>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</si>
  <si>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</si>
  <si>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</si>
  <si>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</si>
  <si>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</si>
  <si>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</si>
  <si>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</si>
  <si>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</si>
  <si>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</si>
  <si>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</si>
  <si>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</si>
  <si>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</si>
  <si>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</si>
  <si>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</si>
  <si>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</si>
  <si>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</si>
  <si>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</si>
  <si>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</si>
  <si>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</si>
  <si>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</si>
  <si>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</si>
  <si>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</si>
  <si>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</si>
  <si>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</si>
  <si>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</si>
  <si>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</si>
  <si>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</si>
  <si>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</si>
  <si>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</si>
  <si>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</si>
  <si>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</si>
  <si>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</si>
  <si>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</si>
  <si>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</si>
  <si>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</si>
  <si>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</si>
  <si>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</si>
  <si>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</si>
  <si>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</si>
  <si>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</si>
  <si>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</si>
  <si>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</si>
  <si>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</si>
  <si>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</si>
  <si>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</si>
  <si>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</si>
  <si>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</si>
  <si>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</si>
  <si>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</si>
  <si>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</si>
  <si>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</si>
  <si>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</si>
  <si>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</si>
  <si>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</si>
  <si>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</si>
  <si>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</si>
  <si>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</si>
  <si>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</si>
  <si>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</si>
  <si>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</si>
  <si>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</si>
  <si>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</si>
  <si>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</si>
  <si>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</si>
  <si>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</si>
  <si>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</si>
  <si>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</si>
  <si>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</si>
  <si>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</si>
  <si>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</si>
  <si>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</si>
  <si>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</si>
  <si>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</si>
  <si>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</si>
  <si>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</si>
  <si>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</si>
  <si>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</si>
  <si>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</si>
  <si>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</si>
  <si>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</si>
  <si>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</si>
  <si>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</si>
  <si>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</si>
  <si>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</si>
  <si>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</si>
  <si>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</si>
  <si>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</si>
  <si>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</si>
  <si>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</si>
  <si>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</si>
  <si>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</si>
  <si>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</si>
  <si>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</si>
  <si>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</si>
  <si>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</si>
  <si>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</si>
  <si>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</si>
  <si>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</si>
  <si>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</si>
  <si>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</si>
  <si>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</si>
  <si>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</si>
  <si>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</si>
  <si>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</si>
  <si>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</si>
  <si>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</si>
  <si>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</si>
  <si>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</si>
  <si>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</si>
  <si>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</si>
  <si>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</si>
  <si>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</si>
  <si>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</si>
  <si>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</si>
  <si>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</si>
  <si>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</si>
  <si>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</si>
  <si>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</si>
  <si>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</si>
  <si>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</si>
  <si>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</si>
  <si>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</si>
  <si>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</si>
  <si>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</si>
  <si>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</si>
  <si>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</si>
  <si>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</si>
  <si>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</si>
  <si>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</si>
  <si>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</si>
  <si>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</si>
  <si>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</si>
  <si>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</si>
  <si>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</si>
  <si>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</si>
  <si>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</si>
  <si>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</si>
  <si>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</si>
  <si>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</si>
  <si>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</si>
  <si>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</si>
  <si>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</si>
  <si>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</si>
  <si>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</si>
  <si>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</si>
  <si>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</si>
  <si>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</si>
  <si>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</si>
  <si>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</si>
  <si>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</si>
  <si>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</si>
  <si>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</si>
  <si>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</si>
  <si>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</si>
  <si>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</si>
  <si>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</si>
  <si>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</si>
  <si>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</si>
  <si>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</si>
  <si>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</si>
  <si>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</si>
  <si>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</si>
  <si>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</si>
  <si>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</si>
  <si>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</si>
  <si>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</si>
  <si>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</si>
  <si>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</si>
  <si>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</si>
  <si>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</si>
  <si>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</si>
  <si>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</si>
  <si>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</si>
  <si>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</si>
  <si>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</si>
  <si>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</si>
  <si>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</si>
  <si>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</si>
  <si>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</si>
  <si>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</si>
  <si>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</si>
  <si>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</si>
  <si>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</si>
  <si>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</si>
  <si>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</si>
  <si>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</si>
  <si>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</si>
  <si>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</si>
  <si>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</si>
  <si>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</si>
  <si>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</si>
  <si>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</si>
  <si>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</si>
  <si>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</si>
  <si>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</si>
  <si>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</si>
  <si>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</si>
  <si>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</si>
  <si>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</si>
  <si>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</si>
  <si>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</si>
  <si>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</si>
  <si>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</si>
  <si>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</si>
  <si>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</si>
  <si>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</si>
  <si>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</si>
  <si>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</si>
  <si>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</si>
  <si>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</si>
  <si>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</si>
  <si>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</si>
  <si>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</si>
  <si>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</si>
  <si>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</si>
  <si>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</si>
  <si>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</si>
  <si>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</si>
  <si>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</si>
  <si>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</si>
  <si>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</si>
  <si>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</si>
  <si>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</si>
  <si>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</si>
  <si>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</si>
  <si>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</si>
  <si>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</si>
  <si>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</si>
  <si>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</si>
  <si>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</si>
  <si>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</si>
  <si>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</si>
  <si>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</si>
  <si>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</si>
  <si>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</si>
  <si>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</si>
  <si>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</si>
  <si>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</si>
  <si>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</si>
  <si>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</si>
  <si>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</si>
  <si>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</si>
  <si>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</si>
  <si>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</si>
  <si>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</si>
  <si>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</si>
  <si>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</si>
  <si>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</si>
  <si>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</si>
  <si>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</si>
  <si>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</si>
  <si>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</si>
  <si>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</si>
  <si>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</si>
  <si>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</si>
  <si>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</si>
  <si>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</si>
  <si>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</si>
  <si>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</si>
  <si>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</si>
  <si>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</si>
  <si>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</si>
  <si>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</si>
  <si>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</si>
  <si>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</si>
  <si>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</si>
  <si>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</si>
  <si>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</si>
  <si>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</si>
  <si>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</si>
  <si>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</si>
  <si>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</si>
  <si>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</si>
  <si>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</si>
  <si>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</si>
  <si>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</si>
  <si>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</si>
  <si>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</si>
  <si>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</si>
  <si>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</si>
  <si>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</si>
  <si>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</si>
  <si>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</si>
  <si>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</si>
  <si>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</si>
  <si>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</si>
  <si>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</si>
  <si>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</si>
  <si>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</si>
  <si>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</si>
  <si>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</si>
  <si>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</si>
  <si>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</si>
  <si>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</si>
  <si>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</si>
  <si>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</si>
  <si>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</si>
  <si>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</si>
  <si>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</si>
  <si>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</si>
  <si>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</si>
  <si>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</si>
  <si>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</si>
  <si>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</si>
  <si>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</si>
  <si>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</si>
  <si>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</si>
  <si>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</si>
  <si>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</si>
  <si>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</si>
  <si>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</si>
  <si>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</si>
  <si>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</si>
  <si>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</si>
  <si>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</si>
  <si>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</si>
  <si>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</si>
  <si>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</si>
  <si>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</si>
  <si>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</si>
  <si>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</si>
  <si>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</si>
  <si>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</si>
  <si>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</si>
  <si>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</si>
  <si>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</si>
  <si>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</si>
  <si>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</si>
  <si>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</si>
  <si>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</si>
  <si>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</si>
  <si>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</si>
  <si>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</si>
  <si>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</si>
  <si>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</si>
  <si>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</si>
  <si>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</si>
  <si>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</si>
  <si>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</si>
  <si>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</si>
  <si>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</si>
  <si>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</si>
  <si>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</si>
  <si>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</si>
  <si>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</si>
  <si>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</si>
  <si>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</si>
  <si>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</si>
  <si>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</si>
  <si>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</si>
  <si>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</si>
  <si>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</si>
  <si>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</si>
  <si>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</si>
  <si>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</si>
  <si>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</si>
  <si>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</si>
  <si>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</si>
  <si>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</si>
  <si>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</si>
  <si>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</si>
  <si>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</si>
  <si>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</si>
  <si>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</si>
  <si>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</si>
  <si>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</si>
  <si>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</si>
  <si>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</si>
  <si>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</si>
  <si>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</si>
  <si>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</si>
  <si>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</si>
  <si>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</si>
  <si>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</si>
  <si>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</si>
  <si>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</si>
  <si>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</si>
  <si>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</si>
  <si>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</si>
  <si>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</si>
  <si>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</si>
  <si>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</si>
  <si>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</si>
  <si>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</si>
  <si>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</si>
  <si>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</si>
  <si>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</si>
  <si>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</si>
  <si>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</si>
  <si>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</si>
  <si>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</si>
  <si>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</si>
  <si>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</si>
  <si>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</si>
  <si>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</si>
  <si>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</si>
  <si>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</si>
  <si>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</si>
  <si>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</si>
  <si>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</si>
  <si>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</si>
  <si>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</si>
  <si>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</si>
  <si>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</si>
  <si>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</si>
  <si>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</si>
  <si>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</si>
  <si>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</si>
  <si>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</si>
  <si>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</si>
  <si>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</si>
  <si>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</si>
  <si>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</si>
  <si>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</si>
  <si>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</si>
  <si>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</si>
  <si>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</si>
  <si>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</si>
  <si>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</si>
  <si>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</si>
  <si>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</si>
  <si>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</si>
  <si>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</si>
  <si>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</si>
  <si>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</si>
  <si>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</si>
  <si>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</si>
  <si>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</si>
  <si>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</si>
  <si>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</si>
  <si>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</si>
  <si>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</si>
  <si>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</si>
  <si>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</si>
  <si>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</si>
  <si>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</si>
  <si>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</si>
  <si>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</si>
  <si>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</si>
  <si>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</si>
  <si>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</si>
  <si>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</si>
  <si>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</si>
  <si>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</si>
  <si>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</si>
  <si>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</si>
  <si>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</si>
  <si>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</si>
  <si>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</si>
  <si>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</si>
  <si>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</si>
  <si>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</si>
  <si>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</si>
  <si>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</si>
  <si>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</si>
  <si>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</si>
  <si>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</si>
  <si>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</si>
  <si>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</si>
  <si>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</si>
  <si>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</si>
  <si>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</si>
  <si>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</si>
  <si>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</si>
  <si>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</si>
  <si>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</si>
  <si>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</si>
  <si>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</si>
  <si>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</si>
  <si>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</si>
  <si>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</si>
  <si>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</si>
  <si>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</si>
  <si>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</si>
  <si>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</si>
  <si>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</si>
  <si>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</si>
  <si>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</si>
  <si>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</si>
  <si>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</si>
  <si>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</si>
  <si>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</si>
  <si>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</si>
  <si>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</si>
  <si>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</si>
  <si>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</si>
  <si>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</si>
  <si>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</si>
  <si>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</si>
  <si>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</si>
  <si>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</si>
  <si>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</si>
  <si>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</si>
  <si>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</si>
  <si>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</si>
  <si>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</si>
  <si>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</si>
  <si>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</si>
  <si>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</si>
  <si>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</si>
  <si>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</si>
  <si>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</si>
  <si>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</si>
  <si>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</si>
  <si>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</si>
  <si>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</si>
  <si>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</si>
  <si>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</si>
  <si>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</si>
  <si>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</si>
  <si>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</si>
  <si>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</si>
  <si>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</si>
  <si>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</si>
  <si>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</si>
  <si>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</si>
  <si>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</si>
  <si>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</si>
  <si>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</si>
  <si>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</si>
  <si>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</si>
  <si>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</si>
  <si>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</si>
  <si>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</si>
  <si>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</si>
  <si>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</si>
  <si>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</si>
  <si>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</si>
  <si>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</si>
  <si>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</si>
  <si>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</si>
  <si>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</si>
  <si>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</si>
  <si>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</si>
  <si>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</si>
  <si>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</si>
  <si>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</si>
  <si>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</si>
  <si>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</si>
  <si>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</si>
  <si>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</si>
  <si>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</si>
  <si>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</si>
  <si>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</si>
  <si>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</si>
  <si>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</si>
  <si>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</si>
  <si>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</si>
  <si>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</si>
  <si>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</si>
  <si>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</si>
  <si>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</si>
  <si>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</si>
  <si>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</si>
  <si>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</si>
  <si>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</si>
  <si>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</si>
  <si>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</si>
  <si>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</si>
  <si>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</si>
  <si>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</si>
  <si>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</si>
  <si>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</si>
  <si>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</si>
  <si>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</si>
  <si>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</si>
  <si>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</si>
  <si>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</si>
  <si>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</si>
  <si>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</si>
  <si>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</si>
  <si>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</si>
  <si>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</si>
  <si>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</si>
  <si>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</si>
  <si>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</si>
  <si>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</si>
  <si>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</si>
  <si>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</si>
  <si>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</si>
  <si>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</si>
  <si>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</si>
  <si>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</si>
  <si>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</si>
  <si>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</si>
  <si>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</si>
  <si>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</si>
  <si>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</si>
  <si>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</si>
  <si>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</si>
  <si>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</si>
  <si>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</si>
  <si>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</si>
  <si>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</si>
  <si>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</si>
  <si>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</si>
  <si>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</si>
  <si>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</si>
  <si>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</si>
  <si>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</si>
  <si>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</si>
  <si>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</si>
  <si>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</si>
  <si>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</si>
  <si>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</si>
  <si>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</si>
  <si>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</si>
  <si>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</si>
  <si>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</si>
  <si>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</si>
  <si>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</si>
  <si>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</si>
  <si>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</si>
  <si>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</si>
  <si>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</si>
  <si>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</si>
  <si>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</si>
  <si>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</si>
  <si>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</si>
  <si>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</si>
  <si>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</si>
  <si>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</si>
  <si>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</si>
  <si>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</si>
  <si>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</si>
  <si>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</si>
  <si>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</si>
  <si>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</si>
  <si>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</si>
  <si>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</si>
  <si>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</si>
  <si>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</si>
  <si>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</si>
  <si>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</si>
  <si>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</si>
  <si>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</si>
  <si>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</si>
  <si>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</si>
  <si>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</si>
  <si>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</si>
  <si>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</si>
  <si>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</si>
  <si>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</si>
  <si>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</si>
  <si>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</si>
  <si>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</si>
  <si>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</si>
  <si>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</si>
  <si>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</si>
  <si>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</si>
  <si>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</si>
  <si>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</si>
  <si>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</si>
  <si>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</si>
  <si>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</si>
  <si>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</si>
  <si>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</si>
  <si>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</si>
  <si>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</si>
  <si>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</si>
  <si>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</si>
  <si>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</si>
  <si>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</si>
  <si>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</si>
  <si>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</si>
  <si>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</si>
  <si>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</si>
  <si>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</si>
  <si>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</si>
  <si>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</si>
  <si>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</si>
  <si>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</si>
  <si>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</si>
  <si>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</si>
  <si>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</si>
  <si>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</si>
  <si>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</si>
  <si>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</si>
  <si>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</si>
  <si>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</si>
  <si>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</si>
  <si>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</si>
  <si>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</si>
  <si>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</si>
  <si>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</si>
  <si>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</si>
  <si>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</si>
  <si>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</si>
  <si>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</si>
  <si>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</si>
  <si>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</si>
  <si>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</si>
  <si>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</si>
  <si>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</si>
  <si>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</si>
  <si>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</si>
  <si>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</si>
  <si>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</si>
  <si>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</si>
  <si>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</si>
  <si>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</si>
  <si>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</si>
  <si>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</si>
  <si>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</si>
  <si>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</si>
  <si>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</si>
  <si>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</si>
  <si>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</si>
  <si>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</si>
  <si>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</si>
  <si>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</si>
  <si>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</si>
  <si>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</si>
  <si>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</si>
  <si>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</si>
  <si>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</si>
  <si>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</si>
  <si>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</si>
  <si>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</si>
  <si>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</si>
  <si>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</si>
  <si>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</si>
  <si>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</si>
  <si>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</si>
  <si>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</si>
  <si>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</si>
  <si>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</si>
  <si>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</si>
  <si>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</si>
  <si>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</si>
  <si>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</si>
  <si>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</si>
  <si>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</si>
  <si>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</si>
  <si>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</si>
  <si>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</si>
  <si>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</si>
  <si>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</si>
  <si>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</si>
  <si>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</si>
  <si>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</si>
  <si>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</si>
  <si>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</si>
  <si>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</si>
  <si>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</si>
  <si>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</si>
  <si>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</si>
  <si>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</si>
  <si>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</si>
  <si>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</si>
  <si>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</si>
  <si>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</si>
  <si>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</si>
  <si>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</si>
  <si>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</si>
  <si>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</si>
  <si>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</si>
  <si>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</si>
  <si>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</si>
  <si>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</si>
  <si>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</si>
  <si>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</si>
  <si>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</si>
  <si>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</si>
  <si>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</si>
  <si>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</si>
  <si>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</si>
  <si>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</si>
  <si>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</si>
  <si>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</si>
  <si>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</si>
  <si>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</si>
  <si>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</si>
  <si>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</si>
  <si>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</si>
  <si>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</si>
  <si>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</si>
  <si>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</si>
  <si>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</si>
  <si>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</si>
  <si>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</si>
  <si>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</si>
  <si>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</si>
  <si>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</si>
  <si>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</si>
  <si>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</si>
  <si>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</si>
  <si>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</si>
  <si>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</si>
  <si>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</si>
  <si>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</si>
  <si>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</si>
  <si>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</si>
  <si>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</si>
  <si>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</si>
  <si>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</si>
  <si>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</si>
  <si>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</si>
  <si>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</si>
  <si>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</si>
  <si>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</si>
  <si>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</si>
  <si>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</si>
  <si>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</si>
  <si>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</si>
  <si>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</si>
  <si>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</si>
  <si>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</si>
  <si>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</si>
  <si>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</si>
  <si>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</si>
  <si>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</si>
  <si>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</si>
  <si>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</si>
  <si>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</si>
  <si>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</si>
  <si>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</si>
  <si>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</si>
  <si>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</si>
  <si>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</si>
  <si>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</si>
  <si>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</si>
  <si>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</si>
  <si>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</si>
  <si>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</si>
  <si>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</si>
  <si>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</si>
  <si>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</si>
  <si>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</si>
  <si>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</si>
  <si>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</si>
  <si>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</si>
  <si>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</si>
  <si>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</si>
  <si>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</si>
  <si>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</si>
  <si>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</si>
  <si>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</si>
  <si>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</si>
  <si>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</si>
  <si>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</si>
  <si>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</si>
  <si>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</si>
  <si>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</si>
  <si>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</si>
  <si>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</si>
  <si>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</si>
  <si>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</si>
  <si>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</si>
  <si>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</si>
  <si>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</si>
  <si>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</si>
  <si>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</si>
  <si>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</si>
  <si>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</si>
  <si>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</si>
  <si>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</si>
  <si>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</si>
  <si>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</si>
  <si>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</si>
  <si>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</si>
  <si>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</si>
  <si>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</si>
  <si>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</si>
  <si>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</si>
  <si>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</si>
  <si>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</si>
  <si>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</si>
  <si>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</si>
  <si>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</si>
  <si>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</si>
  <si>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</si>
  <si>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</si>
  <si>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</si>
  <si>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</si>
  <si>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</si>
  <si>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</si>
  <si>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</si>
  <si>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</si>
  <si>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</si>
  <si>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</si>
  <si>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</si>
  <si>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</si>
  <si>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</si>
  <si>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</si>
  <si>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</si>
  <si>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</si>
  <si>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</si>
  <si>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</si>
  <si>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</si>
  <si>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</si>
  <si>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</si>
  <si>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</si>
  <si>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</si>
  <si>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</si>
  <si>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</si>
  <si>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</si>
  <si>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</si>
  <si>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</si>
  <si>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</si>
  <si>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</si>
  <si>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</si>
  <si>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</si>
  <si>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</si>
  <si>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</si>
  <si>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</si>
  <si>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</si>
  <si>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</si>
  <si>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</si>
  <si>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</si>
  <si>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</si>
  <si>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</si>
  <si>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</si>
  <si>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</si>
  <si>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</si>
  <si>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</si>
  <si>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</si>
  <si>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</si>
  <si>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</si>
  <si>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</si>
  <si>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</si>
  <si>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</si>
  <si>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</si>
  <si>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</si>
  <si>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</si>
  <si>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</si>
  <si>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</si>
  <si>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</si>
  <si>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</si>
  <si>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</si>
  <si>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</si>
  <si>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</si>
  <si>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</si>
  <si>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</si>
  <si>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</si>
  <si>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</si>
  <si>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</si>
  <si>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</si>
  <si>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</si>
  <si>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</si>
  <si>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</si>
  <si>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</si>
  <si>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</si>
  <si>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</si>
  <si>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</si>
  <si>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</si>
  <si>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</si>
  <si>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</si>
  <si>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</si>
  <si>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</si>
  <si>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</si>
  <si>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</si>
  <si>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</si>
  <si>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</si>
  <si>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</si>
  <si>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</si>
  <si>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</si>
  <si>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</si>
  <si>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</si>
  <si>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</si>
  <si>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</si>
  <si>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</si>
  <si>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</si>
  <si>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</si>
  <si>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</si>
  <si>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</si>
  <si>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</si>
  <si>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</si>
  <si>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</si>
  <si>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</si>
  <si>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</si>
  <si>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</si>
  <si>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</si>
  <si>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</si>
  <si>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</si>
  <si>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</si>
  <si>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</si>
  <si>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</si>
  <si>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</si>
  <si>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</si>
  <si>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</si>
  <si>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</si>
  <si>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</si>
  <si>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</si>
  <si>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</si>
  <si>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</si>
  <si>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</si>
  <si>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</si>
  <si>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</si>
  <si>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</si>
  <si>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</si>
  <si>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</si>
  <si>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</si>
  <si>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</si>
  <si>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</si>
  <si>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</si>
  <si>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</si>
  <si>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</si>
  <si>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</si>
  <si>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</si>
  <si>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</si>
  <si>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</si>
  <si>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</si>
  <si>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</si>
  <si>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</si>
  <si>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</si>
  <si>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</si>
  <si>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</si>
  <si>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</si>
  <si>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</si>
  <si>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</si>
  <si>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</si>
  <si>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</si>
  <si>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</si>
  <si>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</si>
  <si>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</si>
  <si>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</si>
  <si>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</si>
  <si>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</si>
  <si>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</si>
  <si>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</si>
  <si>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</si>
  <si>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</si>
  <si>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</si>
  <si>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</si>
  <si>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</si>
  <si>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</si>
  <si>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</si>
  <si>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</si>
  <si>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</si>
  <si>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</si>
  <si>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</si>
  <si>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</si>
  <si>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</si>
  <si>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</si>
  <si>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</si>
  <si>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</si>
  <si>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</si>
  <si>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</si>
  <si>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</si>
  <si>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</si>
  <si>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</si>
  <si>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</si>
  <si>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</si>
  <si>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</si>
  <si>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</si>
  <si>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</si>
  <si>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</si>
  <si>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</si>
  <si>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</si>
  <si>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</si>
  <si>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</si>
  <si>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</si>
  <si>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</si>
  <si>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</si>
  <si>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</si>
  <si>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</si>
  <si>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</si>
  <si>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</si>
  <si>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</si>
  <si>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</si>
  <si>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</si>
  <si>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</si>
  <si>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</si>
  <si>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</si>
  <si>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</si>
  <si>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</si>
  <si>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</si>
  <si>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</si>
  <si>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</si>
  <si>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</si>
  <si>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</si>
  <si>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</si>
  <si>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</si>
  <si>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</si>
  <si>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</si>
  <si>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</si>
  <si>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</si>
  <si>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</si>
  <si>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</si>
  <si>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</si>
  <si>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</si>
  <si>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</si>
  <si>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</si>
  <si>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</si>
  <si>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</si>
  <si>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</si>
  <si>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</si>
  <si>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</si>
  <si>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</si>
  <si>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</si>
  <si>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</si>
  <si>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</si>
  <si>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</si>
  <si>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</si>
  <si>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</si>
  <si>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</si>
  <si>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</si>
  <si>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</si>
  <si>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</si>
  <si>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</si>
  <si>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</si>
  <si>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</si>
  <si>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</si>
  <si>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</si>
  <si>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</si>
  <si>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</si>
  <si>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</si>
  <si>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</si>
  <si>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</si>
  <si>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</si>
  <si>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</si>
  <si>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</si>
  <si>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</si>
  <si>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</si>
  <si>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</si>
  <si>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</si>
  <si>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</si>
  <si>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</si>
  <si>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</si>
  <si>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</si>
  <si>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</si>
  <si>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</si>
  <si>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</si>
  <si>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</si>
  <si>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</si>
  <si>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</si>
  <si>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</si>
  <si>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</si>
  <si>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</si>
  <si>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</si>
  <si>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</si>
  <si>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</si>
  <si>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</si>
  <si>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</si>
  <si>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</si>
  <si>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</si>
  <si>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</si>
  <si>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</si>
  <si>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</si>
  <si>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</si>
  <si>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</si>
  <si>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</si>
  <si>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</si>
  <si>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</si>
  <si>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</si>
  <si>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</si>
  <si>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</si>
  <si>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</si>
  <si>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</si>
  <si>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</si>
  <si>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</si>
  <si>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</si>
  <si>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</si>
  <si>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</si>
  <si>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</si>
  <si>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</si>
  <si>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</si>
  <si>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</si>
  <si>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</si>
  <si>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</si>
  <si>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</si>
  <si>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</si>
  <si>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</si>
  <si>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</si>
  <si>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</si>
  <si>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</si>
  <si>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</si>
  <si>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</si>
  <si>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</si>
  <si>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</si>
  <si>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</si>
  <si>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</si>
  <si>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</si>
  <si>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</si>
  <si>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</si>
  <si>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</si>
  <si>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</si>
  <si>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</si>
  <si>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</si>
  <si>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</si>
  <si>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</si>
  <si>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</si>
  <si>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</si>
  <si>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</si>
  <si>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</si>
  <si>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</si>
  <si>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</si>
  <si>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</si>
  <si>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</si>
  <si>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</si>
  <si>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</si>
  <si>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</si>
  <si>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</si>
  <si>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</si>
  <si>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</si>
  <si>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</si>
  <si>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</si>
  <si>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</si>
  <si>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</si>
  <si>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</si>
  <si>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</si>
  <si>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</si>
  <si>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</si>
  <si>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</si>
  <si>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</si>
  <si>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</si>
  <si>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</si>
  <si>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</si>
  <si>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</si>
  <si>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</si>
  <si>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</si>
  <si>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</si>
  <si>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</si>
  <si>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</si>
  <si>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</si>
  <si>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</si>
  <si>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</si>
  <si>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</si>
  <si>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</si>
  <si>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</si>
  <si>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</si>
  <si>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</si>
  <si>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</si>
  <si>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</si>
  <si>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</si>
  <si>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</si>
  <si>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</si>
  <si>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</si>
  <si>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</si>
  <si>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</si>
  <si>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</si>
  <si>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</si>
  <si>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</si>
  <si>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</si>
  <si>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</si>
  <si>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</si>
  <si>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</si>
  <si>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</si>
  <si>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</si>
  <si>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</si>
  <si>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</si>
  <si>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</si>
  <si>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</si>
  <si>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</si>
  <si>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</si>
  <si>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</si>
  <si>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</si>
  <si>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</si>
  <si>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</si>
  <si>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</si>
  <si>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</si>
  <si>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</si>
  <si>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</si>
  <si>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</si>
  <si>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</si>
  <si>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</si>
  <si>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</si>
  <si>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</si>
  <si>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</si>
  <si>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</si>
  <si>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</si>
  <si>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</si>
  <si>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</si>
  <si>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</si>
  <si>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</si>
  <si>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</si>
  <si>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</si>
  <si>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</si>
  <si>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</si>
  <si>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</si>
  <si>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</si>
  <si>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</si>
  <si>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</si>
  <si>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</si>
  <si>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</si>
  <si>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</si>
  <si>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</si>
  <si>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</si>
  <si>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</si>
  <si>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</si>
  <si>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</si>
  <si>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</si>
  <si>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</si>
  <si>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</si>
  <si>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</si>
  <si>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</si>
  <si>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</si>
  <si>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</si>
  <si>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</si>
  <si>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</si>
  <si>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</si>
  <si>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</si>
  <si>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</si>
  <si>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</si>
  <si>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</si>
  <si>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</si>
  <si>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</si>
  <si>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</si>
  <si>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</si>
  <si>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</si>
  <si>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</si>
  <si>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</si>
  <si>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</si>
  <si>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</si>
  <si>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</si>
  <si>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</si>
  <si>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</si>
  <si>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</si>
  <si>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</si>
  <si>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</si>
  <si>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</si>
  <si>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</si>
  <si>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</si>
  <si>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</si>
  <si>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</si>
  <si>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</si>
  <si>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</si>
  <si>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</si>
  <si>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</si>
  <si>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</si>
  <si>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</si>
  <si>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</si>
  <si>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</si>
  <si>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</si>
  <si>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</si>
  <si>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</si>
  <si>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</si>
  <si>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</si>
  <si>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</si>
  <si>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</si>
  <si>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</si>
  <si>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</si>
  <si>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</si>
  <si>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</si>
  <si>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</si>
  <si>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</si>
  <si>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</si>
  <si>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</si>
  <si>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</si>
  <si>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</si>
  <si>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</si>
  <si>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</si>
  <si>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</si>
  <si>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</si>
  <si>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</si>
  <si>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</si>
  <si>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</si>
  <si>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</si>
  <si>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</si>
  <si>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</si>
  <si>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</si>
  <si>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</si>
  <si>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</si>
  <si>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</si>
  <si>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</si>
  <si>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</si>
  <si>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</si>
  <si>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</si>
  <si>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</si>
  <si>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</si>
  <si>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</si>
  <si>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</si>
  <si>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</si>
  <si>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</si>
  <si>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</si>
  <si>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</si>
  <si>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</si>
  <si>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</si>
  <si>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</si>
  <si>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</si>
  <si>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</si>
  <si>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</si>
  <si>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</si>
  <si>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</si>
  <si>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</si>
  <si>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</si>
  <si>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</si>
  <si>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</si>
  <si>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</si>
  <si>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</si>
  <si>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</si>
  <si>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</si>
  <si>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</si>
  <si>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</si>
  <si>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</si>
  <si>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</si>
  <si>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</si>
  <si>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</si>
  <si>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</si>
  <si>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</si>
  <si>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</si>
  <si>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</si>
  <si>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</si>
  <si>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</si>
  <si>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</si>
  <si>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</si>
  <si>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</si>
  <si>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</si>
  <si>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</si>
  <si>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</si>
  <si>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</si>
  <si>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</si>
  <si>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</si>
  <si>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</si>
  <si>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</si>
  <si>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</si>
  <si>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</si>
  <si>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</si>
  <si>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</si>
  <si>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</si>
  <si>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</si>
  <si>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</si>
  <si>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</si>
  <si>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</si>
  <si>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</si>
  <si>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</si>
  <si>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</si>
  <si>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</si>
  <si>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</si>
  <si>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</si>
  <si>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</si>
  <si>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</si>
  <si>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</si>
  <si>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</si>
  <si>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</si>
  <si>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</si>
  <si>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</si>
  <si>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</si>
  <si>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</si>
  <si>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</si>
  <si>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</si>
  <si>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</si>
  <si>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</si>
  <si>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</si>
  <si>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</si>
  <si>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</si>
  <si>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</si>
  <si>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</si>
  <si>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</si>
  <si>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</si>
  <si>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</si>
  <si>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</si>
  <si>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</si>
  <si>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</si>
  <si>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</si>
  <si>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</si>
  <si>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</si>
  <si>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</si>
  <si>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</si>
  <si>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</si>
  <si>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</si>
  <si>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</si>
  <si>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</si>
  <si>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</si>
  <si>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</si>
  <si>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</si>
  <si>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</si>
  <si>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</si>
  <si>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</si>
  <si>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</si>
  <si>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</si>
  <si>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</si>
  <si>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</si>
  <si>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</si>
  <si>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</si>
  <si>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</si>
  <si>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</si>
  <si>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</si>
  <si>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</si>
  <si>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</si>
  <si>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</si>
  <si>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</si>
  <si>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</si>
  <si>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</si>
  <si>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</si>
  <si>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</si>
  <si>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</si>
  <si>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</si>
  <si>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</si>
  <si>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</si>
  <si>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</si>
  <si>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</si>
  <si>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</si>
  <si>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</si>
  <si>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</si>
  <si>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</si>
  <si>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</si>
  <si>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</si>
  <si>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</si>
  <si>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</si>
  <si>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</si>
  <si>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</si>
  <si>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</si>
  <si>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</si>
  <si>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</si>
  <si>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</si>
  <si>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</si>
  <si>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</si>
  <si>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</si>
  <si>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</si>
  <si>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</si>
  <si>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</si>
  <si>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</si>
  <si>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</si>
  <si>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</si>
  <si>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</si>
  <si>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</si>
  <si>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</si>
  <si>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</si>
  <si>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</si>
  <si>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</si>
  <si>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</si>
  <si>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</si>
  <si>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</si>
  <si>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</si>
  <si>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</si>
  <si>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</si>
  <si>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</si>
  <si>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</si>
  <si>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</si>
  <si>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</si>
  <si>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</si>
  <si>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</si>
  <si>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</si>
  <si>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</si>
  <si>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</si>
  <si>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</si>
  <si>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</si>
  <si>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</si>
  <si>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</si>
  <si>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</si>
  <si>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</si>
  <si>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</si>
  <si>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</si>
  <si>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</si>
  <si>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</si>
  <si>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</si>
  <si>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</si>
  <si>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</si>
  <si>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</si>
  <si>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</si>
  <si>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</si>
  <si>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</si>
  <si>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</si>
  <si>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</si>
  <si>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</si>
  <si>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</si>
  <si>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</si>
  <si>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</si>
  <si>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</si>
  <si>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</si>
  <si>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</si>
  <si>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</si>
  <si>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</si>
  <si>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</si>
  <si>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</si>
  <si>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</si>
  <si>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</si>
  <si>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</si>
  <si>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</si>
  <si>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</si>
  <si>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</si>
  <si>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</si>
  <si>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</si>
  <si>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</si>
  <si>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</si>
  <si>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</si>
  <si>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</si>
  <si>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</si>
  <si>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</si>
  <si>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</si>
  <si>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</si>
  <si>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</si>
  <si>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</si>
  <si>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</si>
  <si>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</si>
  <si>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</si>
  <si>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</si>
  <si>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</si>
  <si>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</si>
  <si>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</si>
  <si>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</si>
  <si>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</si>
  <si>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</si>
  <si>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</si>
  <si>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</si>
  <si>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</si>
  <si>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</si>
  <si>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</si>
  <si>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</si>
  <si>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</si>
  <si>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</si>
  <si>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</si>
  <si>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</si>
  <si>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</si>
  <si>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</si>
  <si>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</si>
  <si>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</si>
  <si>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</si>
  <si>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</si>
  <si>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</si>
  <si>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</si>
  <si>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</si>
  <si>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</si>
  <si>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</si>
  <si>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</si>
  <si>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</si>
  <si>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</si>
  <si>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</si>
  <si>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</si>
  <si>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</si>
  <si>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</si>
  <si>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</si>
  <si>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</si>
  <si>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</si>
  <si>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</si>
  <si>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</si>
  <si>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</si>
  <si>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</si>
  <si>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</si>
  <si>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</si>
  <si>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</si>
  <si>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</si>
  <si>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</si>
  <si>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</si>
  <si>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</si>
  <si>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</si>
  <si>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</si>
  <si>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</si>
  <si>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</si>
  <si>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</si>
  <si>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</si>
  <si>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</si>
  <si>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</si>
  <si>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</si>
  <si>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</si>
  <si>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</si>
  <si>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</si>
  <si>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</si>
  <si>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</si>
  <si>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</si>
  <si>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</si>
  <si>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</si>
  <si>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</si>
  <si>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</si>
  <si>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</si>
  <si>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</si>
  <si>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</si>
  <si>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</si>
  <si>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</si>
  <si>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</si>
  <si>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</si>
  <si>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</si>
  <si>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</si>
  <si>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</si>
  <si>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</si>
  <si>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</si>
  <si>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</si>
  <si>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</si>
  <si>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</si>
  <si>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</si>
  <si>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</si>
  <si>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</si>
  <si>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</si>
  <si>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</si>
  <si>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</si>
  <si>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</si>
  <si>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</si>
  <si>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</si>
  <si>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</si>
  <si>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</si>
  <si>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</si>
  <si>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</si>
  <si>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</si>
  <si>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</si>
  <si>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</si>
  <si>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</si>
  <si>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</si>
  <si>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</si>
  <si>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</si>
  <si>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</si>
  <si>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</si>
  <si>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</si>
  <si>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</si>
  <si>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</si>
  <si>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</si>
  <si>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</si>
  <si>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</si>
  <si>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</si>
  <si>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</si>
  <si>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</si>
  <si>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</si>
  <si>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</si>
  <si>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</si>
  <si>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</si>
  <si>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</si>
  <si>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</si>
  <si>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</si>
  <si>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</si>
  <si>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</si>
  <si>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</si>
  <si>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</si>
  <si>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</si>
  <si>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</si>
  <si>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</si>
  <si>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</si>
  <si>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</si>
  <si>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</si>
  <si>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</si>
  <si>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</si>
  <si>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</si>
  <si>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</si>
  <si>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</si>
  <si>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</si>
  <si>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</si>
  <si>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</si>
  <si>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</si>
  <si>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</si>
  <si>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</si>
  <si>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</si>
  <si>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</si>
  <si>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</si>
  <si>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</si>
  <si>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</si>
  <si>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</si>
  <si>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</si>
  <si>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</si>
  <si>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</si>
  <si>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</si>
  <si>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</si>
  <si>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</si>
  <si>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</si>
  <si>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</si>
  <si>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</si>
  <si>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</si>
  <si>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</si>
  <si>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</si>
  <si>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</si>
  <si>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</si>
  <si>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</si>
  <si>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</si>
  <si>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</si>
  <si>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</si>
  <si>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</si>
  <si>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</si>
  <si>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</si>
  <si>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</si>
  <si>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</si>
  <si>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</si>
  <si>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</si>
  <si>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</si>
  <si>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</si>
  <si>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</si>
  <si>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</si>
  <si>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</si>
  <si>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</si>
  <si>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</si>
  <si>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</si>
  <si>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</si>
  <si>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</si>
  <si>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</si>
  <si>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</si>
  <si>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</si>
  <si>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</si>
  <si>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</si>
  <si>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</si>
  <si>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</si>
  <si>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</si>
  <si>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</si>
  <si>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</si>
  <si>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</si>
  <si>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</si>
  <si>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</si>
  <si>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</si>
  <si>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</si>
  <si>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</si>
  <si>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</si>
  <si>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</si>
  <si>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</si>
  <si>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</si>
  <si>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</si>
  <si>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</si>
  <si>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</si>
  <si>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</si>
  <si>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</si>
  <si>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</si>
  <si>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</si>
  <si>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</si>
  <si>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</si>
  <si>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</si>
  <si>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</si>
  <si>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</si>
  <si>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</si>
  <si>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</si>
  <si>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</si>
  <si>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</si>
  <si>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</si>
  <si>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</si>
  <si>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</si>
  <si>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</si>
  <si>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</si>
  <si>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</si>
  <si>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</si>
  <si>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</si>
  <si>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</si>
  <si>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</si>
  <si>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</si>
  <si>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</si>
  <si>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</si>
  <si>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</si>
  <si>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</si>
  <si>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</si>
  <si>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</si>
  <si>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</si>
  <si>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</si>
  <si>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</si>
  <si>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</si>
  <si>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</si>
  <si>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</si>
  <si>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</si>
  <si>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</si>
  <si>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</si>
  <si>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</si>
  <si>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</si>
  <si>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</si>
  <si>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</si>
  <si>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</si>
  <si>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</si>
  <si>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</si>
  <si>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</si>
  <si>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</si>
  <si>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</si>
  <si>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</si>
  <si>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</si>
  <si>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</si>
  <si>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</si>
  <si>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</si>
  <si>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</si>
  <si>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</si>
  <si>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</si>
  <si>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</si>
  <si>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</si>
  <si>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</si>
  <si>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</si>
  <si>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</si>
  <si>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</si>
  <si>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</si>
  <si>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</si>
  <si>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</si>
  <si>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</si>
  <si>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</si>
  <si>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</si>
  <si>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</si>
  <si>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</si>
  <si>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</si>
  <si>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</si>
  <si>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</si>
  <si>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</si>
  <si>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</si>
  <si>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</si>
  <si>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</si>
  <si>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</si>
  <si>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</si>
  <si>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</si>
  <si>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</si>
  <si>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</si>
  <si>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</si>
  <si>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</si>
  <si>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</si>
  <si>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</si>
  <si>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</si>
  <si>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</si>
  <si>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</si>
  <si>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</si>
  <si>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</si>
  <si>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</si>
  <si>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</si>
  <si>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</si>
  <si>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</si>
  <si>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</si>
  <si>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</si>
  <si>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</si>
  <si>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</si>
  <si>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</si>
  <si>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</si>
  <si>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</si>
  <si>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</si>
  <si>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</si>
  <si>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</si>
  <si>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</si>
  <si>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</si>
  <si>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</si>
  <si>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</si>
  <si>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</si>
  <si>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</si>
  <si>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</si>
  <si>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</si>
  <si>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</si>
  <si>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</si>
  <si>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</si>
  <si>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</si>
  <si>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</si>
  <si>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</si>
  <si>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</si>
  <si>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</si>
  <si>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</si>
  <si>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</si>
  <si>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</si>
  <si>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</si>
  <si>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</si>
  <si>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</si>
  <si>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</si>
  <si>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</si>
  <si>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</si>
  <si>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</si>
  <si>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</si>
  <si>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</si>
  <si>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</si>
  <si>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</si>
  <si>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</si>
  <si>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</si>
  <si>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</si>
  <si>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</si>
  <si>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</si>
  <si>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</si>
  <si>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</si>
  <si>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</si>
  <si>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</si>
  <si>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</si>
  <si>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</si>
  <si>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</si>
  <si>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</si>
  <si>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</si>
  <si>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</si>
  <si>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</si>
  <si>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</si>
  <si>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</si>
  <si>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</si>
  <si>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</si>
  <si>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</si>
  <si>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</si>
  <si>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</si>
  <si>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</si>
  <si>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</si>
  <si>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</si>
  <si>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</si>
  <si>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</si>
  <si>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</si>
  <si>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</si>
  <si>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</si>
  <si>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</si>
  <si>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</si>
  <si>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</si>
  <si>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</si>
  <si>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</si>
  <si>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</si>
  <si>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</si>
  <si>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</si>
  <si>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</si>
  <si>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</si>
  <si>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</si>
  <si>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</si>
  <si>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</si>
  <si>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</si>
  <si>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</si>
  <si>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</si>
  <si>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</si>
  <si>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</si>
  <si>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</si>
  <si>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</si>
  <si>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</si>
  <si>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</si>
  <si>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</si>
  <si>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</si>
  <si>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</si>
  <si>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</si>
  <si>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</si>
  <si>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</si>
  <si>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</si>
  <si>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</si>
  <si>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</si>
  <si>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</si>
  <si>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</si>
  <si>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</si>
  <si>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</si>
  <si>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</si>
  <si>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</si>
  <si>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</si>
  <si>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</si>
  <si>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</si>
  <si>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</si>
  <si>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</si>
  <si>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</si>
  <si>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</si>
  <si>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</si>
  <si>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</si>
  <si>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</si>
  <si>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</si>
  <si>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</si>
  <si>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</si>
  <si>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</si>
  <si>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</si>
  <si>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</si>
  <si>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</si>
  <si>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</si>
  <si>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</si>
  <si>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</si>
  <si>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</si>
  <si>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</si>
  <si>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</si>
  <si>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</si>
  <si>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</si>
  <si>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</si>
  <si>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</si>
  <si>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</si>
  <si>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</si>
  <si>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</si>
  <si>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</si>
  <si>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</si>
  <si>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</si>
  <si>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</si>
  <si>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</si>
  <si>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</si>
  <si>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</si>
  <si>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</si>
  <si>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</si>
  <si>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</si>
  <si>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</si>
  <si>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</si>
  <si>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</si>
  <si>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</si>
  <si>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</si>
  <si>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</si>
  <si>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</si>
  <si>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</si>
  <si>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</si>
  <si>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</si>
  <si>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</si>
  <si>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</si>
  <si>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</si>
  <si>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</si>
  <si>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</si>
  <si>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</si>
  <si>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</si>
  <si>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</si>
  <si>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</si>
  <si>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</si>
  <si>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</si>
  <si>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</si>
  <si>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</si>
  <si>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</si>
  <si>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</si>
  <si>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</si>
  <si>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</si>
  <si>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</si>
  <si>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</si>
  <si>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</si>
  <si>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</si>
  <si>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</si>
  <si>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</si>
  <si>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</si>
  <si>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</si>
  <si>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</si>
  <si>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</si>
  <si>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</si>
  <si>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</si>
  <si>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</si>
  <si>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</si>
  <si>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</si>
  <si>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</si>
  <si>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</si>
  <si>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</si>
  <si>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</si>
  <si>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</si>
  <si>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</si>
  <si>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</si>
  <si>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</si>
  <si>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</si>
  <si>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</si>
  <si>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</si>
  <si>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</si>
  <si>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</si>
  <si>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</si>
  <si>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</si>
  <si>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</si>
  <si>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</si>
  <si>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</si>
  <si>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</si>
  <si>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</si>
  <si>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</si>
  <si>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</si>
  <si>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</si>
  <si>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</si>
  <si>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</si>
  <si>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</si>
  <si>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</si>
  <si>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</si>
  <si>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</si>
  <si>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</si>
  <si>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</si>
  <si>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</si>
  <si>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</si>
  <si>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</si>
  <si>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</si>
  <si>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</si>
  <si>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</si>
  <si>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</si>
  <si>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</si>
  <si>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</si>
  <si>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</si>
  <si>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</si>
  <si>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</si>
  <si>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</si>
  <si>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</si>
  <si>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</si>
  <si>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</si>
  <si>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</si>
  <si>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</si>
  <si>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</si>
  <si>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</si>
  <si>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</si>
  <si>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</si>
  <si>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</si>
  <si>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</si>
  <si>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</si>
  <si>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</si>
  <si>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</si>
  <si>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</si>
  <si>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</si>
  <si>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</si>
  <si>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</si>
  <si>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</si>
  <si>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</si>
  <si>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</si>
  <si>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</si>
  <si>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</si>
  <si>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</si>
  <si>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</si>
  <si>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</si>
  <si>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</si>
  <si>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</si>
  <si>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</si>
  <si>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</si>
  <si>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</si>
  <si>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</si>
  <si>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</si>
  <si>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</si>
  <si>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</si>
  <si>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</si>
  <si>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</si>
  <si>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</si>
  <si>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</si>
  <si>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</si>
  <si>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</si>
  <si>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</si>
  <si>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</si>
  <si>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</si>
  <si>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</si>
  <si>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</si>
  <si>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</si>
  <si>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</si>
  <si>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</si>
  <si>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</si>
  <si>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</si>
  <si>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</si>
  <si>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</si>
  <si>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</si>
  <si>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</si>
  <si>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</si>
  <si>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</si>
  <si>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</si>
  <si>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</si>
  <si>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</si>
  <si>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</si>
  <si>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</si>
  <si>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</si>
  <si>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</si>
  <si>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</si>
  <si>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</si>
  <si>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</si>
  <si>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</si>
  <si>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</si>
  <si>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</si>
  <si>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</si>
  <si>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</si>
  <si>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</si>
  <si>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</si>
  <si>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</si>
  <si>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</si>
  <si>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</si>
  <si>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</si>
  <si>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</si>
  <si>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</si>
  <si>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</si>
  <si>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</si>
  <si>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</si>
  <si>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</si>
  <si>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</si>
  <si>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</si>
  <si>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</si>
  <si>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</si>
  <si>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</si>
  <si>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</si>
  <si>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</si>
  <si>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</si>
  <si>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</si>
  <si>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</si>
  <si>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</si>
  <si>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</si>
  <si>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</si>
  <si>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</si>
  <si>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</si>
  <si>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</si>
  <si>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</si>
  <si>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</si>
  <si>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</si>
  <si>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</si>
  <si>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</si>
  <si>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</si>
  <si>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</si>
  <si>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</si>
  <si>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</si>
  <si>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</si>
  <si>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</si>
  <si>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</si>
  <si>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</si>
  <si>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</si>
  <si>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</si>
  <si>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</si>
  <si>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</si>
  <si>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</si>
  <si>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</si>
  <si>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</si>
  <si>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</si>
  <si>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</si>
  <si>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</si>
  <si>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</si>
  <si>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</si>
  <si>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</si>
  <si>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</si>
  <si>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</si>
  <si>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</si>
  <si>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</si>
  <si>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</si>
  <si>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</si>
  <si>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</si>
  <si>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</si>
  <si>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</si>
  <si>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</si>
  <si>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</si>
  <si>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</si>
  <si>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</si>
  <si>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</si>
  <si>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</si>
  <si>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</si>
  <si>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</si>
  <si>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</si>
  <si>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</si>
  <si>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</si>
  <si>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</si>
  <si>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</si>
  <si>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</si>
  <si>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</si>
  <si>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</si>
  <si>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</si>
  <si>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</si>
  <si>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</si>
  <si>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</si>
  <si>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</si>
  <si>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</si>
  <si>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</si>
  <si>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</si>
  <si>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</si>
  <si>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</si>
  <si>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</si>
  <si>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</si>
  <si>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</si>
  <si>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</si>
  <si>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</si>
  <si>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</si>
  <si>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</si>
  <si>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</si>
  <si>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</si>
  <si>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</si>
  <si>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</si>
  <si>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</si>
  <si>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</si>
  <si>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</si>
  <si>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</si>
  <si>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</si>
  <si>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</si>
  <si>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</si>
  <si>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</si>
  <si>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</si>
  <si>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</si>
  <si>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</si>
  <si>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</si>
  <si>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</si>
  <si>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</si>
  <si>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</si>
  <si>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</si>
  <si>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</si>
  <si>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</si>
  <si>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</si>
  <si>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</si>
  <si>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</si>
  <si>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</si>
  <si>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</si>
  <si>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</si>
  <si>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</si>
  <si>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</si>
  <si>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</si>
  <si>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</si>
  <si>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</si>
  <si>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</si>
  <si>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</si>
  <si>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</si>
  <si>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</si>
  <si>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</si>
  <si>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</si>
  <si>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</si>
  <si>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</si>
  <si>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</si>
  <si>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</si>
  <si>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</si>
  <si>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</si>
  <si>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</si>
  <si>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</si>
  <si>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</si>
  <si>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</si>
  <si>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</si>
  <si>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</si>
  <si>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</si>
  <si>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</si>
  <si>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</si>
  <si>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</si>
  <si>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</si>
  <si>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</si>
  <si>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</si>
  <si>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</si>
  <si>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</si>
  <si>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</si>
  <si>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</si>
  <si>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</si>
  <si>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</si>
  <si>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</si>
  <si>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</si>
  <si>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</si>
  <si>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</si>
  <si>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</si>
  <si>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</si>
  <si>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</si>
  <si>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</si>
  <si>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</si>
  <si>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</si>
  <si>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</si>
  <si>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</si>
  <si>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</si>
  <si>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</si>
  <si>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</si>
  <si>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</si>
  <si>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</si>
  <si>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</si>
  <si>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</si>
  <si>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</si>
  <si>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</si>
  <si>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</si>
  <si>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</si>
  <si>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</si>
  <si>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</si>
  <si>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</si>
  <si>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</si>
  <si>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</si>
  <si>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</si>
  <si>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</si>
  <si>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</si>
  <si>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</si>
  <si>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</si>
  <si>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</si>
  <si>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</si>
  <si>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</si>
  <si>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</si>
  <si>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</si>
  <si>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</si>
  <si>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</si>
  <si>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</si>
  <si>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</si>
  <si>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</si>
  <si>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</si>
  <si>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</si>
  <si>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</si>
  <si>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</si>
  <si>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</si>
  <si>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</si>
  <si>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</si>
  <si>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</si>
  <si>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</si>
  <si>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</si>
  <si>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</si>
  <si>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</si>
  <si>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</si>
  <si>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</si>
  <si>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</si>
  <si>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</si>
  <si>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</si>
  <si>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</si>
  <si>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</si>
  <si>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</si>
  <si>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</si>
  <si>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</si>
  <si>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</si>
  <si>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</si>
  <si>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</si>
  <si>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</si>
  <si>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</si>
  <si>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</si>
  <si>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</si>
  <si>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</si>
  <si>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</si>
  <si>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</si>
  <si>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</si>
  <si>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</si>
  <si>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</si>
  <si>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</si>
  <si>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</si>
  <si>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</si>
  <si>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</si>
  <si>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</si>
  <si>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</si>
  <si>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</si>
  <si>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</si>
  <si>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</si>
  <si>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</si>
  <si>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</si>
  <si>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</si>
  <si>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</si>
  <si>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</si>
  <si>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</si>
  <si>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</si>
  <si>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</si>
  <si>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</si>
  <si>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</si>
  <si>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</si>
  <si>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</si>
  <si>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</si>
  <si>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</si>
  <si>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</si>
  <si>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</si>
  <si>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</si>
  <si>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</si>
  <si>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</si>
  <si>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</si>
  <si>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</si>
  <si>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</si>
  <si>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</si>
  <si>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</si>
  <si>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</si>
  <si>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</si>
  <si>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</si>
  <si>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</si>
  <si>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</si>
  <si>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</si>
  <si>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</si>
  <si>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</si>
  <si>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</si>
  <si>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</si>
  <si>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</si>
  <si>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</si>
  <si>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</si>
  <si>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</si>
  <si>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</si>
  <si>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</si>
  <si>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</si>
  <si>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</si>
  <si>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</si>
  <si>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</si>
  <si>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</si>
  <si>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</si>
  <si>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</si>
  <si>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</si>
  <si>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</si>
  <si>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</si>
  <si>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</si>
  <si>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</si>
  <si>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</si>
  <si>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</si>
  <si>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</si>
  <si>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</si>
  <si>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</si>
  <si>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</si>
  <si>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</si>
  <si>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</si>
  <si>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</si>
  <si>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</si>
  <si>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</si>
  <si>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</si>
  <si>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</si>
  <si>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</si>
  <si>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</si>
  <si>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</si>
  <si>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</si>
  <si>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</si>
  <si>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</si>
  <si>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</si>
  <si>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</si>
  <si>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</si>
  <si>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</si>
  <si>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</si>
  <si>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</si>
  <si>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</si>
  <si>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</si>
  <si>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</si>
  <si>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</si>
  <si>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</si>
  <si>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</si>
  <si>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</si>
  <si>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</si>
  <si>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</si>
  <si>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</si>
  <si>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</si>
  <si>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</si>
  <si>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</si>
  <si>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</si>
  <si>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</si>
  <si>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</si>
  <si>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</si>
  <si>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</si>
  <si>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</si>
  <si>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</si>
  <si>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</si>
  <si>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</si>
  <si>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</si>
  <si>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</si>
  <si>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</si>
  <si>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</si>
  <si>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</si>
  <si>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</si>
  <si>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</si>
  <si>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</si>
  <si>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</si>
  <si>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</si>
  <si>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</si>
  <si>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</si>
  <si>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</si>
  <si>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</si>
  <si>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</si>
  <si>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</si>
  <si>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</si>
  <si>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</si>
  <si>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</si>
  <si>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</si>
  <si>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</si>
  <si>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</si>
  <si>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</si>
  <si>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</si>
  <si>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</si>
  <si>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</si>
  <si>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</si>
  <si>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</si>
  <si>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</si>
  <si>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</si>
  <si>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</si>
  <si>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</si>
  <si>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</si>
  <si>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</si>
  <si>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</si>
  <si>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</si>
  <si>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</si>
  <si>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</si>
  <si>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</si>
  <si>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</si>
  <si>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</si>
  <si>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</si>
  <si>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</si>
  <si>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</si>
  <si>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</si>
  <si>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</si>
  <si>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</si>
  <si>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</si>
  <si>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</si>
  <si>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</si>
  <si>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</si>
  <si>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</si>
  <si>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</si>
  <si>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</si>
  <si>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</si>
  <si>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</si>
  <si>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</si>
  <si>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</si>
  <si>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</si>
  <si>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</si>
  <si>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</si>
  <si>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</si>
  <si>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</si>
  <si>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</si>
  <si>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</si>
  <si>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</si>
  <si>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</si>
  <si>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</si>
  <si>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</si>
  <si>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</si>
  <si>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</si>
  <si>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</si>
  <si>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</si>
  <si>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</si>
  <si>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</si>
  <si>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</si>
  <si>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</si>
  <si>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</si>
  <si>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</si>
  <si>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</si>
  <si>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</si>
  <si>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</si>
  <si>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</si>
  <si>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</si>
  <si>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</si>
  <si>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</si>
  <si>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</si>
  <si>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</si>
  <si>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</si>
  <si>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</si>
  <si>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</si>
  <si>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</si>
  <si>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</si>
  <si>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</si>
  <si>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</si>
  <si>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</si>
  <si>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</si>
  <si>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</si>
  <si>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</si>
  <si>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</si>
  <si>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</si>
  <si>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</si>
  <si>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</si>
  <si>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</si>
  <si>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</si>
  <si>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</si>
  <si>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</si>
  <si>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</si>
  <si>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</si>
  <si>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</si>
  <si>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</si>
  <si>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</si>
  <si>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</si>
  <si>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</si>
  <si>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</si>
  <si>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</si>
  <si>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</si>
  <si>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</si>
  <si>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</si>
  <si>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</si>
  <si>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</si>
  <si>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</si>
  <si>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</si>
  <si>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</si>
  <si>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</si>
  <si>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</si>
  <si>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</si>
  <si>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</si>
  <si>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</si>
  <si>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</si>
  <si>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</si>
  <si>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</si>
  <si>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</si>
  <si>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</si>
  <si>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</si>
  <si>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</si>
  <si>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</si>
  <si>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</si>
  <si>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</si>
  <si>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</si>
  <si>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</si>
  <si>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</si>
  <si>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</si>
  <si>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</si>
  <si>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</si>
  <si>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</si>
  <si>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</si>
  <si>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</si>
  <si>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</si>
  <si>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</si>
  <si>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</si>
  <si>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</si>
  <si>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</si>
  <si>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</si>
  <si>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</si>
  <si>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</si>
  <si>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</si>
  <si>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</si>
  <si>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</si>
  <si>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</si>
  <si>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</si>
  <si>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</si>
  <si>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</si>
  <si>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</si>
  <si>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</si>
  <si>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</si>
  <si>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</si>
  <si>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</si>
  <si>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</si>
  <si>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</si>
  <si>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</si>
  <si>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</si>
  <si>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</si>
  <si>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</si>
  <si>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</si>
  <si>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</si>
  <si>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</si>
  <si>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</si>
  <si>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</si>
  <si>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</si>
  <si>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</si>
  <si>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</si>
  <si>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</si>
  <si>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</si>
  <si>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</si>
  <si>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</si>
  <si>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</si>
  <si>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</si>
  <si>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</si>
  <si>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</si>
  <si>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</si>
  <si>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</si>
  <si>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</si>
  <si>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</si>
  <si>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</si>
  <si>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</si>
  <si>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</si>
  <si>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</si>
  <si>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</si>
  <si>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</si>
  <si>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</si>
  <si>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</si>
  <si>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</si>
  <si>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</si>
  <si>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</si>
  <si>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</si>
  <si>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</si>
  <si>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</si>
  <si>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</si>
  <si>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</si>
  <si>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</si>
  <si>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</si>
  <si>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</si>
  <si>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</si>
  <si>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</si>
  <si>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</si>
  <si>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</si>
  <si>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</si>
  <si>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</si>
  <si>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</si>
  <si>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</si>
  <si>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</si>
  <si>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</si>
  <si>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</si>
  <si>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</si>
  <si>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</si>
  <si>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</si>
  <si>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</si>
  <si>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</si>
  <si>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</si>
  <si>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</si>
  <si>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</si>
  <si>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</si>
  <si>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</si>
  <si>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</si>
  <si>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</si>
  <si>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</si>
  <si>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</si>
  <si>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</si>
  <si>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</si>
  <si>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</si>
  <si>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</si>
  <si>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</si>
  <si>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</si>
  <si>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</si>
  <si>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</si>
  <si>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</si>
  <si>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</si>
  <si>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</si>
  <si>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</si>
  <si>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</si>
  <si>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</si>
  <si>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</si>
  <si>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</si>
  <si>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</si>
  <si>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</si>
  <si>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</si>
  <si>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</si>
  <si>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</si>
  <si>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</si>
  <si>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</si>
  <si>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</si>
  <si>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</si>
  <si>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</si>
  <si>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</si>
  <si>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</si>
  <si>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</si>
  <si>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</si>
  <si>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</si>
  <si>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</si>
  <si>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</si>
  <si>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</si>
  <si>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</si>
  <si>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</si>
  <si>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</si>
  <si>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</si>
  <si>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</si>
  <si>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</si>
  <si>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</si>
  <si>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</si>
  <si>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</si>
  <si>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</si>
  <si>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</si>
  <si>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</si>
  <si>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</si>
  <si>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</si>
  <si>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</si>
  <si>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</si>
  <si>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</si>
  <si>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</si>
  <si>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</si>
  <si>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</si>
  <si>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</si>
  <si>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</si>
  <si>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</si>
  <si>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</si>
  <si>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</si>
  <si>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</si>
  <si>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</si>
  <si>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</si>
  <si>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</si>
  <si>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</si>
  <si>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</si>
  <si>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</si>
  <si>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</si>
  <si>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</si>
  <si>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</si>
  <si>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</si>
  <si>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</si>
  <si>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</si>
  <si>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</si>
  <si>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</si>
  <si>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</si>
  <si>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</si>
  <si>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</si>
  <si>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</si>
  <si>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</si>
  <si>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</si>
  <si>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</si>
  <si>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</si>
  <si>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</si>
  <si>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</si>
  <si>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</si>
  <si>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</si>
  <si>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</si>
  <si>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</si>
  <si>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</si>
  <si>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</si>
  <si>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</si>
  <si>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</si>
  <si>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</si>
  <si>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</si>
  <si>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</si>
  <si>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</si>
  <si>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</si>
  <si>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</si>
  <si>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</si>
  <si>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</si>
  <si>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</si>
  <si>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</si>
  <si>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</si>
  <si>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</si>
  <si>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</si>
  <si>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</si>
  <si>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</si>
  <si>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</si>
  <si>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</si>
  <si>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</si>
  <si>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</si>
  <si>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</si>
  <si>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</si>
  <si>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</si>
  <si>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</si>
  <si>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</si>
  <si>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</si>
  <si>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</si>
  <si>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</si>
  <si>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</si>
  <si>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</si>
  <si>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</si>
  <si>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</si>
  <si>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</si>
  <si>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</si>
  <si>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</si>
  <si>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</si>
  <si>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</si>
  <si>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</si>
  <si>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</si>
  <si>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</si>
  <si>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</si>
  <si>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</si>
  <si>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</si>
  <si>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</si>
  <si>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</si>
  <si>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</si>
  <si>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</si>
  <si>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</si>
  <si>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</si>
  <si>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</si>
  <si>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</si>
  <si>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</si>
  <si>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</si>
  <si>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</si>
  <si>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</si>
  <si>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</si>
  <si>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</si>
  <si>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</si>
  <si>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</si>
  <si>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</si>
  <si>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</si>
  <si>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</si>
  <si>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</si>
  <si>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</si>
  <si>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</si>
  <si>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</si>
  <si>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</si>
  <si>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</si>
  <si>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</si>
  <si>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</si>
  <si>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</si>
  <si>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</si>
  <si>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</si>
  <si>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</si>
  <si>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</si>
  <si>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</si>
  <si>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</si>
  <si>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</si>
  <si>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</si>
  <si>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</si>
  <si>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</si>
  <si>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</si>
  <si>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</si>
  <si>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</si>
  <si>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</si>
  <si>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</si>
  <si>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</si>
  <si>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</si>
  <si>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</si>
  <si>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</si>
  <si>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</si>
  <si>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</si>
  <si>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</si>
  <si>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</si>
  <si>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</si>
  <si>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</si>
  <si>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</si>
  <si>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</si>
  <si>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</si>
  <si>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</si>
  <si>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</si>
  <si>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</si>
  <si>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</si>
  <si>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</si>
  <si>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</si>
  <si>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</si>
  <si>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</si>
  <si>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</si>
  <si>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</si>
  <si>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</si>
  <si>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</si>
  <si>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</si>
  <si>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</si>
  <si>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</si>
  <si>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</si>
  <si>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</si>
  <si>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</si>
  <si>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</si>
  <si>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</si>
  <si>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</si>
  <si>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</si>
  <si>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</si>
  <si>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</si>
  <si>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</si>
  <si>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</si>
  <si>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</si>
  <si>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</si>
  <si>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</si>
  <si>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</si>
  <si>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</si>
  <si>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</si>
  <si>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</si>
  <si>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</si>
  <si>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</si>
  <si>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</si>
  <si>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</si>
  <si>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</si>
  <si>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</si>
  <si>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</si>
  <si>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</si>
  <si>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</si>
  <si>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</si>
  <si>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</si>
  <si>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</si>
  <si>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</si>
  <si>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</si>
  <si>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</si>
  <si>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</si>
  <si>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</si>
  <si>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</si>
  <si>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</si>
  <si>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</si>
  <si>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</si>
  <si>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</si>
  <si>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</si>
  <si>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</si>
  <si>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</si>
  <si>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</si>
  <si>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</si>
  <si>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</si>
  <si>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</si>
  <si>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</si>
  <si>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</si>
  <si>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</si>
  <si>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</si>
  <si>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</si>
  <si>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</si>
  <si>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</si>
  <si>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</si>
  <si>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</si>
  <si>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</si>
  <si>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</si>
  <si>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</si>
  <si>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</si>
  <si>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</si>
  <si>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</si>
  <si>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</si>
  <si>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</si>
  <si>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</si>
  <si>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</si>
  <si>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</si>
  <si>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</si>
  <si>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</si>
  <si>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</si>
  <si>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</si>
  <si>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</si>
  <si>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</si>
  <si>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</si>
  <si>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</si>
  <si>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</si>
  <si>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</si>
  <si>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</si>
  <si>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</si>
  <si>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</si>
  <si>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</si>
  <si>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</si>
  <si>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</si>
  <si>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Librica</t>
  </si>
  <si>
    <t>Robust</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</si>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</sst>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7" formatCode="dd/mmm/yyyy"/>
    <numFmt numFmtId="168" formatCode="0.0\ &quot;Kg&quot;"/>
    <numFmt numFmtId="169" formatCode="_ [$₹-4009]\ * #,##0.00_ ;_ [$₹-4009]\ * \-#,##0.00_ ;_ [$₹-4009]\ * &quot;-&quot;??_ ;_ @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0" fontId="0" fillId="0" borderId="0" xfId="0" applyNumberFormat="1"/>
    <xf numFmtId="1" fontId="0" fillId="0" borderId="0" xfId="0" applyNumberFormat="1"/>
  </cellXfs>
  <cellStyles count="1">
    <cellStyle name="Normal" xfId="0" builtinId="0"/>
  </cellStyles>
  <dxfs count="35">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font>
        <b/>
        <i val="0"/>
        <sz val="14"/>
      </font>
    </dxf>
    <dxf>
      <fill>
        <patternFill>
          <bgColor theme="0"/>
        </patternFill>
      </fill>
      <border>
        <left style="thin">
          <color auto="1"/>
        </left>
        <right style="thin">
          <color auto="1"/>
        </right>
        <top style="thin">
          <color auto="1"/>
        </top>
        <bottom style="thin">
          <color auto="1"/>
        </bottom>
      </border>
    </dxf>
    <dxf>
      <fill>
        <patternFill>
          <bgColor theme="0"/>
        </patternFill>
      </fill>
    </dxf>
    <dxf>
      <font>
        <sz val="9"/>
        <color theme="1"/>
        <name val="Calibri"/>
        <family val="2"/>
        <scheme val="minor"/>
      </font>
    </dxf>
    <dxf>
      <font>
        <b/>
        <i val="0"/>
        <sz val="18"/>
        <name val="Aldhabi"/>
        <charset val="178"/>
        <scheme val="none"/>
      </font>
      <fill>
        <patternFill patternType="solid">
          <fgColor theme="0"/>
          <bgColor rgb="FFFF5050"/>
        </patternFill>
      </fill>
      <border>
        <left style="thin">
          <color theme="1" tint="-0.499984740745262"/>
        </left>
        <right style="thin">
          <color theme="1" tint="-0.499984740745262"/>
        </right>
        <top style="thin">
          <color theme="1" tint="-0.499984740745262"/>
        </top>
        <bottom style="thin">
          <color theme="1" tint="-0.499984740745262"/>
        </bottom>
      </border>
    </dxf>
    <dxf>
      <font>
        <sz val="20"/>
        <color theme="1"/>
        <name val="Aldhabi"/>
        <charset val="178"/>
        <scheme val="none"/>
      </font>
    </dxf>
    <dxf>
      <font>
        <b/>
        <sz val="11"/>
        <color theme="1"/>
      </font>
    </dxf>
    <dxf>
      <fill>
        <gradientFill degree="90">
          <stop position="0">
            <color rgb="FF775C98"/>
          </stop>
          <stop position="1">
            <color theme="4"/>
          </stop>
        </gradient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0"/>
        <name val="Aldhabi"/>
        <charset val="178"/>
        <scheme val="none"/>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 [$₹-4009]\ * #,##0.00_ ;_ [$₹-4009]\ * \-#,##0.00_ ;_ [$₹-4009]\ * &quot;-&quot;??_ ;_ @_ "/>
    </dxf>
    <dxf>
      <numFmt numFmtId="169" formatCode="_ [$₹-4009]\ * #,##0.00_ ;_ [$₹-4009]\ * \-#,##0.00_ ;_ [$₹-4009]\ * &quot;-&quot;??_ ;_ @_ "/>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7" defaultTableStyle="TableStyleMedium2" defaultPivotStyle="PivotStyleMedium9">
    <tableStyle name="Purple Timeline Style" pivot="0" table="0" count="8" xr9:uid="{7A2008AC-2B07-4F50-956E-FB34B0A70457}">
      <tableStyleElement type="wholeTable" dxfId="23"/>
      <tableStyleElement type="headerRow" dxfId="22"/>
    </tableStyle>
    <tableStyle name="Purple Timeline Style 1" pivot="0" table="0" count="8" xr9:uid="{B68EEDCD-B77B-4E14-B10D-B3EAE5AB0232}">
      <tableStyleElement type="wholeTable" dxfId="21"/>
      <tableStyleElement type="headerRow" dxfId="20"/>
    </tableStyle>
    <tableStyle name="Slicer Style 1" pivot="0" table="0" count="3" xr9:uid="{56940C52-8CBE-49C2-9F71-3B97DCB0E4C1}">
      <tableStyleElement type="wholeTable" dxfId="13"/>
      <tableStyleElement type="headerRow" dxfId="12"/>
    </tableStyle>
    <tableStyle name="Slicer Style 2" pivot="0" table="0" count="1" xr9:uid="{7539E563-3023-4726-B568-99B4D32E460C}">
      <tableStyleElement type="wholeTable" dxfId="14"/>
    </tableStyle>
    <tableStyle name="Timeline Style 1" pivot="0" table="0" count="8" xr9:uid="{DA55DE52-7613-46B8-8EC6-8B3CBE33383A}">
      <tableStyleElement type="wholeTable" dxfId="19"/>
      <tableStyleElement type="headerRow" dxfId="18"/>
    </tableStyle>
    <tableStyle name="Timeline Style 2" pivot="0" table="0" count="7" xr9:uid="{E014491D-9036-48C7-80E4-D9E06C0EC006}">
      <tableStyleElement type="headerRow" dxfId="17"/>
    </tableStyle>
    <tableStyle name="Timeline Style 3" pivot="0" table="0" count="8" xr9:uid="{22ACA88B-70F0-4CA0-AAAB-3D8B49C160A2}">
      <tableStyleElement type="wholeTable" dxfId="16"/>
      <tableStyleElement type="headerRow" dxfId="15"/>
    </tableStyle>
  </tableStyles>
  <colors>
    <mruColors>
      <color rgb="FFFF5050"/>
      <color rgb="FFA737FB"/>
      <color rgb="FF9933FF"/>
      <color rgb="FFC349E9"/>
      <color rgb="FF775C98"/>
    </mruColors>
  </colors>
  <extLst>
    <ext xmlns:x14="http://schemas.microsoft.com/office/spreadsheetml/2009/9/main" uri="{46F421CA-312F-682f-3DD2-61675219B42D}">
      <x14:dxfs count="1">
        <dxf>
          <fill>
            <patternFill>
              <bgColor rgb="FFFF505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 name="Slicer Style 2"/>
      </x14:slicerStyles>
    </ext>
    <ext xmlns:x15="http://schemas.microsoft.com/office/spreadsheetml/2010/11/main" uri="{A0A4C193-F2C1-4fcb-8827-314CF55A85BB}">
      <x15:dxfs count="30">
        <dxf>
          <fill>
            <patternFill patternType="solid">
              <fgColor theme="0" tint="-0.14999847407452621"/>
              <bgColor theme="0" tint="-0.14999847407452621"/>
            </patternFill>
          </fill>
        </dxf>
        <dxf>
          <fill>
            <patternFill patternType="solid">
              <fgColor theme="0"/>
              <bgColor theme="0"/>
            </patternFill>
          </fill>
        </dxf>
        <dxf>
          <font>
            <sz val="9"/>
            <color theme="1"/>
            <name val="Calibri"/>
            <family val="2"/>
            <scheme val="minor"/>
          </font>
        </dxf>
        <dxf>
          <font>
            <sz val="9"/>
            <color theme="1"/>
            <name val="Calibri"/>
            <family val="2"/>
            <scheme val="minor"/>
          </font>
        </dxf>
        <dxf>
          <font>
            <sz val="9"/>
            <color theme="1"/>
            <name val="Calibri"/>
            <family val="2"/>
            <scheme val="minor"/>
          </font>
        </dxf>
        <dxf>
          <font>
            <sz val="9"/>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14"/>
            <color theme="1"/>
            <name val="Aldhabi"/>
            <charset val="178"/>
            <scheme val="none"/>
          </font>
        </dxf>
        <dxf>
          <font>
            <sz val="14"/>
            <color theme="1"/>
            <name val="Aldhabi"/>
            <charset val="178"/>
            <scheme val="none"/>
          </font>
        </dxf>
        <dxf>
          <font>
            <sz val="14"/>
            <color theme="1"/>
            <name val="Aldhabi"/>
            <charset val="178"/>
            <scheme val="none"/>
          </font>
        </dxf>
        <dxf>
          <font>
            <sz val="14"/>
            <color theme="1"/>
            <name val="Aldhabi"/>
            <charset val="178"/>
            <scheme val="none"/>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line Style 2">
        <x15:timelineStyle name="Purple Timeline Style">
          <x15:timelineStyleElements>
            <x15:timelineStyleElement type="selectionLabel" dxfId="27"/>
            <x15:timelineStyleElement type="timeLevel" dxfId="26"/>
            <x15:timelineStyleElement type="periodLabel1" dxfId="25"/>
            <x15:timelineStyleElement type="periodLabel2" dxfId="24"/>
            <x15:timelineStyleElement type="selectedTimeBlock" dxfId="29"/>
            <x15:timelineStyleElement type="unselectedTimeBlock" dxfId="28"/>
          </x15:timelineStyleElements>
        </x15:timelineStyle>
        <x15:timelineStyle name="Purple Timeline Style 1">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1">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a:solidFill>
                  <a:schemeClr val="tx1"/>
                </a:solidFill>
              </a:rPr>
              <a:t>Total</a:t>
            </a:r>
            <a:r>
              <a:rPr lang="en-IN" sz="1600" b="0" baseline="0">
                <a:solidFill>
                  <a:schemeClr val="tx1"/>
                </a:solidFill>
              </a:rPr>
              <a:t> Sales by Year</a:t>
            </a:r>
            <a:endParaRPr lang="en-IN" sz="1600" b="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bg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bg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29288961227495"/>
          <c:y val="0.10790322472650613"/>
          <c:w val="0.85236309144939248"/>
          <c:h val="0.74331127272101183"/>
        </c:manualLayout>
      </c:layout>
      <c:lineChart>
        <c:grouping val="standard"/>
        <c:varyColors val="0"/>
        <c:ser>
          <c:idx val="0"/>
          <c:order val="0"/>
          <c:tx>
            <c:strRef>
              <c:f>TotalSales!$C$3:$C$4</c:f>
              <c:strCache>
                <c:ptCount val="1"/>
                <c:pt idx="0">
                  <c:v>Arabica</c:v>
                </c:pt>
              </c:strCache>
            </c:strRef>
          </c:tx>
          <c:spPr>
            <a:ln w="28575" cap="rnd">
              <a:solidFill>
                <a:schemeClr val="bg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B92-40E2-8731-4F1553245711}"/>
            </c:ext>
          </c:extLst>
        </c:ser>
        <c:ser>
          <c:idx val="1"/>
          <c:order val="1"/>
          <c:tx>
            <c:strRef>
              <c:f>TotalSales!$D$3:$D$4</c:f>
              <c:strCache>
                <c:ptCount val="1"/>
                <c:pt idx="0">
                  <c:v>Excelsa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B92-40E2-8731-4F1553245711}"/>
            </c:ext>
          </c:extLst>
        </c:ser>
        <c:ser>
          <c:idx val="2"/>
          <c:order val="2"/>
          <c:tx>
            <c:strRef>
              <c:f>TotalSales!$E$3:$E$4</c:f>
              <c:strCache>
                <c:ptCount val="1"/>
                <c:pt idx="0">
                  <c:v>Librica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B92-40E2-8731-4F1553245711}"/>
            </c:ext>
          </c:extLst>
        </c:ser>
        <c:ser>
          <c:idx val="3"/>
          <c:order val="3"/>
          <c:tx>
            <c:strRef>
              <c:f>TotalSales!$F$3:$F$4</c:f>
              <c:strCache>
                <c:ptCount val="1"/>
                <c:pt idx="0">
                  <c:v>Robust</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B92-40E2-8731-4F1553245711}"/>
            </c:ext>
          </c:extLst>
        </c:ser>
        <c:dLbls>
          <c:showLegendKey val="0"/>
          <c:showVal val="0"/>
          <c:showCatName val="0"/>
          <c:showSerName val="0"/>
          <c:showPercent val="0"/>
          <c:showBubbleSize val="0"/>
        </c:dLbls>
        <c:smooth val="0"/>
        <c:axId val="755739544"/>
        <c:axId val="755738824"/>
      </c:lineChart>
      <c:catAx>
        <c:axId val="755739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55738824"/>
        <c:crosses val="autoZero"/>
        <c:auto val="1"/>
        <c:lblAlgn val="ctr"/>
        <c:lblOffset val="100"/>
        <c:noMultiLvlLbl val="0"/>
      </c:catAx>
      <c:valAx>
        <c:axId val="755738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55739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alpha val="57000"/>
      </a:srgb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Dashboard.xlsx]CustomerBarChart!TotalSales</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Total</a:t>
            </a:r>
            <a:r>
              <a:rPr lang="en-US" baseline="0">
                <a:solidFill>
                  <a:schemeClr val="tx1"/>
                </a:solidFill>
              </a:rPr>
              <a:t> Sales v/s Customers</a:t>
            </a:r>
            <a:endParaRPr lang="en-US">
              <a:solidFill>
                <a:schemeClr val="tx1"/>
              </a:solidFill>
            </a:endParaRPr>
          </a:p>
        </c:rich>
      </c:tx>
      <c:layout>
        <c:manualLayout>
          <c:xMode val="edge"/>
          <c:yMode val="edge"/>
          <c:x val="0.3014234470691163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alpha val="6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rgbClr val="FFFF00">
                <a:alpha val="60000"/>
              </a:srgbClr>
            </a:solidFill>
            <a:ln>
              <a:noFill/>
            </a:ln>
            <a:effectLst/>
          </c:spPr>
          <c:invertIfNegative val="0"/>
          <c:cat>
            <c:strRef>
              <c:f>CustomerBarChart!$A$4:$A$8</c:f>
              <c:strCache>
                <c:ptCount val="5"/>
                <c:pt idx="0">
                  <c:v>Don Flintiff</c:v>
                </c:pt>
                <c:pt idx="1">
                  <c:v>Nealson Cuttler</c:v>
                </c:pt>
                <c:pt idx="2">
                  <c:v>Terri Farra</c:v>
                </c:pt>
                <c:pt idx="3">
                  <c:v>Brenn Dundredge</c:v>
                </c:pt>
                <c:pt idx="4">
                  <c:v>Allis Wilmore</c:v>
                </c:pt>
              </c:strCache>
            </c:strRef>
          </c:cat>
          <c:val>
            <c:numRef>
              <c:f>CustomerBarChart!$B$4:$B$8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EC6-46F2-910B-C0B1C5635B8C}"/>
            </c:ext>
          </c:extLst>
        </c:ser>
        <c:dLbls>
          <c:showLegendKey val="0"/>
          <c:showVal val="0"/>
          <c:showCatName val="0"/>
          <c:showSerName val="0"/>
          <c:showPercent val="0"/>
          <c:showBubbleSize val="0"/>
        </c:dLbls>
        <c:gapWidth val="182"/>
        <c:axId val="619195792"/>
        <c:axId val="619196152"/>
      </c:barChart>
      <c:catAx>
        <c:axId val="619195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9196152"/>
        <c:crosses val="autoZero"/>
        <c:auto val="1"/>
        <c:lblAlgn val="ctr"/>
        <c:lblOffset val="100"/>
        <c:noMultiLvlLbl val="0"/>
      </c:catAx>
      <c:valAx>
        <c:axId val="619196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9195792"/>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5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421341</xdr:colOff>
      <xdr:row>0</xdr:row>
      <xdr:rowOff>89647</xdr:rowOff>
    </xdr:from>
    <xdr:to>
      <xdr:col>26</xdr:col>
      <xdr:colOff>179295</xdr:colOff>
      <xdr:row>4</xdr:row>
      <xdr:rowOff>53789</xdr:rowOff>
    </xdr:to>
    <xdr:sp macro="" textlink="">
      <xdr:nvSpPr>
        <xdr:cNvPr id="3" name="Rectangle 2">
          <a:extLst>
            <a:ext uri="{FF2B5EF4-FFF2-40B4-BE49-F238E27FC236}">
              <a16:creationId xmlns:a16="http://schemas.microsoft.com/office/drawing/2014/main" id="{4739DA72-37BD-3E12-268F-CAB6A45AAB32}"/>
            </a:ext>
          </a:extLst>
        </xdr:cNvPr>
        <xdr:cNvSpPr/>
      </xdr:nvSpPr>
      <xdr:spPr>
        <a:xfrm>
          <a:off x="546847" y="89647"/>
          <a:ext cx="15446189" cy="690283"/>
        </a:xfrm>
        <a:prstGeom prst="rect">
          <a:avLst/>
        </a:prstGeom>
        <a:solidFill>
          <a:srgbClr val="FF5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a:latin typeface="Aptos Serif" panose="020B0502040204020203" pitchFamily="18" charset="0"/>
              <a:cs typeface="Aptos Serif" panose="020B0502040204020203" pitchFamily="18" charset="0"/>
            </a:rPr>
            <a:t>                                          COFFEE SALES DASHBOARD</a:t>
          </a:r>
        </a:p>
      </xdr:txBody>
    </xdr:sp>
    <xdr:clientData/>
  </xdr:twoCellAnchor>
  <xdr:twoCellAnchor>
    <xdr:from>
      <xdr:col>1</xdr:col>
      <xdr:colOff>421212</xdr:colOff>
      <xdr:row>14</xdr:row>
      <xdr:rowOff>30958</xdr:rowOff>
    </xdr:from>
    <xdr:to>
      <xdr:col>14</xdr:col>
      <xdr:colOff>354107</xdr:colOff>
      <xdr:row>37</xdr:row>
      <xdr:rowOff>35218</xdr:rowOff>
    </xdr:to>
    <xdr:graphicFrame macro="">
      <xdr:nvGraphicFramePr>
        <xdr:cNvPr id="4" name="Chart 3">
          <a:extLst>
            <a:ext uri="{FF2B5EF4-FFF2-40B4-BE49-F238E27FC236}">
              <a16:creationId xmlns:a16="http://schemas.microsoft.com/office/drawing/2014/main" id="{05ACF1AF-3FC9-4E9E-A436-C3B25FD43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448235</xdr:colOff>
      <xdr:row>5</xdr:row>
      <xdr:rowOff>27342</xdr:rowOff>
    </xdr:from>
    <xdr:to>
      <xdr:col>26</xdr:col>
      <xdr:colOff>195943</xdr:colOff>
      <xdr:row>13</xdr:row>
      <xdr:rowOff>26894</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8C78E41A-4C5B-4D16-80FE-304BD793567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67978" y="963513"/>
              <a:ext cx="15434022" cy="148001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493059</xdr:colOff>
      <xdr:row>14</xdr:row>
      <xdr:rowOff>36371</xdr:rowOff>
    </xdr:from>
    <xdr:to>
      <xdr:col>19</xdr:col>
      <xdr:colOff>143436</xdr:colOff>
      <xdr:row>22</xdr:row>
      <xdr:rowOff>21771</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08F1BCDF-AE85-49DB-95BC-DC7B125862D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983916" y="2638057"/>
              <a:ext cx="2698377" cy="1465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596216</xdr:colOff>
      <xdr:row>14</xdr:row>
      <xdr:rowOff>14087</xdr:rowOff>
    </xdr:from>
    <xdr:to>
      <xdr:col>26</xdr:col>
      <xdr:colOff>195943</xdr:colOff>
      <xdr:row>22</xdr:row>
      <xdr:rowOff>43543</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0FE56DE4-5369-4928-A9BB-9E1B1894624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963873" y="2615773"/>
              <a:ext cx="2038127" cy="150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277777</xdr:colOff>
      <xdr:row>14</xdr:row>
      <xdr:rowOff>50588</xdr:rowOff>
    </xdr:from>
    <xdr:to>
      <xdr:col>22</xdr:col>
      <xdr:colOff>475897</xdr:colOff>
      <xdr:row>22</xdr:row>
      <xdr:rowOff>43543</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77155DD4-67EC-4A54-9282-AD3A55DB600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816634" y="2652274"/>
              <a:ext cx="2026920" cy="1473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459761</xdr:colOff>
      <xdr:row>22</xdr:row>
      <xdr:rowOff>118461</xdr:rowOff>
    </xdr:from>
    <xdr:to>
      <xdr:col>26</xdr:col>
      <xdr:colOff>206829</xdr:colOff>
      <xdr:row>37</xdr:row>
      <xdr:rowOff>54429</xdr:rowOff>
    </xdr:to>
    <xdr:graphicFrame macro="">
      <xdr:nvGraphicFramePr>
        <xdr:cNvPr id="9" name="Chart 8">
          <a:extLst>
            <a:ext uri="{FF2B5EF4-FFF2-40B4-BE49-F238E27FC236}">
              <a16:creationId xmlns:a16="http://schemas.microsoft.com/office/drawing/2014/main" id="{0E377F5C-B412-4CA8-B075-DEBBCC209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bhav Arora" refreshedDate="45158.09006516204" createdVersion="8" refreshedVersion="8" minRefreshableVersion="3" recordCount="1000" xr:uid="{C8956354-D954-4184-BF11-7E2EFB26A367}">
  <cacheSource type="worksheet">
    <worksheetSource name="Table1"/>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unt="727">
        <s v="aallner0@lulu.com"/>
        <s v="jredholes2@tmall.com"/>
        <s v=""/>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containsMixedTypes="1" containsNumber="1" containsInteger="1" minValue="0" maxValue="0" count="4">
        <s v="United States"/>
        <s v="Ireland"/>
        <s v="United Kingdom"/>
        <n v="0"/>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
        <s v="Excelsa"/>
        <s v="Arabica"/>
        <s v="Lib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294182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x v="0"/>
    <x v="0"/>
    <s v="Rob"/>
    <s v="M"/>
    <x v="0"/>
    <n v="9.9499999999999993"/>
    <n v="19.899999999999999"/>
    <x v="0"/>
    <x v="0"/>
    <x v="0"/>
  </r>
  <r>
    <s v="QEV-37451-860"/>
    <x v="0"/>
    <x v="0"/>
    <s v="E-M-0.5"/>
    <n v="5"/>
    <x v="0"/>
    <x v="0"/>
    <x v="1"/>
    <s v="Exc"/>
    <s v="M"/>
    <x v="1"/>
    <n v="8.25"/>
    <n v="41.25"/>
    <x v="1"/>
    <x v="0"/>
    <x v="0"/>
  </r>
  <r>
    <s v="FAA-43335-268"/>
    <x v="1"/>
    <x v="1"/>
    <s v="A-L-1"/>
    <n v="1"/>
    <x v="1"/>
    <x v="1"/>
    <x v="1"/>
    <s v="Ara"/>
    <s v="L"/>
    <x v="0"/>
    <n v="12.95"/>
    <n v="12.95"/>
    <x v="2"/>
    <x v="1"/>
    <x v="0"/>
  </r>
  <r>
    <s v="KAC-83089-793"/>
    <x v="2"/>
    <x v="2"/>
    <s v="E-M-1"/>
    <n v="2"/>
    <x v="2"/>
    <x v="2"/>
    <x v="1"/>
    <s v="Exc"/>
    <s v="M"/>
    <x v="0"/>
    <n v="13.75"/>
    <n v="27.5"/>
    <x v="1"/>
    <x v="0"/>
    <x v="1"/>
  </r>
  <r>
    <s v="KAC-83089-793"/>
    <x v="2"/>
    <x v="2"/>
    <s v="R-L-2.5"/>
    <n v="2"/>
    <x v="2"/>
    <x v="2"/>
    <x v="0"/>
    <s v="Rob"/>
    <s v="L"/>
    <x v="2"/>
    <n v="27.484999999999996"/>
    <n v="54.969999999999992"/>
    <x v="0"/>
    <x v="1"/>
    <x v="1"/>
  </r>
  <r>
    <s v="CVP-18956-553"/>
    <x v="3"/>
    <x v="3"/>
    <s v="L-D-1"/>
    <n v="3"/>
    <x v="3"/>
    <x v="2"/>
    <x v="0"/>
    <s v="Lib"/>
    <s v="D"/>
    <x v="0"/>
    <n v="12.95"/>
    <n v="38.849999999999994"/>
    <x v="3"/>
    <x v="2"/>
    <x v="1"/>
  </r>
  <r>
    <s v="IPP-31994-879"/>
    <x v="4"/>
    <x v="4"/>
    <s v="E-D-0.5"/>
    <n v="3"/>
    <x v="4"/>
    <x v="3"/>
    <x v="0"/>
    <s v="Exc"/>
    <s v="D"/>
    <x v="1"/>
    <n v="7.29"/>
    <n v="21.87"/>
    <x v="1"/>
    <x v="2"/>
    <x v="0"/>
  </r>
  <r>
    <s v="SNZ-65340-705"/>
    <x v="5"/>
    <x v="5"/>
    <s v="L-L-0.2"/>
    <n v="1"/>
    <x v="5"/>
    <x v="2"/>
    <x v="0"/>
    <s v="Lib"/>
    <s v="L"/>
    <x v="3"/>
    <n v="4.7549999999999999"/>
    <n v="4.7549999999999999"/>
    <x v="3"/>
    <x v="1"/>
    <x v="0"/>
  </r>
  <r>
    <s v="EZT-46571-659"/>
    <x v="6"/>
    <x v="6"/>
    <s v="R-M-0.5"/>
    <n v="3"/>
    <x v="6"/>
    <x v="4"/>
    <x v="0"/>
    <s v="Rob"/>
    <s v="M"/>
    <x v="1"/>
    <n v="5.97"/>
    <n v="17.91"/>
    <x v="0"/>
    <x v="0"/>
    <x v="1"/>
  </r>
  <r>
    <s v="NWQ-70061-912"/>
    <x v="0"/>
    <x v="7"/>
    <s v="R-M-0.5"/>
    <n v="1"/>
    <x v="7"/>
    <x v="5"/>
    <x v="1"/>
    <s v="Rob"/>
    <s v="M"/>
    <x v="1"/>
    <n v="5.97"/>
    <n v="5.97"/>
    <x v="0"/>
    <x v="0"/>
    <x v="1"/>
  </r>
  <r>
    <s v="BKK-47233-845"/>
    <x v="7"/>
    <x v="8"/>
    <s v="A-D-1"/>
    <n v="4"/>
    <x v="8"/>
    <x v="6"/>
    <x v="1"/>
    <s v="Ara"/>
    <s v="D"/>
    <x v="0"/>
    <n v="9.9499999999999993"/>
    <n v="39.799999999999997"/>
    <x v="2"/>
    <x v="2"/>
    <x v="1"/>
  </r>
  <r>
    <s v="VQR-01002-970"/>
    <x v="8"/>
    <x v="9"/>
    <s v="E-L-2.5"/>
    <n v="5"/>
    <x v="9"/>
    <x v="7"/>
    <x v="0"/>
    <s v="Exc"/>
    <s v="L"/>
    <x v="2"/>
    <n v="34.154999999999994"/>
    <n v="170.77499999999998"/>
    <x v="1"/>
    <x v="1"/>
    <x v="0"/>
  </r>
  <r>
    <s v="SZW-48378-399"/>
    <x v="9"/>
    <x v="10"/>
    <s v="R-M-1"/>
    <n v="5"/>
    <x v="10"/>
    <x v="8"/>
    <x v="0"/>
    <s v="Rob"/>
    <s v="M"/>
    <x v="0"/>
    <n v="9.9499999999999993"/>
    <n v="49.75"/>
    <x v="0"/>
    <x v="0"/>
    <x v="1"/>
  </r>
  <r>
    <s v="ITA-87418-783"/>
    <x v="10"/>
    <x v="11"/>
    <s v="R-D-2.5"/>
    <n v="2"/>
    <x v="11"/>
    <x v="9"/>
    <x v="0"/>
    <s v="Rob"/>
    <s v="D"/>
    <x v="2"/>
    <n v="20.584999999999997"/>
    <n v="41.169999999999995"/>
    <x v="0"/>
    <x v="2"/>
    <x v="1"/>
  </r>
  <r>
    <s v="GNZ-46006-527"/>
    <x v="11"/>
    <x v="12"/>
    <s v="L-D-0.2"/>
    <n v="3"/>
    <x v="12"/>
    <x v="10"/>
    <x v="1"/>
    <s v="Lib"/>
    <s v="D"/>
    <x v="3"/>
    <n v="3.8849999999999998"/>
    <n v="11.654999999999999"/>
    <x v="3"/>
    <x v="2"/>
    <x v="0"/>
  </r>
  <r>
    <s v="FYQ-78248-319"/>
    <x v="12"/>
    <x v="13"/>
    <s v="R-M-2.5"/>
    <n v="5"/>
    <x v="13"/>
    <x v="11"/>
    <x v="0"/>
    <s v="Rob"/>
    <s v="M"/>
    <x v="2"/>
    <n v="22.884999999999998"/>
    <n v="114.42499999999998"/>
    <x v="0"/>
    <x v="0"/>
    <x v="1"/>
  </r>
  <r>
    <s v="VAU-44387-624"/>
    <x v="13"/>
    <x v="14"/>
    <s v="A-M-0.2"/>
    <n v="6"/>
    <x v="14"/>
    <x v="12"/>
    <x v="1"/>
    <s v="Ara"/>
    <s v="M"/>
    <x v="3"/>
    <n v="3.375"/>
    <n v="20.25"/>
    <x v="2"/>
    <x v="0"/>
    <x v="1"/>
  </r>
  <r>
    <s v="RDW-33155-159"/>
    <x v="14"/>
    <x v="15"/>
    <s v="A-L-1"/>
    <n v="6"/>
    <x v="15"/>
    <x v="13"/>
    <x v="2"/>
    <s v="Ara"/>
    <s v="L"/>
    <x v="0"/>
    <n v="12.95"/>
    <n v="77.699999999999989"/>
    <x v="2"/>
    <x v="1"/>
    <x v="1"/>
  </r>
  <r>
    <s v="TDZ-59011-211"/>
    <x v="15"/>
    <x v="16"/>
    <s v="R-D-2.5"/>
    <n v="4"/>
    <x v="16"/>
    <x v="14"/>
    <x v="0"/>
    <s v="Rob"/>
    <s v="D"/>
    <x v="2"/>
    <n v="20.584999999999997"/>
    <n v="82.339999999999989"/>
    <x v="0"/>
    <x v="2"/>
    <x v="0"/>
  </r>
  <r>
    <s v="IDU-25793-399"/>
    <x v="16"/>
    <x v="17"/>
    <s v="A-M-0.2"/>
    <n v="5"/>
    <x v="17"/>
    <x v="15"/>
    <x v="0"/>
    <s v="Ara"/>
    <s v="M"/>
    <x v="3"/>
    <n v="3.375"/>
    <n v="16.875"/>
    <x v="2"/>
    <x v="0"/>
    <x v="0"/>
  </r>
  <r>
    <s v="IDU-25793-399"/>
    <x v="16"/>
    <x v="17"/>
    <s v="E-D-0.2"/>
    <n v="4"/>
    <x v="17"/>
    <x v="15"/>
    <x v="0"/>
    <s v="Exc"/>
    <s v="D"/>
    <x v="3"/>
    <n v="3.645"/>
    <n v="14.58"/>
    <x v="1"/>
    <x v="2"/>
    <x v="0"/>
  </r>
  <r>
    <s v="NUO-20013-488"/>
    <x v="16"/>
    <x v="18"/>
    <s v="A-D-0.2"/>
    <n v="6"/>
    <x v="18"/>
    <x v="16"/>
    <x v="0"/>
    <s v="Ara"/>
    <s v="D"/>
    <x v="3"/>
    <n v="2.9849999999999999"/>
    <n v="17.91"/>
    <x v="2"/>
    <x v="2"/>
    <x v="1"/>
  </r>
  <r>
    <s v="UQU-65630-479"/>
    <x v="17"/>
    <x v="19"/>
    <s v="R-M-2.5"/>
    <n v="4"/>
    <x v="19"/>
    <x v="17"/>
    <x v="0"/>
    <s v="Rob"/>
    <s v="M"/>
    <x v="2"/>
    <n v="22.884999999999998"/>
    <n v="91.539999999999992"/>
    <x v="0"/>
    <x v="0"/>
    <x v="0"/>
  </r>
  <r>
    <s v="FEO-11834-332"/>
    <x v="18"/>
    <x v="20"/>
    <s v="A-D-0.2"/>
    <n v="4"/>
    <x v="20"/>
    <x v="18"/>
    <x v="0"/>
    <s v="Ara"/>
    <s v="D"/>
    <x v="3"/>
    <n v="2.9849999999999999"/>
    <n v="11.94"/>
    <x v="2"/>
    <x v="2"/>
    <x v="0"/>
  </r>
  <r>
    <s v="TKY-71558-096"/>
    <x v="19"/>
    <x v="21"/>
    <s v="A-M-1"/>
    <n v="1"/>
    <x v="21"/>
    <x v="19"/>
    <x v="0"/>
    <s v="Ara"/>
    <s v="M"/>
    <x v="0"/>
    <n v="11.25"/>
    <n v="11.25"/>
    <x v="2"/>
    <x v="0"/>
    <x v="1"/>
  </r>
  <r>
    <s v="OXY-65322-253"/>
    <x v="20"/>
    <x v="22"/>
    <s v="E-M-0.2"/>
    <n v="3"/>
    <x v="22"/>
    <x v="2"/>
    <x v="0"/>
    <s v="Exc"/>
    <s v="M"/>
    <x v="3"/>
    <n v="4.125"/>
    <n v="12.375"/>
    <x v="1"/>
    <x v="0"/>
    <x v="0"/>
  </r>
  <r>
    <s v="EVP-43500-491"/>
    <x v="21"/>
    <x v="23"/>
    <s v="A-M-0.5"/>
    <n v="4"/>
    <x v="23"/>
    <x v="20"/>
    <x v="2"/>
    <s v="Ara"/>
    <s v="M"/>
    <x v="1"/>
    <n v="6.75"/>
    <n v="27"/>
    <x v="2"/>
    <x v="0"/>
    <x v="0"/>
  </r>
  <r>
    <s v="WAG-26945-689"/>
    <x v="22"/>
    <x v="24"/>
    <s v="A-M-0.2"/>
    <n v="5"/>
    <x v="24"/>
    <x v="21"/>
    <x v="0"/>
    <s v="Ara"/>
    <s v="M"/>
    <x v="3"/>
    <n v="3.375"/>
    <n v="16.875"/>
    <x v="2"/>
    <x v="0"/>
    <x v="1"/>
  </r>
  <r>
    <s v="CHE-78995-767"/>
    <x v="23"/>
    <x v="25"/>
    <s v="A-D-0.5"/>
    <n v="3"/>
    <x v="25"/>
    <x v="22"/>
    <x v="0"/>
    <s v="Ara"/>
    <s v="D"/>
    <x v="1"/>
    <n v="5.97"/>
    <n v="17.91"/>
    <x v="2"/>
    <x v="2"/>
    <x v="1"/>
  </r>
  <r>
    <s v="RYZ-14633-602"/>
    <x v="21"/>
    <x v="26"/>
    <s v="A-D-1"/>
    <n v="4"/>
    <x v="26"/>
    <x v="23"/>
    <x v="0"/>
    <s v="Ara"/>
    <s v="D"/>
    <x v="0"/>
    <n v="9.9499999999999993"/>
    <n v="39.799999999999997"/>
    <x v="2"/>
    <x v="2"/>
    <x v="0"/>
  </r>
  <r>
    <s v="WOQ-36015-429"/>
    <x v="24"/>
    <x v="27"/>
    <s v="L-M-0.2"/>
    <n v="5"/>
    <x v="27"/>
    <x v="2"/>
    <x v="0"/>
    <s v="Lib"/>
    <s v="M"/>
    <x v="3"/>
    <n v="4.3650000000000002"/>
    <n v="21.825000000000003"/>
    <x v="3"/>
    <x v="0"/>
    <x v="1"/>
  </r>
  <r>
    <s v="WOQ-36015-429"/>
    <x v="24"/>
    <x v="27"/>
    <s v="A-D-0.5"/>
    <n v="6"/>
    <x v="27"/>
    <x v="2"/>
    <x v="2"/>
    <s v="Ara"/>
    <s v="D"/>
    <x v="1"/>
    <n v="5.97"/>
    <n v="35.82"/>
    <x v="2"/>
    <x v="2"/>
    <x v="1"/>
  </r>
  <r>
    <s v="WOQ-36015-429"/>
    <x v="24"/>
    <x v="27"/>
    <s v="L-M-0.5"/>
    <n v="6"/>
    <x v="27"/>
    <x v="2"/>
    <x v="0"/>
    <s v="Lib"/>
    <s v="M"/>
    <x v="1"/>
    <n v="8.73"/>
    <n v="52.38"/>
    <x v="3"/>
    <x v="0"/>
    <x v="1"/>
  </r>
  <r>
    <s v="SCT-60553-454"/>
    <x v="25"/>
    <x v="28"/>
    <s v="L-L-0.2"/>
    <n v="5"/>
    <x v="28"/>
    <x v="24"/>
    <x v="0"/>
    <s v="Lib"/>
    <s v="L"/>
    <x v="3"/>
    <n v="4.7549999999999999"/>
    <n v="23.774999999999999"/>
    <x v="3"/>
    <x v="1"/>
    <x v="1"/>
  </r>
  <r>
    <s v="GFK-52063-244"/>
    <x v="26"/>
    <x v="29"/>
    <s v="L-L-0.5"/>
    <n v="6"/>
    <x v="29"/>
    <x v="25"/>
    <x v="0"/>
    <s v="Lib"/>
    <s v="L"/>
    <x v="1"/>
    <n v="9.51"/>
    <n v="57.06"/>
    <x v="3"/>
    <x v="1"/>
    <x v="0"/>
  </r>
  <r>
    <s v="AMM-79521-378"/>
    <x v="27"/>
    <x v="30"/>
    <s v="A-D-0.5"/>
    <n v="6"/>
    <x v="30"/>
    <x v="26"/>
    <x v="0"/>
    <s v="Ara"/>
    <s v="D"/>
    <x v="1"/>
    <n v="5.97"/>
    <n v="35.82"/>
    <x v="2"/>
    <x v="2"/>
    <x v="1"/>
  </r>
  <r>
    <s v="QUQ-90580-772"/>
    <x v="28"/>
    <x v="31"/>
    <s v="L-M-0.2"/>
    <n v="2"/>
    <x v="31"/>
    <x v="27"/>
    <x v="0"/>
    <s v="Lib"/>
    <s v="M"/>
    <x v="3"/>
    <n v="4.3650000000000002"/>
    <n v="8.73"/>
    <x v="3"/>
    <x v="0"/>
    <x v="1"/>
  </r>
  <r>
    <s v="LGD-24408-274"/>
    <x v="29"/>
    <x v="32"/>
    <s v="L-L-0.5"/>
    <n v="3"/>
    <x v="32"/>
    <x v="28"/>
    <x v="0"/>
    <s v="Lib"/>
    <s v="L"/>
    <x v="1"/>
    <n v="9.51"/>
    <n v="28.53"/>
    <x v="3"/>
    <x v="1"/>
    <x v="1"/>
  </r>
  <r>
    <s v="HCT-95608-959"/>
    <x v="30"/>
    <x v="33"/>
    <s v="R-M-2.5"/>
    <n v="5"/>
    <x v="33"/>
    <x v="29"/>
    <x v="1"/>
    <s v="Rob"/>
    <s v="M"/>
    <x v="2"/>
    <n v="22.884999999999998"/>
    <n v="114.42499999999998"/>
    <x v="0"/>
    <x v="0"/>
    <x v="1"/>
  </r>
  <r>
    <s v="OFX-99147-470"/>
    <x v="31"/>
    <x v="34"/>
    <s v="R-M-1"/>
    <n v="6"/>
    <x v="34"/>
    <x v="2"/>
    <x v="0"/>
    <s v="Rob"/>
    <s v="M"/>
    <x v="0"/>
    <n v="9.9499999999999993"/>
    <n v="59.699999999999996"/>
    <x v="0"/>
    <x v="0"/>
    <x v="0"/>
  </r>
  <r>
    <s v="LUO-37559-016"/>
    <x v="32"/>
    <x v="35"/>
    <s v="L-M-1"/>
    <n v="3"/>
    <x v="35"/>
    <x v="2"/>
    <x v="0"/>
    <s v="Lib"/>
    <s v="M"/>
    <x v="0"/>
    <n v="14.55"/>
    <n v="43.650000000000006"/>
    <x v="3"/>
    <x v="0"/>
    <x v="1"/>
  </r>
  <r>
    <s v="XWC-20610-167"/>
    <x v="33"/>
    <x v="36"/>
    <s v="E-D-0.2"/>
    <n v="2"/>
    <x v="36"/>
    <x v="30"/>
    <x v="1"/>
    <s v="Exc"/>
    <s v="D"/>
    <x v="3"/>
    <n v="3.645"/>
    <n v="7.29"/>
    <x v="1"/>
    <x v="2"/>
    <x v="0"/>
  </r>
  <r>
    <s v="GPU-79113-136"/>
    <x v="34"/>
    <x v="37"/>
    <s v="R-D-0.2"/>
    <n v="3"/>
    <x v="37"/>
    <x v="31"/>
    <x v="0"/>
    <s v="Rob"/>
    <s v="D"/>
    <x v="3"/>
    <n v="2.6849999999999996"/>
    <n v="8.0549999999999997"/>
    <x v="0"/>
    <x v="2"/>
    <x v="0"/>
  </r>
  <r>
    <s v="ULR-52653-960"/>
    <x v="35"/>
    <x v="38"/>
    <s v="L-L-2.5"/>
    <n v="2"/>
    <x v="38"/>
    <x v="2"/>
    <x v="0"/>
    <s v="Lib"/>
    <s v="L"/>
    <x v="2"/>
    <n v="36.454999999999998"/>
    <n v="72.91"/>
    <x v="3"/>
    <x v="1"/>
    <x v="1"/>
  </r>
  <r>
    <s v="HPI-42308-142"/>
    <x v="36"/>
    <x v="39"/>
    <s v="E-M-0.5"/>
    <n v="2"/>
    <x v="39"/>
    <x v="32"/>
    <x v="0"/>
    <s v="Exc"/>
    <s v="M"/>
    <x v="1"/>
    <n v="8.25"/>
    <n v="16.5"/>
    <x v="1"/>
    <x v="0"/>
    <x v="0"/>
  </r>
  <r>
    <s v="XHI-30227-581"/>
    <x v="37"/>
    <x v="40"/>
    <s v="L-D-2.5"/>
    <n v="6"/>
    <x v="40"/>
    <x v="33"/>
    <x v="1"/>
    <s v="Lib"/>
    <s v="D"/>
    <x v="2"/>
    <n v="29.784999999999997"/>
    <n v="178.70999999999998"/>
    <x v="3"/>
    <x v="2"/>
    <x v="1"/>
  </r>
  <r>
    <s v="DJH-05202-380"/>
    <x v="38"/>
    <x v="41"/>
    <s v="E-M-2.5"/>
    <n v="2"/>
    <x v="41"/>
    <x v="2"/>
    <x v="0"/>
    <s v="Exc"/>
    <s v="M"/>
    <x v="2"/>
    <n v="31.624999999999996"/>
    <n v="63.249999999999993"/>
    <x v="1"/>
    <x v="0"/>
    <x v="0"/>
  </r>
  <r>
    <s v="VMW-26889-781"/>
    <x v="39"/>
    <x v="42"/>
    <s v="A-L-0.2"/>
    <n v="2"/>
    <x v="42"/>
    <x v="34"/>
    <x v="1"/>
    <s v="Ara"/>
    <s v="L"/>
    <x v="3"/>
    <n v="3.8849999999999998"/>
    <n v="7.77"/>
    <x v="2"/>
    <x v="1"/>
    <x v="0"/>
  </r>
  <r>
    <s v="DBU-81099-586"/>
    <x v="40"/>
    <x v="43"/>
    <s v="A-D-2.5"/>
    <n v="4"/>
    <x v="43"/>
    <x v="35"/>
    <x v="0"/>
    <s v="Ara"/>
    <s v="D"/>
    <x v="2"/>
    <n v="22.884999999999998"/>
    <n v="91.539999999999992"/>
    <x v="2"/>
    <x v="2"/>
    <x v="1"/>
  </r>
  <r>
    <s v="PQA-54820-810"/>
    <x v="41"/>
    <x v="44"/>
    <s v="A-L-1"/>
    <n v="3"/>
    <x v="44"/>
    <x v="36"/>
    <x v="1"/>
    <s v="Ara"/>
    <s v="L"/>
    <x v="0"/>
    <n v="12.95"/>
    <n v="38.849999999999994"/>
    <x v="2"/>
    <x v="1"/>
    <x v="1"/>
  </r>
  <r>
    <s v="XKB-41924-202"/>
    <x v="42"/>
    <x v="45"/>
    <s v="L-D-0.5"/>
    <n v="2"/>
    <x v="45"/>
    <x v="37"/>
    <x v="0"/>
    <s v="Lib"/>
    <s v="D"/>
    <x v="1"/>
    <n v="7.77"/>
    <n v="15.54"/>
    <x v="3"/>
    <x v="2"/>
    <x v="1"/>
  </r>
  <r>
    <s v="DWZ-69106-473"/>
    <x v="43"/>
    <x v="46"/>
    <s v="L-L-2.5"/>
    <n v="4"/>
    <x v="46"/>
    <x v="38"/>
    <x v="1"/>
    <s v="Lib"/>
    <s v="L"/>
    <x v="2"/>
    <n v="36.454999999999998"/>
    <n v="145.82"/>
    <x v="3"/>
    <x v="1"/>
    <x v="0"/>
  </r>
  <r>
    <s v="YHV-68700-050"/>
    <x v="44"/>
    <x v="47"/>
    <s v="R-M-0.5"/>
    <n v="5"/>
    <x v="47"/>
    <x v="39"/>
    <x v="0"/>
    <s v="Rob"/>
    <s v="M"/>
    <x v="1"/>
    <n v="5.97"/>
    <n v="29.849999999999998"/>
    <x v="0"/>
    <x v="0"/>
    <x v="1"/>
  </r>
  <r>
    <s v="YHV-68700-050"/>
    <x v="44"/>
    <x v="47"/>
    <s v="L-L-2.5"/>
    <n v="2"/>
    <x v="47"/>
    <x v="39"/>
    <x v="0"/>
    <s v="Lib"/>
    <s v="L"/>
    <x v="2"/>
    <n v="36.454999999999998"/>
    <n v="72.91"/>
    <x v="3"/>
    <x v="1"/>
    <x v="1"/>
  </r>
  <r>
    <s v="KRB-88066-642"/>
    <x v="45"/>
    <x v="48"/>
    <s v="L-M-1"/>
    <n v="5"/>
    <x v="48"/>
    <x v="40"/>
    <x v="0"/>
    <s v="Lib"/>
    <s v="M"/>
    <x v="0"/>
    <n v="14.55"/>
    <n v="72.75"/>
    <x v="3"/>
    <x v="0"/>
    <x v="1"/>
  </r>
  <r>
    <s v="LQU-08404-173"/>
    <x v="46"/>
    <x v="49"/>
    <s v="L-L-1"/>
    <n v="3"/>
    <x v="49"/>
    <x v="2"/>
    <x v="0"/>
    <s v="Lib"/>
    <s v="L"/>
    <x v="0"/>
    <n v="15.85"/>
    <n v="47.55"/>
    <x v="3"/>
    <x v="1"/>
    <x v="1"/>
  </r>
  <r>
    <s v="CWK-60159-881"/>
    <x v="47"/>
    <x v="50"/>
    <s v="E-D-0.2"/>
    <n v="3"/>
    <x v="50"/>
    <x v="41"/>
    <x v="0"/>
    <s v="Exc"/>
    <s v="D"/>
    <x v="3"/>
    <n v="3.645"/>
    <n v="10.935"/>
    <x v="1"/>
    <x v="2"/>
    <x v="0"/>
  </r>
  <r>
    <s v="EEG-74197-843"/>
    <x v="48"/>
    <x v="51"/>
    <s v="E-L-1"/>
    <n v="4"/>
    <x v="51"/>
    <x v="42"/>
    <x v="0"/>
    <s v="Exc"/>
    <s v="L"/>
    <x v="0"/>
    <n v="14.85"/>
    <n v="59.4"/>
    <x v="1"/>
    <x v="1"/>
    <x v="1"/>
  </r>
  <r>
    <s v="UCZ-59708-525"/>
    <x v="49"/>
    <x v="52"/>
    <s v="L-D-2.5"/>
    <n v="3"/>
    <x v="52"/>
    <x v="2"/>
    <x v="1"/>
    <s v="Lib"/>
    <s v="D"/>
    <x v="2"/>
    <n v="29.784999999999997"/>
    <n v="89.35499999999999"/>
    <x v="3"/>
    <x v="2"/>
    <x v="0"/>
  </r>
  <r>
    <s v="HUB-47311-849"/>
    <x v="50"/>
    <x v="53"/>
    <s v="L-M-0.5"/>
    <n v="3"/>
    <x v="53"/>
    <x v="43"/>
    <x v="0"/>
    <s v="Lib"/>
    <s v="M"/>
    <x v="1"/>
    <n v="8.73"/>
    <n v="26.19"/>
    <x v="3"/>
    <x v="0"/>
    <x v="0"/>
  </r>
  <r>
    <s v="WYM-17686-694"/>
    <x v="51"/>
    <x v="54"/>
    <s v="A-D-2.5"/>
    <n v="5"/>
    <x v="54"/>
    <x v="44"/>
    <x v="0"/>
    <s v="Ara"/>
    <s v="D"/>
    <x v="2"/>
    <n v="22.884999999999998"/>
    <n v="114.42499999999998"/>
    <x v="2"/>
    <x v="2"/>
    <x v="1"/>
  </r>
  <r>
    <s v="ZYQ-15797-695"/>
    <x v="52"/>
    <x v="55"/>
    <s v="R-D-0.5"/>
    <n v="5"/>
    <x v="55"/>
    <x v="2"/>
    <x v="0"/>
    <s v="Rob"/>
    <s v="D"/>
    <x v="1"/>
    <n v="5.3699999999999992"/>
    <n v="26.849999999999994"/>
    <x v="0"/>
    <x v="2"/>
    <x v="0"/>
  </r>
  <r>
    <s v="EEJ-16185-108"/>
    <x v="53"/>
    <x v="56"/>
    <s v="L-L-0.2"/>
    <n v="5"/>
    <x v="56"/>
    <x v="2"/>
    <x v="0"/>
    <s v="Lib"/>
    <s v="L"/>
    <x v="3"/>
    <n v="4.7549999999999999"/>
    <n v="23.774999999999999"/>
    <x v="3"/>
    <x v="1"/>
    <x v="0"/>
  </r>
  <r>
    <s v="RWR-77888-800"/>
    <x v="54"/>
    <x v="57"/>
    <s v="A-M-0.5"/>
    <n v="1"/>
    <x v="57"/>
    <x v="45"/>
    <x v="0"/>
    <s v="Ara"/>
    <s v="M"/>
    <x v="1"/>
    <n v="6.75"/>
    <n v="6.75"/>
    <x v="2"/>
    <x v="0"/>
    <x v="1"/>
  </r>
  <r>
    <s v="LHN-75209-742"/>
    <x v="55"/>
    <x v="58"/>
    <s v="R-M-0.5"/>
    <n v="6"/>
    <x v="58"/>
    <x v="2"/>
    <x v="0"/>
    <s v="Rob"/>
    <s v="M"/>
    <x v="1"/>
    <n v="5.97"/>
    <n v="35.82"/>
    <x v="0"/>
    <x v="0"/>
    <x v="0"/>
  </r>
  <r>
    <s v="TIR-71396-998"/>
    <x v="56"/>
    <x v="59"/>
    <s v="R-D-2.5"/>
    <n v="4"/>
    <x v="59"/>
    <x v="46"/>
    <x v="1"/>
    <s v="Rob"/>
    <s v="D"/>
    <x v="2"/>
    <n v="20.584999999999997"/>
    <n v="82.339999999999989"/>
    <x v="0"/>
    <x v="2"/>
    <x v="0"/>
  </r>
  <r>
    <s v="RXF-37618-213"/>
    <x v="57"/>
    <x v="60"/>
    <s v="R-L-0.5"/>
    <n v="1"/>
    <x v="60"/>
    <x v="47"/>
    <x v="0"/>
    <s v="Rob"/>
    <s v="L"/>
    <x v="1"/>
    <n v="7.169999999999999"/>
    <n v="7.169999999999999"/>
    <x v="0"/>
    <x v="1"/>
    <x v="0"/>
  </r>
  <r>
    <s v="ANM-16388-634"/>
    <x v="58"/>
    <x v="61"/>
    <s v="L-L-0.2"/>
    <n v="2"/>
    <x v="61"/>
    <x v="48"/>
    <x v="0"/>
    <s v="Lib"/>
    <s v="L"/>
    <x v="3"/>
    <n v="4.7549999999999999"/>
    <n v="9.51"/>
    <x v="3"/>
    <x v="1"/>
    <x v="1"/>
  </r>
  <r>
    <s v="WYL-29300-070"/>
    <x v="59"/>
    <x v="62"/>
    <s v="R-M-0.2"/>
    <n v="1"/>
    <x v="62"/>
    <x v="49"/>
    <x v="0"/>
    <s v="Rob"/>
    <s v="M"/>
    <x v="3"/>
    <n v="2.9849999999999999"/>
    <n v="2.9849999999999999"/>
    <x v="0"/>
    <x v="0"/>
    <x v="1"/>
  </r>
  <r>
    <s v="JHW-74554-805"/>
    <x v="60"/>
    <x v="63"/>
    <s v="R-M-1"/>
    <n v="6"/>
    <x v="63"/>
    <x v="50"/>
    <x v="0"/>
    <s v="Rob"/>
    <s v="M"/>
    <x v="0"/>
    <n v="9.9499999999999993"/>
    <n v="59.699999999999996"/>
    <x v="0"/>
    <x v="0"/>
    <x v="0"/>
  </r>
  <r>
    <s v="KYS-27063-603"/>
    <x v="61"/>
    <x v="64"/>
    <s v="E-L-2.5"/>
    <n v="4"/>
    <x v="64"/>
    <x v="51"/>
    <x v="1"/>
    <s v="Exc"/>
    <s v="L"/>
    <x v="2"/>
    <n v="34.154999999999994"/>
    <n v="136.61999999999998"/>
    <x v="1"/>
    <x v="1"/>
    <x v="1"/>
  </r>
  <r>
    <s v="GAZ-58626-277"/>
    <x v="62"/>
    <x v="65"/>
    <s v="L-L-0.2"/>
    <n v="2"/>
    <x v="65"/>
    <x v="52"/>
    <x v="1"/>
    <s v="Lib"/>
    <s v="L"/>
    <x v="3"/>
    <n v="4.7549999999999999"/>
    <n v="9.51"/>
    <x v="3"/>
    <x v="1"/>
    <x v="1"/>
  </r>
  <r>
    <s v="RPJ-37787-335"/>
    <x v="63"/>
    <x v="66"/>
    <s v="A-M-2.5"/>
    <n v="3"/>
    <x v="66"/>
    <x v="2"/>
    <x v="0"/>
    <s v="Ara"/>
    <s v="M"/>
    <x v="2"/>
    <n v="25.874999999999996"/>
    <n v="77.624999999999986"/>
    <x v="2"/>
    <x v="0"/>
    <x v="1"/>
  </r>
  <r>
    <s v="LEF-83057-763"/>
    <x v="64"/>
    <x v="67"/>
    <s v="L-M-0.2"/>
    <n v="5"/>
    <x v="67"/>
    <x v="2"/>
    <x v="0"/>
    <s v="Lib"/>
    <s v="M"/>
    <x v="3"/>
    <n v="4.3650000000000002"/>
    <n v="21.825000000000003"/>
    <x v="3"/>
    <x v="0"/>
    <x v="0"/>
  </r>
  <r>
    <s v="RPW-36123-215"/>
    <x v="65"/>
    <x v="68"/>
    <s v="E-L-0.5"/>
    <n v="2"/>
    <x v="68"/>
    <x v="53"/>
    <x v="0"/>
    <s v="Exc"/>
    <s v="L"/>
    <x v="1"/>
    <n v="8.91"/>
    <n v="17.82"/>
    <x v="1"/>
    <x v="1"/>
    <x v="0"/>
  </r>
  <r>
    <s v="WLL-59044-117"/>
    <x v="66"/>
    <x v="69"/>
    <s v="R-D-1"/>
    <n v="6"/>
    <x v="69"/>
    <x v="54"/>
    <x v="0"/>
    <s v="Rob"/>
    <s v="D"/>
    <x v="0"/>
    <n v="8.9499999999999993"/>
    <n v="53.699999999999996"/>
    <x v="0"/>
    <x v="2"/>
    <x v="0"/>
  </r>
  <r>
    <s v="AWT-22827-563"/>
    <x v="67"/>
    <x v="70"/>
    <s v="R-L-0.2"/>
    <n v="1"/>
    <x v="70"/>
    <x v="2"/>
    <x v="0"/>
    <s v="Rob"/>
    <s v="L"/>
    <x v="3"/>
    <n v="3.5849999999999995"/>
    <n v="3.5849999999999995"/>
    <x v="0"/>
    <x v="1"/>
    <x v="0"/>
  </r>
  <r>
    <s v="QLM-07145-668"/>
    <x v="68"/>
    <x v="71"/>
    <s v="E-D-0.2"/>
    <n v="2"/>
    <x v="71"/>
    <x v="55"/>
    <x v="0"/>
    <s v="Exc"/>
    <s v="D"/>
    <x v="3"/>
    <n v="3.645"/>
    <n v="7.29"/>
    <x v="1"/>
    <x v="2"/>
    <x v="1"/>
  </r>
  <r>
    <s v="HVQ-64398-930"/>
    <x v="69"/>
    <x v="72"/>
    <s v="A-M-0.5"/>
    <n v="6"/>
    <x v="72"/>
    <x v="56"/>
    <x v="0"/>
    <s v="Ara"/>
    <s v="M"/>
    <x v="1"/>
    <n v="6.75"/>
    <n v="40.5"/>
    <x v="2"/>
    <x v="0"/>
    <x v="0"/>
  </r>
  <r>
    <s v="WRT-40778-247"/>
    <x v="70"/>
    <x v="73"/>
    <s v="R-L-1"/>
    <n v="4"/>
    <x v="73"/>
    <x v="57"/>
    <x v="0"/>
    <s v="Rob"/>
    <s v="L"/>
    <x v="0"/>
    <n v="11.95"/>
    <n v="47.8"/>
    <x v="0"/>
    <x v="1"/>
    <x v="1"/>
  </r>
  <r>
    <s v="SUB-13006-125"/>
    <x v="71"/>
    <x v="74"/>
    <s v="A-L-0.5"/>
    <n v="5"/>
    <x v="74"/>
    <x v="58"/>
    <x v="0"/>
    <s v="Ara"/>
    <s v="L"/>
    <x v="1"/>
    <n v="7.77"/>
    <n v="38.849999999999994"/>
    <x v="2"/>
    <x v="1"/>
    <x v="0"/>
  </r>
  <r>
    <s v="CQM-49696-263"/>
    <x v="72"/>
    <x v="75"/>
    <s v="L-L-2.5"/>
    <n v="3"/>
    <x v="75"/>
    <x v="59"/>
    <x v="0"/>
    <s v="Lib"/>
    <s v="L"/>
    <x v="2"/>
    <n v="36.454999999999998"/>
    <n v="109.36499999999999"/>
    <x v="3"/>
    <x v="1"/>
    <x v="0"/>
  </r>
  <r>
    <s v="KXN-85094-246"/>
    <x v="73"/>
    <x v="76"/>
    <s v="L-M-2.5"/>
    <n v="3"/>
    <x v="76"/>
    <x v="60"/>
    <x v="1"/>
    <s v="Lib"/>
    <s v="M"/>
    <x v="2"/>
    <n v="33.464999999999996"/>
    <n v="100.39499999999998"/>
    <x v="3"/>
    <x v="0"/>
    <x v="0"/>
  </r>
  <r>
    <s v="XOQ-12405-419"/>
    <x v="74"/>
    <x v="77"/>
    <s v="R-D-2.5"/>
    <n v="4"/>
    <x v="77"/>
    <x v="2"/>
    <x v="0"/>
    <s v="Rob"/>
    <s v="D"/>
    <x v="2"/>
    <n v="20.584999999999997"/>
    <n v="82.339999999999989"/>
    <x v="0"/>
    <x v="2"/>
    <x v="0"/>
  </r>
  <r>
    <s v="HYF-10254-369"/>
    <x v="75"/>
    <x v="78"/>
    <s v="L-L-0.5"/>
    <n v="1"/>
    <x v="78"/>
    <x v="61"/>
    <x v="1"/>
    <s v="Lib"/>
    <s v="L"/>
    <x v="1"/>
    <n v="9.51"/>
    <n v="9.51"/>
    <x v="3"/>
    <x v="1"/>
    <x v="1"/>
  </r>
  <r>
    <s v="XXJ-47000-307"/>
    <x v="76"/>
    <x v="79"/>
    <s v="A-L-2.5"/>
    <n v="3"/>
    <x v="79"/>
    <x v="62"/>
    <x v="2"/>
    <s v="Ara"/>
    <s v="L"/>
    <x v="2"/>
    <n v="29.784999999999997"/>
    <n v="89.35499999999999"/>
    <x v="2"/>
    <x v="1"/>
    <x v="1"/>
  </r>
  <r>
    <s v="XXJ-47000-307"/>
    <x v="76"/>
    <x v="79"/>
    <s v="A-D-0.2"/>
    <n v="4"/>
    <x v="79"/>
    <x v="62"/>
    <x v="0"/>
    <s v="Ara"/>
    <s v="D"/>
    <x v="3"/>
    <n v="2.9849999999999999"/>
    <n v="11.94"/>
    <x v="2"/>
    <x v="2"/>
    <x v="1"/>
  </r>
  <r>
    <s v="ZDK-82166-357"/>
    <x v="77"/>
    <x v="80"/>
    <s v="A-M-1"/>
    <n v="3"/>
    <x v="80"/>
    <x v="63"/>
    <x v="0"/>
    <s v="Ara"/>
    <s v="M"/>
    <x v="0"/>
    <n v="11.25"/>
    <n v="33.75"/>
    <x v="2"/>
    <x v="0"/>
    <x v="1"/>
  </r>
  <r>
    <s v="IHN-19982-362"/>
    <x v="78"/>
    <x v="81"/>
    <s v="R-L-1"/>
    <n v="3"/>
    <x v="81"/>
    <x v="64"/>
    <x v="0"/>
    <s v="Rob"/>
    <s v="L"/>
    <x v="0"/>
    <n v="11.95"/>
    <n v="35.849999999999994"/>
    <x v="0"/>
    <x v="1"/>
    <x v="1"/>
  </r>
  <r>
    <s v="VMT-10030-889"/>
    <x v="79"/>
    <x v="82"/>
    <s v="A-L-1"/>
    <n v="6"/>
    <x v="82"/>
    <x v="65"/>
    <x v="0"/>
    <s v="Ara"/>
    <s v="L"/>
    <x v="0"/>
    <n v="12.95"/>
    <n v="77.699999999999989"/>
    <x v="2"/>
    <x v="1"/>
    <x v="1"/>
  </r>
  <r>
    <s v="NHL-11063-100"/>
    <x v="80"/>
    <x v="83"/>
    <s v="A-L-1"/>
    <n v="4"/>
    <x v="83"/>
    <x v="2"/>
    <x v="0"/>
    <s v="Ara"/>
    <s v="L"/>
    <x v="0"/>
    <n v="12.95"/>
    <n v="51.8"/>
    <x v="2"/>
    <x v="1"/>
    <x v="0"/>
  </r>
  <r>
    <s v="ROV-87448-086"/>
    <x v="81"/>
    <x v="84"/>
    <s v="A-M-2.5"/>
    <n v="4"/>
    <x v="84"/>
    <x v="66"/>
    <x v="0"/>
    <s v="Ara"/>
    <s v="M"/>
    <x v="2"/>
    <n v="25.874999999999996"/>
    <n v="103.49999999999999"/>
    <x v="2"/>
    <x v="0"/>
    <x v="1"/>
  </r>
  <r>
    <s v="DGY-35773-612"/>
    <x v="82"/>
    <x v="85"/>
    <s v="E-L-1"/>
    <n v="3"/>
    <x v="85"/>
    <x v="2"/>
    <x v="0"/>
    <s v="Exc"/>
    <s v="L"/>
    <x v="0"/>
    <n v="14.85"/>
    <n v="44.55"/>
    <x v="1"/>
    <x v="1"/>
    <x v="0"/>
  </r>
  <r>
    <s v="YWH-50638-556"/>
    <x v="83"/>
    <x v="86"/>
    <s v="E-L-0.5"/>
    <n v="4"/>
    <x v="86"/>
    <x v="67"/>
    <x v="0"/>
    <s v="Exc"/>
    <s v="L"/>
    <x v="1"/>
    <n v="8.91"/>
    <n v="35.64"/>
    <x v="1"/>
    <x v="1"/>
    <x v="0"/>
  </r>
  <r>
    <s v="ISL-11200-600"/>
    <x v="84"/>
    <x v="87"/>
    <s v="A-D-0.2"/>
    <n v="6"/>
    <x v="87"/>
    <x v="2"/>
    <x v="0"/>
    <s v="Ara"/>
    <s v="D"/>
    <x v="3"/>
    <n v="2.9849999999999999"/>
    <n v="17.91"/>
    <x v="2"/>
    <x v="2"/>
    <x v="0"/>
  </r>
  <r>
    <s v="LBZ-75997-047"/>
    <x v="85"/>
    <x v="88"/>
    <s v="A-M-2.5"/>
    <n v="6"/>
    <x v="88"/>
    <x v="68"/>
    <x v="0"/>
    <s v="Ara"/>
    <s v="M"/>
    <x v="2"/>
    <n v="25.874999999999996"/>
    <n v="155.24999999999997"/>
    <x v="2"/>
    <x v="0"/>
    <x v="1"/>
  </r>
  <r>
    <s v="EUH-08089-954"/>
    <x v="86"/>
    <x v="89"/>
    <s v="A-D-0.2"/>
    <n v="2"/>
    <x v="89"/>
    <x v="69"/>
    <x v="1"/>
    <s v="Ara"/>
    <s v="D"/>
    <x v="3"/>
    <n v="2.9849999999999999"/>
    <n v="5.97"/>
    <x v="2"/>
    <x v="2"/>
    <x v="1"/>
  </r>
  <r>
    <s v="BLD-12227-251"/>
    <x v="87"/>
    <x v="90"/>
    <s v="A-M-0.5"/>
    <n v="2"/>
    <x v="90"/>
    <x v="70"/>
    <x v="0"/>
    <s v="Ara"/>
    <s v="M"/>
    <x v="1"/>
    <n v="6.75"/>
    <n v="13.5"/>
    <x v="2"/>
    <x v="0"/>
    <x v="1"/>
  </r>
  <r>
    <s v="OPY-30711-853"/>
    <x v="25"/>
    <x v="91"/>
    <s v="A-D-0.2"/>
    <n v="1"/>
    <x v="91"/>
    <x v="2"/>
    <x v="0"/>
    <s v="Ara"/>
    <s v="D"/>
    <x v="3"/>
    <n v="2.9849999999999999"/>
    <n v="2.9849999999999999"/>
    <x v="2"/>
    <x v="2"/>
    <x v="1"/>
  </r>
  <r>
    <s v="DBC-44122-300"/>
    <x v="88"/>
    <x v="92"/>
    <s v="L-M-0.2"/>
    <n v="3"/>
    <x v="92"/>
    <x v="2"/>
    <x v="0"/>
    <s v="Lib"/>
    <s v="M"/>
    <x v="3"/>
    <n v="4.3650000000000002"/>
    <n v="13.095000000000001"/>
    <x v="3"/>
    <x v="0"/>
    <x v="0"/>
  </r>
  <r>
    <s v="FJQ-60035-234"/>
    <x v="89"/>
    <x v="93"/>
    <s v="A-L-0.2"/>
    <n v="2"/>
    <x v="93"/>
    <x v="2"/>
    <x v="2"/>
    <s v="Ara"/>
    <s v="L"/>
    <x v="3"/>
    <n v="3.8849999999999998"/>
    <n v="7.77"/>
    <x v="2"/>
    <x v="1"/>
    <x v="0"/>
  </r>
  <r>
    <s v="HSF-66926-425"/>
    <x v="90"/>
    <x v="94"/>
    <s v="L-D-2.5"/>
    <n v="5"/>
    <x v="94"/>
    <x v="71"/>
    <x v="0"/>
    <s v="Lib"/>
    <s v="D"/>
    <x v="2"/>
    <n v="29.784999999999997"/>
    <n v="148.92499999999998"/>
    <x v="3"/>
    <x v="2"/>
    <x v="0"/>
  </r>
  <r>
    <s v="LQG-41416-375"/>
    <x v="91"/>
    <x v="95"/>
    <s v="L-D-1"/>
    <n v="3"/>
    <x v="95"/>
    <x v="72"/>
    <x v="0"/>
    <s v="Lib"/>
    <s v="D"/>
    <x v="0"/>
    <n v="12.95"/>
    <n v="38.849999999999994"/>
    <x v="3"/>
    <x v="2"/>
    <x v="0"/>
  </r>
  <r>
    <s v="VZO-97265-841"/>
    <x v="92"/>
    <x v="96"/>
    <s v="R-M-0.2"/>
    <n v="4"/>
    <x v="96"/>
    <x v="73"/>
    <x v="0"/>
    <s v="Rob"/>
    <s v="M"/>
    <x v="3"/>
    <n v="2.9849999999999999"/>
    <n v="11.94"/>
    <x v="0"/>
    <x v="0"/>
    <x v="1"/>
  </r>
  <r>
    <s v="MOR-12987-399"/>
    <x v="93"/>
    <x v="97"/>
    <s v="L-M-1"/>
    <n v="6"/>
    <x v="97"/>
    <x v="74"/>
    <x v="1"/>
    <s v="Lib"/>
    <s v="M"/>
    <x v="0"/>
    <n v="14.55"/>
    <n v="87.300000000000011"/>
    <x v="3"/>
    <x v="0"/>
    <x v="1"/>
  </r>
  <r>
    <s v="UOA-23786-489"/>
    <x v="94"/>
    <x v="98"/>
    <s v="A-M-0.5"/>
    <n v="6"/>
    <x v="98"/>
    <x v="75"/>
    <x v="0"/>
    <s v="Ara"/>
    <s v="M"/>
    <x v="1"/>
    <n v="6.75"/>
    <n v="40.5"/>
    <x v="2"/>
    <x v="0"/>
    <x v="0"/>
  </r>
  <r>
    <s v="AJL-52941-018"/>
    <x v="95"/>
    <x v="99"/>
    <s v="E-D-1"/>
    <n v="2"/>
    <x v="99"/>
    <x v="76"/>
    <x v="0"/>
    <s v="Exc"/>
    <s v="D"/>
    <x v="0"/>
    <n v="12.15"/>
    <n v="24.3"/>
    <x v="1"/>
    <x v="2"/>
    <x v="1"/>
  </r>
  <r>
    <s v="XSZ-84273-421"/>
    <x v="96"/>
    <x v="100"/>
    <s v="R-M-0.5"/>
    <n v="3"/>
    <x v="100"/>
    <x v="77"/>
    <x v="1"/>
    <s v="Rob"/>
    <s v="M"/>
    <x v="1"/>
    <n v="5.97"/>
    <n v="17.91"/>
    <x v="0"/>
    <x v="0"/>
    <x v="0"/>
  </r>
  <r>
    <s v="NUN-48214-216"/>
    <x v="97"/>
    <x v="101"/>
    <s v="A-M-0.5"/>
    <n v="4"/>
    <x v="101"/>
    <x v="2"/>
    <x v="0"/>
    <s v="Ara"/>
    <s v="M"/>
    <x v="1"/>
    <n v="6.75"/>
    <n v="27"/>
    <x v="2"/>
    <x v="0"/>
    <x v="1"/>
  </r>
  <r>
    <s v="AKV-93064-769"/>
    <x v="98"/>
    <x v="102"/>
    <s v="L-D-0.5"/>
    <n v="1"/>
    <x v="102"/>
    <x v="78"/>
    <x v="1"/>
    <s v="Lib"/>
    <s v="D"/>
    <x v="1"/>
    <n v="7.77"/>
    <n v="7.77"/>
    <x v="3"/>
    <x v="2"/>
    <x v="0"/>
  </r>
  <r>
    <s v="BRB-40903-533"/>
    <x v="99"/>
    <x v="103"/>
    <s v="E-L-0.2"/>
    <n v="3"/>
    <x v="103"/>
    <x v="79"/>
    <x v="0"/>
    <s v="Exc"/>
    <s v="L"/>
    <x v="3"/>
    <n v="4.4550000000000001"/>
    <n v="13.365"/>
    <x v="1"/>
    <x v="1"/>
    <x v="0"/>
  </r>
  <r>
    <s v="GPR-19973-483"/>
    <x v="100"/>
    <x v="104"/>
    <s v="R-D-0.5"/>
    <n v="5"/>
    <x v="104"/>
    <x v="80"/>
    <x v="0"/>
    <s v="Rob"/>
    <s v="D"/>
    <x v="1"/>
    <n v="5.3699999999999992"/>
    <n v="26.849999999999994"/>
    <x v="0"/>
    <x v="2"/>
    <x v="1"/>
  </r>
  <r>
    <s v="XIY-43041-882"/>
    <x v="101"/>
    <x v="105"/>
    <s v="A-M-1"/>
    <n v="1"/>
    <x v="105"/>
    <x v="81"/>
    <x v="0"/>
    <s v="Ara"/>
    <s v="M"/>
    <x v="0"/>
    <n v="11.25"/>
    <n v="11.25"/>
    <x v="2"/>
    <x v="0"/>
    <x v="1"/>
  </r>
  <r>
    <s v="YGY-98425-969"/>
    <x v="102"/>
    <x v="106"/>
    <s v="L-M-1"/>
    <n v="1"/>
    <x v="106"/>
    <x v="82"/>
    <x v="0"/>
    <s v="Lib"/>
    <s v="M"/>
    <x v="0"/>
    <n v="14.55"/>
    <n v="14.55"/>
    <x v="3"/>
    <x v="0"/>
    <x v="1"/>
  </r>
  <r>
    <s v="MSB-08397-648"/>
    <x v="103"/>
    <x v="107"/>
    <s v="R-L-0.2"/>
    <n v="4"/>
    <x v="107"/>
    <x v="2"/>
    <x v="0"/>
    <s v="Rob"/>
    <s v="L"/>
    <x v="3"/>
    <n v="3.5849999999999995"/>
    <n v="14.339999999999998"/>
    <x v="0"/>
    <x v="1"/>
    <x v="1"/>
  </r>
  <r>
    <s v="WDR-06028-345"/>
    <x v="104"/>
    <x v="108"/>
    <s v="L-L-1"/>
    <n v="1"/>
    <x v="108"/>
    <x v="83"/>
    <x v="0"/>
    <s v="Lib"/>
    <s v="L"/>
    <x v="0"/>
    <n v="15.85"/>
    <n v="15.85"/>
    <x v="3"/>
    <x v="1"/>
    <x v="1"/>
  </r>
  <r>
    <s v="MXM-42948-061"/>
    <x v="105"/>
    <x v="109"/>
    <s v="L-L-0.2"/>
    <n v="4"/>
    <x v="109"/>
    <x v="84"/>
    <x v="2"/>
    <s v="Lib"/>
    <s v="L"/>
    <x v="3"/>
    <n v="4.7549999999999999"/>
    <n v="19.02"/>
    <x v="3"/>
    <x v="1"/>
    <x v="0"/>
  </r>
  <r>
    <s v="MGQ-98961-173"/>
    <x v="11"/>
    <x v="110"/>
    <s v="L-L-0.5"/>
    <n v="4"/>
    <x v="110"/>
    <x v="85"/>
    <x v="0"/>
    <s v="Lib"/>
    <s v="L"/>
    <x v="1"/>
    <n v="9.51"/>
    <n v="38.04"/>
    <x v="3"/>
    <x v="1"/>
    <x v="1"/>
  </r>
  <r>
    <s v="RFH-64349-897"/>
    <x v="106"/>
    <x v="111"/>
    <s v="E-D-0.5"/>
    <n v="3"/>
    <x v="111"/>
    <x v="86"/>
    <x v="1"/>
    <s v="Exc"/>
    <s v="D"/>
    <x v="1"/>
    <n v="7.29"/>
    <n v="21.87"/>
    <x v="1"/>
    <x v="2"/>
    <x v="0"/>
  </r>
  <r>
    <s v="TKL-20738-660"/>
    <x v="107"/>
    <x v="112"/>
    <s v="E-M-0.2"/>
    <n v="1"/>
    <x v="112"/>
    <x v="87"/>
    <x v="0"/>
    <s v="Exc"/>
    <s v="M"/>
    <x v="3"/>
    <n v="4.125"/>
    <n v="4.125"/>
    <x v="1"/>
    <x v="0"/>
    <x v="1"/>
  </r>
  <r>
    <s v="TKL-20738-660"/>
    <x v="107"/>
    <x v="112"/>
    <s v="A-L-0.2"/>
    <n v="1"/>
    <x v="112"/>
    <x v="87"/>
    <x v="0"/>
    <s v="Ara"/>
    <s v="L"/>
    <x v="3"/>
    <n v="3.8849999999999998"/>
    <n v="3.8849999999999998"/>
    <x v="2"/>
    <x v="1"/>
    <x v="1"/>
  </r>
  <r>
    <s v="TKL-20738-660"/>
    <x v="107"/>
    <x v="112"/>
    <s v="E-M-1"/>
    <n v="5"/>
    <x v="112"/>
    <x v="87"/>
    <x v="0"/>
    <s v="Exc"/>
    <s v="M"/>
    <x v="0"/>
    <n v="13.75"/>
    <n v="68.75"/>
    <x v="1"/>
    <x v="0"/>
    <x v="1"/>
  </r>
  <r>
    <s v="GOW-03198-575"/>
    <x v="108"/>
    <x v="113"/>
    <s v="A-D-0.5"/>
    <n v="4"/>
    <x v="113"/>
    <x v="88"/>
    <x v="0"/>
    <s v="Ara"/>
    <s v="D"/>
    <x v="1"/>
    <n v="5.97"/>
    <n v="23.88"/>
    <x v="2"/>
    <x v="2"/>
    <x v="0"/>
  </r>
  <r>
    <s v="QJB-90477-635"/>
    <x v="109"/>
    <x v="114"/>
    <s v="L-L-2.5"/>
    <n v="4"/>
    <x v="114"/>
    <x v="89"/>
    <x v="2"/>
    <s v="Lib"/>
    <s v="L"/>
    <x v="2"/>
    <n v="36.454999999999998"/>
    <n v="145.82"/>
    <x v="3"/>
    <x v="1"/>
    <x v="1"/>
  </r>
  <r>
    <s v="MWP-46239-785"/>
    <x v="110"/>
    <x v="115"/>
    <s v="L-M-0.2"/>
    <n v="5"/>
    <x v="115"/>
    <x v="90"/>
    <x v="0"/>
    <s v="Lib"/>
    <s v="M"/>
    <x v="3"/>
    <n v="4.3650000000000002"/>
    <n v="21.825000000000003"/>
    <x v="3"/>
    <x v="0"/>
    <x v="0"/>
  </r>
  <r>
    <s v="QDV-03406-248"/>
    <x v="111"/>
    <x v="116"/>
    <s v="L-M-0.5"/>
    <n v="3"/>
    <x v="116"/>
    <x v="91"/>
    <x v="0"/>
    <s v="Lib"/>
    <s v="M"/>
    <x v="1"/>
    <n v="8.73"/>
    <n v="26.19"/>
    <x v="3"/>
    <x v="0"/>
    <x v="0"/>
  </r>
  <r>
    <s v="GPH-40635-105"/>
    <x v="112"/>
    <x v="117"/>
    <s v="A-M-1"/>
    <n v="1"/>
    <x v="117"/>
    <x v="92"/>
    <x v="0"/>
    <s v="Ara"/>
    <s v="M"/>
    <x v="0"/>
    <n v="11.25"/>
    <n v="11.25"/>
    <x v="2"/>
    <x v="0"/>
    <x v="1"/>
  </r>
  <r>
    <s v="JOM-80930-071"/>
    <x v="113"/>
    <x v="118"/>
    <s v="L-D-1"/>
    <n v="6"/>
    <x v="118"/>
    <x v="93"/>
    <x v="2"/>
    <s v="Lib"/>
    <s v="D"/>
    <x v="0"/>
    <n v="12.95"/>
    <n v="77.699999999999989"/>
    <x v="3"/>
    <x v="2"/>
    <x v="1"/>
  </r>
  <r>
    <s v="OIL-26493-755"/>
    <x v="114"/>
    <x v="119"/>
    <s v="A-M-0.5"/>
    <n v="1"/>
    <x v="119"/>
    <x v="94"/>
    <x v="0"/>
    <s v="Ara"/>
    <s v="M"/>
    <x v="1"/>
    <n v="6.75"/>
    <n v="6.75"/>
    <x v="2"/>
    <x v="0"/>
    <x v="1"/>
  </r>
  <r>
    <s v="CYV-13426-645"/>
    <x v="115"/>
    <x v="120"/>
    <s v="E-D-1"/>
    <n v="1"/>
    <x v="120"/>
    <x v="95"/>
    <x v="0"/>
    <s v="Exc"/>
    <s v="D"/>
    <x v="0"/>
    <n v="12.15"/>
    <n v="12.15"/>
    <x v="1"/>
    <x v="2"/>
    <x v="0"/>
  </r>
  <r>
    <s v="WRP-39846-614"/>
    <x v="49"/>
    <x v="121"/>
    <s v="A-L-2.5"/>
    <n v="5"/>
    <x v="121"/>
    <x v="2"/>
    <x v="0"/>
    <s v="Ara"/>
    <s v="L"/>
    <x v="2"/>
    <n v="29.784999999999997"/>
    <n v="148.92499999999998"/>
    <x v="2"/>
    <x v="1"/>
    <x v="0"/>
  </r>
  <r>
    <s v="VDZ-76673-968"/>
    <x v="116"/>
    <x v="122"/>
    <s v="E-D-0.5"/>
    <n v="2"/>
    <x v="122"/>
    <x v="96"/>
    <x v="0"/>
    <s v="Exc"/>
    <s v="D"/>
    <x v="1"/>
    <n v="7.29"/>
    <n v="14.58"/>
    <x v="1"/>
    <x v="2"/>
    <x v="0"/>
  </r>
  <r>
    <s v="VTV-03546-175"/>
    <x v="117"/>
    <x v="123"/>
    <s v="A-L-2.5"/>
    <n v="5"/>
    <x v="123"/>
    <x v="97"/>
    <x v="1"/>
    <s v="Ara"/>
    <s v="L"/>
    <x v="2"/>
    <n v="29.784999999999997"/>
    <n v="148.92499999999998"/>
    <x v="2"/>
    <x v="1"/>
    <x v="0"/>
  </r>
  <r>
    <s v="GHR-72274-715"/>
    <x v="118"/>
    <x v="124"/>
    <s v="L-D-1"/>
    <n v="1"/>
    <x v="124"/>
    <x v="98"/>
    <x v="2"/>
    <s v="Lib"/>
    <s v="D"/>
    <x v="0"/>
    <n v="12.95"/>
    <n v="12.95"/>
    <x v="3"/>
    <x v="2"/>
    <x v="1"/>
  </r>
  <r>
    <s v="ZGK-97262-313"/>
    <x v="119"/>
    <x v="125"/>
    <s v="E-M-2.5"/>
    <n v="3"/>
    <x v="125"/>
    <x v="2"/>
    <x v="0"/>
    <s v="Exc"/>
    <s v="M"/>
    <x v="2"/>
    <n v="31.624999999999996"/>
    <n v="94.874999999999986"/>
    <x v="1"/>
    <x v="0"/>
    <x v="0"/>
  </r>
  <r>
    <s v="ZFS-30776-804"/>
    <x v="120"/>
    <x v="126"/>
    <s v="A-L-0.5"/>
    <n v="5"/>
    <x v="126"/>
    <x v="99"/>
    <x v="0"/>
    <s v="Ara"/>
    <s v="L"/>
    <x v="1"/>
    <n v="7.77"/>
    <n v="38.849999999999994"/>
    <x v="2"/>
    <x v="1"/>
    <x v="0"/>
  </r>
  <r>
    <s v="QUU-91729-492"/>
    <x v="121"/>
    <x v="127"/>
    <s v="A-D-0.2"/>
    <n v="4"/>
    <x v="127"/>
    <x v="100"/>
    <x v="1"/>
    <s v="Ara"/>
    <s v="D"/>
    <x v="3"/>
    <n v="2.9849999999999999"/>
    <n v="11.94"/>
    <x v="2"/>
    <x v="2"/>
    <x v="1"/>
  </r>
  <r>
    <s v="PVI-72795-960"/>
    <x v="122"/>
    <x v="128"/>
    <s v="E-L-2.5"/>
    <n v="3"/>
    <x v="128"/>
    <x v="2"/>
    <x v="0"/>
    <s v="Exc"/>
    <s v="L"/>
    <x v="2"/>
    <n v="34.154999999999994"/>
    <n v="102.46499999999997"/>
    <x v="1"/>
    <x v="1"/>
    <x v="1"/>
  </r>
  <r>
    <s v="PPP-78935-365"/>
    <x v="123"/>
    <x v="129"/>
    <s v="E-D-1"/>
    <n v="4"/>
    <x v="129"/>
    <x v="2"/>
    <x v="1"/>
    <s v="Exc"/>
    <s v="D"/>
    <x v="0"/>
    <n v="12.15"/>
    <n v="48.6"/>
    <x v="1"/>
    <x v="2"/>
    <x v="1"/>
  </r>
  <r>
    <s v="JUO-34131-517"/>
    <x v="124"/>
    <x v="130"/>
    <s v="L-D-1"/>
    <n v="6"/>
    <x v="130"/>
    <x v="2"/>
    <x v="0"/>
    <s v="Lib"/>
    <s v="D"/>
    <x v="0"/>
    <n v="12.95"/>
    <n v="77.699999999999989"/>
    <x v="3"/>
    <x v="2"/>
    <x v="0"/>
  </r>
  <r>
    <s v="ZJE-89333-489"/>
    <x v="125"/>
    <x v="131"/>
    <s v="L-D-2.5"/>
    <n v="1"/>
    <x v="131"/>
    <x v="101"/>
    <x v="0"/>
    <s v="Lib"/>
    <s v="D"/>
    <x v="2"/>
    <n v="29.784999999999997"/>
    <n v="29.784999999999997"/>
    <x v="3"/>
    <x v="2"/>
    <x v="0"/>
  </r>
  <r>
    <s v="LOO-35324-159"/>
    <x v="126"/>
    <x v="132"/>
    <s v="A-L-0.2"/>
    <n v="4"/>
    <x v="132"/>
    <x v="102"/>
    <x v="2"/>
    <s v="Ara"/>
    <s v="L"/>
    <x v="3"/>
    <n v="3.8849999999999998"/>
    <n v="15.54"/>
    <x v="2"/>
    <x v="1"/>
    <x v="0"/>
  </r>
  <r>
    <s v="JBQ-93412-846"/>
    <x v="127"/>
    <x v="133"/>
    <s v="E-L-2.5"/>
    <n v="4"/>
    <x v="133"/>
    <x v="2"/>
    <x v="0"/>
    <s v="Exc"/>
    <s v="L"/>
    <x v="2"/>
    <n v="34.154999999999994"/>
    <n v="136.61999999999998"/>
    <x v="1"/>
    <x v="1"/>
    <x v="0"/>
  </r>
  <r>
    <s v="EHX-66333-637"/>
    <x v="128"/>
    <x v="134"/>
    <s v="L-M-0.5"/>
    <n v="2"/>
    <x v="134"/>
    <x v="103"/>
    <x v="0"/>
    <s v="Lib"/>
    <s v="M"/>
    <x v="1"/>
    <n v="8.73"/>
    <n v="17.46"/>
    <x v="3"/>
    <x v="0"/>
    <x v="1"/>
  </r>
  <r>
    <s v="WXG-25759-236"/>
    <x v="103"/>
    <x v="135"/>
    <s v="E-L-2.5"/>
    <n v="2"/>
    <x v="135"/>
    <x v="104"/>
    <x v="1"/>
    <s v="Exc"/>
    <s v="L"/>
    <x v="2"/>
    <n v="34.154999999999994"/>
    <n v="68.309999999999988"/>
    <x v="1"/>
    <x v="1"/>
    <x v="0"/>
  </r>
  <r>
    <s v="QNA-31113-984"/>
    <x v="129"/>
    <x v="136"/>
    <s v="L-M-0.2"/>
    <n v="4"/>
    <x v="136"/>
    <x v="105"/>
    <x v="0"/>
    <s v="Lib"/>
    <s v="M"/>
    <x v="3"/>
    <n v="4.3650000000000002"/>
    <n v="17.46"/>
    <x v="3"/>
    <x v="0"/>
    <x v="1"/>
  </r>
  <r>
    <s v="ZWI-52029-159"/>
    <x v="130"/>
    <x v="137"/>
    <s v="L-M-1"/>
    <n v="3"/>
    <x v="137"/>
    <x v="106"/>
    <x v="0"/>
    <s v="Lib"/>
    <s v="M"/>
    <x v="0"/>
    <n v="14.55"/>
    <n v="43.650000000000006"/>
    <x v="3"/>
    <x v="0"/>
    <x v="1"/>
  </r>
  <r>
    <s v="ZWI-52029-159"/>
    <x v="130"/>
    <x v="137"/>
    <s v="E-M-1"/>
    <n v="2"/>
    <x v="137"/>
    <x v="106"/>
    <x v="0"/>
    <s v="Exc"/>
    <s v="M"/>
    <x v="0"/>
    <n v="13.75"/>
    <n v="27.5"/>
    <x v="1"/>
    <x v="0"/>
    <x v="1"/>
  </r>
  <r>
    <s v="DFS-49954-707"/>
    <x v="131"/>
    <x v="138"/>
    <s v="E-D-0.2"/>
    <n v="5"/>
    <x v="138"/>
    <x v="107"/>
    <x v="0"/>
    <s v="Exc"/>
    <s v="D"/>
    <x v="3"/>
    <n v="3.645"/>
    <n v="18.225000000000001"/>
    <x v="1"/>
    <x v="2"/>
    <x v="0"/>
  </r>
  <r>
    <s v="VYP-89830-878"/>
    <x v="132"/>
    <x v="139"/>
    <s v="A-M-2.5"/>
    <n v="2"/>
    <x v="139"/>
    <x v="2"/>
    <x v="0"/>
    <s v="Ara"/>
    <s v="M"/>
    <x v="2"/>
    <n v="25.874999999999996"/>
    <n v="51.749999999999993"/>
    <x v="2"/>
    <x v="0"/>
    <x v="0"/>
  </r>
  <r>
    <s v="AMT-40418-362"/>
    <x v="133"/>
    <x v="140"/>
    <s v="L-D-1"/>
    <n v="1"/>
    <x v="140"/>
    <x v="108"/>
    <x v="0"/>
    <s v="Lib"/>
    <s v="D"/>
    <x v="0"/>
    <n v="12.95"/>
    <n v="12.95"/>
    <x v="3"/>
    <x v="2"/>
    <x v="0"/>
  </r>
  <r>
    <s v="NFQ-23241-793"/>
    <x v="134"/>
    <x v="141"/>
    <s v="A-M-1"/>
    <n v="3"/>
    <x v="141"/>
    <x v="2"/>
    <x v="0"/>
    <s v="Ara"/>
    <s v="M"/>
    <x v="0"/>
    <n v="11.25"/>
    <n v="33.75"/>
    <x v="2"/>
    <x v="0"/>
    <x v="0"/>
  </r>
  <r>
    <s v="JQK-64922-985"/>
    <x v="113"/>
    <x v="142"/>
    <s v="R-M-2.5"/>
    <n v="3"/>
    <x v="142"/>
    <x v="109"/>
    <x v="0"/>
    <s v="Rob"/>
    <s v="M"/>
    <x v="2"/>
    <n v="22.884999999999998"/>
    <n v="68.655000000000001"/>
    <x v="0"/>
    <x v="0"/>
    <x v="0"/>
  </r>
  <r>
    <s v="YET-17732-678"/>
    <x v="135"/>
    <x v="143"/>
    <s v="R-D-0.2"/>
    <n v="1"/>
    <x v="143"/>
    <x v="2"/>
    <x v="0"/>
    <s v="Rob"/>
    <s v="D"/>
    <x v="3"/>
    <n v="2.6849999999999996"/>
    <n v="2.6849999999999996"/>
    <x v="0"/>
    <x v="2"/>
    <x v="1"/>
  </r>
  <r>
    <s v="NKW-24945-846"/>
    <x v="35"/>
    <x v="144"/>
    <s v="A-D-2.5"/>
    <n v="5"/>
    <x v="144"/>
    <x v="110"/>
    <x v="2"/>
    <s v="Ara"/>
    <s v="D"/>
    <x v="2"/>
    <n v="22.884999999999998"/>
    <n v="114.42499999999998"/>
    <x v="2"/>
    <x v="2"/>
    <x v="1"/>
  </r>
  <r>
    <s v="VKA-82720-513"/>
    <x v="136"/>
    <x v="145"/>
    <s v="A-M-2.5"/>
    <n v="6"/>
    <x v="145"/>
    <x v="111"/>
    <x v="1"/>
    <s v="Ara"/>
    <s v="M"/>
    <x v="2"/>
    <n v="25.874999999999996"/>
    <n v="155.24999999999997"/>
    <x v="2"/>
    <x v="0"/>
    <x v="0"/>
  </r>
  <r>
    <s v="THA-60599-417"/>
    <x v="137"/>
    <x v="146"/>
    <s v="A-M-2.5"/>
    <n v="3"/>
    <x v="146"/>
    <x v="112"/>
    <x v="0"/>
    <s v="Ara"/>
    <s v="M"/>
    <x v="2"/>
    <n v="25.874999999999996"/>
    <n v="77.624999999999986"/>
    <x v="2"/>
    <x v="0"/>
    <x v="0"/>
  </r>
  <r>
    <s v="MEK-39769-035"/>
    <x v="138"/>
    <x v="147"/>
    <s v="R-D-2.5"/>
    <n v="3"/>
    <x v="147"/>
    <x v="113"/>
    <x v="0"/>
    <s v="Rob"/>
    <s v="D"/>
    <x v="2"/>
    <n v="20.584999999999997"/>
    <n v="61.754999999999995"/>
    <x v="0"/>
    <x v="2"/>
    <x v="1"/>
  </r>
  <r>
    <s v="JAF-18294-750"/>
    <x v="139"/>
    <x v="148"/>
    <s v="R-D-2.5"/>
    <n v="6"/>
    <x v="148"/>
    <x v="2"/>
    <x v="1"/>
    <s v="Rob"/>
    <s v="D"/>
    <x v="2"/>
    <n v="20.584999999999997"/>
    <n v="123.50999999999999"/>
    <x v="0"/>
    <x v="2"/>
    <x v="0"/>
  </r>
  <r>
    <s v="TME-59627-221"/>
    <x v="140"/>
    <x v="149"/>
    <s v="L-L-2.5"/>
    <n v="6"/>
    <x v="149"/>
    <x v="2"/>
    <x v="0"/>
    <s v="Lib"/>
    <s v="L"/>
    <x v="2"/>
    <n v="36.454999999999998"/>
    <n v="218.73"/>
    <x v="3"/>
    <x v="1"/>
    <x v="1"/>
  </r>
  <r>
    <s v="UDG-65353-824"/>
    <x v="141"/>
    <x v="150"/>
    <s v="E-M-0.5"/>
    <n v="4"/>
    <x v="150"/>
    <x v="114"/>
    <x v="0"/>
    <s v="Exc"/>
    <s v="M"/>
    <x v="1"/>
    <n v="8.25"/>
    <n v="33"/>
    <x v="1"/>
    <x v="0"/>
    <x v="1"/>
  </r>
  <r>
    <s v="ENQ-42923-176"/>
    <x v="142"/>
    <x v="151"/>
    <s v="A-L-0.5"/>
    <n v="3"/>
    <x v="151"/>
    <x v="115"/>
    <x v="1"/>
    <s v="Ara"/>
    <s v="L"/>
    <x v="1"/>
    <n v="7.77"/>
    <n v="23.31"/>
    <x v="2"/>
    <x v="1"/>
    <x v="1"/>
  </r>
  <r>
    <s v="CBT-55781-720"/>
    <x v="143"/>
    <x v="152"/>
    <s v="E-D-0.5"/>
    <n v="3"/>
    <x v="152"/>
    <x v="116"/>
    <x v="0"/>
    <s v="Exc"/>
    <s v="D"/>
    <x v="1"/>
    <n v="7.29"/>
    <n v="21.87"/>
    <x v="1"/>
    <x v="2"/>
    <x v="0"/>
  </r>
  <r>
    <s v="NEU-86533-016"/>
    <x v="144"/>
    <x v="153"/>
    <s v="R-D-0.2"/>
    <n v="6"/>
    <x v="153"/>
    <x v="117"/>
    <x v="0"/>
    <s v="Rob"/>
    <s v="D"/>
    <x v="3"/>
    <n v="2.6849999999999996"/>
    <n v="16.11"/>
    <x v="0"/>
    <x v="2"/>
    <x v="1"/>
  </r>
  <r>
    <s v="BYU-58154-603"/>
    <x v="145"/>
    <x v="154"/>
    <s v="E-D-0.5"/>
    <n v="4"/>
    <x v="154"/>
    <x v="118"/>
    <x v="0"/>
    <s v="Exc"/>
    <s v="D"/>
    <x v="1"/>
    <n v="7.29"/>
    <n v="29.16"/>
    <x v="1"/>
    <x v="2"/>
    <x v="1"/>
  </r>
  <r>
    <s v="EHJ-05910-257"/>
    <x v="146"/>
    <x v="155"/>
    <s v="R-D-1"/>
    <n v="6"/>
    <x v="155"/>
    <x v="2"/>
    <x v="0"/>
    <s v="Rob"/>
    <s v="D"/>
    <x v="0"/>
    <n v="8.9499999999999993"/>
    <n v="53.699999999999996"/>
    <x v="0"/>
    <x v="2"/>
    <x v="0"/>
  </r>
  <r>
    <s v="EIL-44855-309"/>
    <x v="147"/>
    <x v="156"/>
    <s v="R-D-0.5"/>
    <n v="5"/>
    <x v="156"/>
    <x v="2"/>
    <x v="0"/>
    <s v="Rob"/>
    <s v="D"/>
    <x v="1"/>
    <n v="5.3699999999999992"/>
    <n v="26.849999999999994"/>
    <x v="0"/>
    <x v="2"/>
    <x v="0"/>
  </r>
  <r>
    <s v="HCA-87224-420"/>
    <x v="148"/>
    <x v="157"/>
    <s v="E-M-0.5"/>
    <n v="5"/>
    <x v="157"/>
    <x v="119"/>
    <x v="0"/>
    <s v="Exc"/>
    <s v="M"/>
    <x v="1"/>
    <n v="8.25"/>
    <n v="41.25"/>
    <x v="1"/>
    <x v="0"/>
    <x v="0"/>
  </r>
  <r>
    <s v="ABO-29054-365"/>
    <x v="149"/>
    <x v="158"/>
    <s v="A-M-0.5"/>
    <n v="6"/>
    <x v="158"/>
    <x v="2"/>
    <x v="2"/>
    <s v="Ara"/>
    <s v="M"/>
    <x v="1"/>
    <n v="6.75"/>
    <n v="40.5"/>
    <x v="2"/>
    <x v="0"/>
    <x v="1"/>
  </r>
  <r>
    <s v="TKN-58485-031"/>
    <x v="150"/>
    <x v="159"/>
    <s v="R-D-1"/>
    <n v="2"/>
    <x v="159"/>
    <x v="120"/>
    <x v="0"/>
    <s v="Rob"/>
    <s v="D"/>
    <x v="0"/>
    <n v="8.9499999999999993"/>
    <n v="17.899999999999999"/>
    <x v="0"/>
    <x v="2"/>
    <x v="1"/>
  </r>
  <r>
    <s v="RCK-04069-371"/>
    <x v="151"/>
    <x v="160"/>
    <s v="E-L-2.5"/>
    <n v="2"/>
    <x v="160"/>
    <x v="121"/>
    <x v="0"/>
    <s v="Exc"/>
    <s v="L"/>
    <x v="2"/>
    <n v="34.154999999999994"/>
    <n v="68.309999999999988"/>
    <x v="1"/>
    <x v="1"/>
    <x v="1"/>
  </r>
  <r>
    <s v="IRJ-67095-738"/>
    <x v="13"/>
    <x v="161"/>
    <s v="E-M-2.5"/>
    <n v="2"/>
    <x v="161"/>
    <x v="122"/>
    <x v="0"/>
    <s v="Exc"/>
    <s v="M"/>
    <x v="2"/>
    <n v="31.624999999999996"/>
    <n v="63.249999999999993"/>
    <x v="1"/>
    <x v="0"/>
    <x v="0"/>
  </r>
  <r>
    <s v="VEA-31961-977"/>
    <x v="79"/>
    <x v="162"/>
    <s v="E-D-0.5"/>
    <n v="3"/>
    <x v="162"/>
    <x v="123"/>
    <x v="1"/>
    <s v="Exc"/>
    <s v="D"/>
    <x v="1"/>
    <n v="7.29"/>
    <n v="21.87"/>
    <x v="1"/>
    <x v="2"/>
    <x v="1"/>
  </r>
  <r>
    <s v="BAF-42286-205"/>
    <x v="152"/>
    <x v="163"/>
    <s v="R-M-2.5"/>
    <n v="4"/>
    <x v="163"/>
    <x v="124"/>
    <x v="0"/>
    <s v="Rob"/>
    <s v="M"/>
    <x v="2"/>
    <n v="22.884999999999998"/>
    <n v="91.539999999999992"/>
    <x v="0"/>
    <x v="0"/>
    <x v="1"/>
  </r>
  <r>
    <s v="WOR-52762-511"/>
    <x v="153"/>
    <x v="164"/>
    <s v="E-L-2.5"/>
    <n v="6"/>
    <x v="164"/>
    <x v="2"/>
    <x v="0"/>
    <s v="Exc"/>
    <s v="L"/>
    <x v="2"/>
    <n v="34.154999999999994"/>
    <n v="204.92999999999995"/>
    <x v="1"/>
    <x v="1"/>
    <x v="0"/>
  </r>
  <r>
    <s v="ZWK-03995-815"/>
    <x v="154"/>
    <x v="165"/>
    <s v="E-M-2.5"/>
    <n v="2"/>
    <x v="165"/>
    <x v="125"/>
    <x v="0"/>
    <s v="Exc"/>
    <s v="M"/>
    <x v="2"/>
    <n v="31.624999999999996"/>
    <n v="63.249999999999993"/>
    <x v="1"/>
    <x v="0"/>
    <x v="0"/>
  </r>
  <r>
    <s v="CKF-43291-846"/>
    <x v="155"/>
    <x v="166"/>
    <s v="E-L-2.5"/>
    <n v="1"/>
    <x v="166"/>
    <x v="126"/>
    <x v="0"/>
    <s v="Exc"/>
    <s v="L"/>
    <x v="2"/>
    <n v="34.154999999999994"/>
    <n v="34.154999999999994"/>
    <x v="1"/>
    <x v="1"/>
    <x v="0"/>
  </r>
  <r>
    <s v="RMW-74160-339"/>
    <x v="156"/>
    <x v="167"/>
    <s v="R-L-2.5"/>
    <n v="4"/>
    <x v="167"/>
    <x v="127"/>
    <x v="0"/>
    <s v="Rob"/>
    <s v="L"/>
    <x v="2"/>
    <n v="27.484999999999996"/>
    <n v="109.93999999999998"/>
    <x v="0"/>
    <x v="1"/>
    <x v="0"/>
  </r>
  <r>
    <s v="FMT-94584-786"/>
    <x v="22"/>
    <x v="168"/>
    <s v="A-L-1"/>
    <n v="2"/>
    <x v="168"/>
    <x v="128"/>
    <x v="0"/>
    <s v="Ara"/>
    <s v="L"/>
    <x v="0"/>
    <n v="12.95"/>
    <n v="25.9"/>
    <x v="2"/>
    <x v="1"/>
    <x v="1"/>
  </r>
  <r>
    <s v="NWT-78222-575"/>
    <x v="157"/>
    <x v="169"/>
    <s v="A-D-0.2"/>
    <n v="1"/>
    <x v="169"/>
    <x v="2"/>
    <x v="0"/>
    <s v="Ara"/>
    <s v="D"/>
    <x v="3"/>
    <n v="2.9849999999999999"/>
    <n v="2.9849999999999999"/>
    <x v="2"/>
    <x v="2"/>
    <x v="1"/>
  </r>
  <r>
    <s v="EOI-02511-919"/>
    <x v="158"/>
    <x v="170"/>
    <s v="E-L-0.2"/>
    <n v="5"/>
    <x v="170"/>
    <x v="129"/>
    <x v="0"/>
    <s v="Exc"/>
    <s v="L"/>
    <x v="3"/>
    <n v="4.4550000000000001"/>
    <n v="22.274999999999999"/>
    <x v="1"/>
    <x v="1"/>
    <x v="1"/>
  </r>
  <r>
    <s v="EOI-02511-919"/>
    <x v="158"/>
    <x v="170"/>
    <s v="A-D-0.5"/>
    <n v="5"/>
    <x v="170"/>
    <x v="129"/>
    <x v="0"/>
    <s v="Ara"/>
    <s v="D"/>
    <x v="1"/>
    <n v="5.97"/>
    <n v="29.849999999999998"/>
    <x v="2"/>
    <x v="2"/>
    <x v="1"/>
  </r>
  <r>
    <s v="UCT-03935-589"/>
    <x v="78"/>
    <x v="171"/>
    <s v="R-D-0.5"/>
    <n v="6"/>
    <x v="171"/>
    <x v="130"/>
    <x v="0"/>
    <s v="Rob"/>
    <s v="D"/>
    <x v="1"/>
    <n v="5.3699999999999992"/>
    <n v="32.22"/>
    <x v="0"/>
    <x v="2"/>
    <x v="1"/>
  </r>
  <r>
    <s v="SBI-60013-494"/>
    <x v="159"/>
    <x v="172"/>
    <s v="E-M-0.2"/>
    <n v="2"/>
    <x v="172"/>
    <x v="131"/>
    <x v="0"/>
    <s v="Exc"/>
    <s v="M"/>
    <x v="3"/>
    <n v="4.125"/>
    <n v="8.25"/>
    <x v="1"/>
    <x v="0"/>
    <x v="1"/>
  </r>
  <r>
    <s v="QRA-73277-814"/>
    <x v="160"/>
    <x v="173"/>
    <s v="A-L-0.5"/>
    <n v="4"/>
    <x v="173"/>
    <x v="132"/>
    <x v="0"/>
    <s v="Ara"/>
    <s v="L"/>
    <x v="1"/>
    <n v="7.77"/>
    <n v="31.08"/>
    <x v="2"/>
    <x v="1"/>
    <x v="1"/>
  </r>
  <r>
    <s v="EQE-31648-909"/>
    <x v="161"/>
    <x v="174"/>
    <s v="E-D-0.5"/>
    <n v="5"/>
    <x v="174"/>
    <x v="133"/>
    <x v="0"/>
    <s v="Exc"/>
    <s v="D"/>
    <x v="1"/>
    <n v="7.29"/>
    <n v="36.450000000000003"/>
    <x v="1"/>
    <x v="2"/>
    <x v="0"/>
  </r>
  <r>
    <s v="QOO-24615-950"/>
    <x v="162"/>
    <x v="175"/>
    <s v="R-M-2.5"/>
    <n v="3"/>
    <x v="175"/>
    <x v="134"/>
    <x v="0"/>
    <s v="Rob"/>
    <s v="M"/>
    <x v="2"/>
    <n v="22.884999999999998"/>
    <n v="68.655000000000001"/>
    <x v="0"/>
    <x v="0"/>
    <x v="1"/>
  </r>
  <r>
    <s v="WDV-73864-037"/>
    <x v="70"/>
    <x v="176"/>
    <s v="L-M-0.5"/>
    <n v="5"/>
    <x v="176"/>
    <x v="135"/>
    <x v="0"/>
    <s v="Lib"/>
    <s v="M"/>
    <x v="1"/>
    <n v="8.73"/>
    <n v="43.650000000000006"/>
    <x v="3"/>
    <x v="0"/>
    <x v="0"/>
  </r>
  <r>
    <s v="PKR-88575-066"/>
    <x v="163"/>
    <x v="177"/>
    <s v="E-L-0.2"/>
    <n v="1"/>
    <x v="177"/>
    <x v="136"/>
    <x v="0"/>
    <s v="Exc"/>
    <s v="L"/>
    <x v="3"/>
    <n v="4.4550000000000001"/>
    <n v="4.4550000000000001"/>
    <x v="1"/>
    <x v="1"/>
    <x v="0"/>
  </r>
  <r>
    <s v="BWR-85735-955"/>
    <x v="153"/>
    <x v="178"/>
    <s v="L-M-1"/>
    <n v="3"/>
    <x v="178"/>
    <x v="137"/>
    <x v="1"/>
    <s v="Lib"/>
    <s v="M"/>
    <x v="0"/>
    <n v="14.55"/>
    <n v="43.650000000000006"/>
    <x v="3"/>
    <x v="0"/>
    <x v="0"/>
  </r>
  <r>
    <s v="YFX-64795-136"/>
    <x v="164"/>
    <x v="179"/>
    <s v="L-M-2.5"/>
    <n v="1"/>
    <x v="179"/>
    <x v="138"/>
    <x v="0"/>
    <s v="Lib"/>
    <s v="M"/>
    <x v="2"/>
    <n v="33.464999999999996"/>
    <n v="33.464999999999996"/>
    <x v="3"/>
    <x v="0"/>
    <x v="0"/>
  </r>
  <r>
    <s v="DDO-71442-967"/>
    <x v="165"/>
    <x v="180"/>
    <s v="L-D-0.2"/>
    <n v="5"/>
    <x v="180"/>
    <x v="139"/>
    <x v="0"/>
    <s v="Lib"/>
    <s v="D"/>
    <x v="3"/>
    <n v="3.8849999999999998"/>
    <n v="19.424999999999997"/>
    <x v="3"/>
    <x v="2"/>
    <x v="0"/>
  </r>
  <r>
    <s v="ILQ-11027-588"/>
    <x v="166"/>
    <x v="181"/>
    <s v="E-D-1"/>
    <n v="6"/>
    <x v="181"/>
    <x v="140"/>
    <x v="0"/>
    <s v="Exc"/>
    <s v="D"/>
    <x v="0"/>
    <n v="12.15"/>
    <n v="72.900000000000006"/>
    <x v="1"/>
    <x v="2"/>
    <x v="0"/>
  </r>
  <r>
    <s v="KRZ-13868-122"/>
    <x v="167"/>
    <x v="182"/>
    <s v="E-L-1"/>
    <n v="3"/>
    <x v="182"/>
    <x v="2"/>
    <x v="0"/>
    <s v="Exc"/>
    <s v="L"/>
    <x v="0"/>
    <n v="14.85"/>
    <n v="44.55"/>
    <x v="1"/>
    <x v="1"/>
    <x v="1"/>
  </r>
  <r>
    <s v="VRM-93594-914"/>
    <x v="168"/>
    <x v="183"/>
    <s v="E-D-0.5"/>
    <n v="5"/>
    <x v="183"/>
    <x v="141"/>
    <x v="0"/>
    <s v="Exc"/>
    <s v="D"/>
    <x v="1"/>
    <n v="7.29"/>
    <n v="36.450000000000003"/>
    <x v="1"/>
    <x v="2"/>
    <x v="1"/>
  </r>
  <r>
    <s v="HXL-22497-359"/>
    <x v="169"/>
    <x v="184"/>
    <s v="A-L-1"/>
    <n v="3"/>
    <x v="184"/>
    <x v="142"/>
    <x v="0"/>
    <s v="Ara"/>
    <s v="L"/>
    <x v="0"/>
    <n v="12.95"/>
    <n v="38.849999999999994"/>
    <x v="2"/>
    <x v="1"/>
    <x v="1"/>
  </r>
  <r>
    <s v="NOP-21394-646"/>
    <x v="170"/>
    <x v="185"/>
    <s v="E-L-0.5"/>
    <n v="6"/>
    <x v="185"/>
    <x v="143"/>
    <x v="0"/>
    <s v="Exc"/>
    <s v="L"/>
    <x v="1"/>
    <n v="8.91"/>
    <n v="53.46"/>
    <x v="1"/>
    <x v="1"/>
    <x v="1"/>
  </r>
  <r>
    <s v="NOP-21394-646"/>
    <x v="170"/>
    <x v="185"/>
    <s v="L-D-2.5"/>
    <n v="2"/>
    <x v="185"/>
    <x v="143"/>
    <x v="0"/>
    <s v="Lib"/>
    <s v="D"/>
    <x v="2"/>
    <n v="29.784999999999997"/>
    <n v="59.569999999999993"/>
    <x v="3"/>
    <x v="2"/>
    <x v="1"/>
  </r>
  <r>
    <s v="NOP-21394-646"/>
    <x v="170"/>
    <x v="185"/>
    <s v="L-D-2.5"/>
    <n v="3"/>
    <x v="185"/>
    <x v="143"/>
    <x v="0"/>
    <s v="Lib"/>
    <s v="D"/>
    <x v="2"/>
    <n v="29.784999999999997"/>
    <n v="89.35499999999999"/>
    <x v="3"/>
    <x v="2"/>
    <x v="1"/>
  </r>
  <r>
    <s v="NOP-21394-646"/>
    <x v="170"/>
    <x v="185"/>
    <s v="L-L-0.5"/>
    <n v="4"/>
    <x v="185"/>
    <x v="143"/>
    <x v="0"/>
    <s v="Lib"/>
    <s v="L"/>
    <x v="1"/>
    <n v="9.51"/>
    <n v="38.04"/>
    <x v="3"/>
    <x v="1"/>
    <x v="1"/>
  </r>
  <r>
    <s v="NOP-21394-646"/>
    <x v="170"/>
    <x v="185"/>
    <s v="E-M-1"/>
    <n v="3"/>
    <x v="185"/>
    <x v="143"/>
    <x v="0"/>
    <s v="Exc"/>
    <s v="M"/>
    <x v="0"/>
    <n v="13.75"/>
    <n v="41.25"/>
    <x v="1"/>
    <x v="0"/>
    <x v="1"/>
  </r>
  <r>
    <s v="FTV-77095-168"/>
    <x v="171"/>
    <x v="186"/>
    <s v="L-L-0.5"/>
    <n v="6"/>
    <x v="186"/>
    <x v="2"/>
    <x v="0"/>
    <s v="Lib"/>
    <s v="L"/>
    <x v="1"/>
    <n v="9.51"/>
    <n v="57.06"/>
    <x v="3"/>
    <x v="1"/>
    <x v="1"/>
  </r>
  <r>
    <s v="BOR-02906-411"/>
    <x v="172"/>
    <x v="187"/>
    <s v="L-D-2.5"/>
    <n v="6"/>
    <x v="187"/>
    <x v="144"/>
    <x v="1"/>
    <s v="Lib"/>
    <s v="D"/>
    <x v="2"/>
    <n v="29.784999999999997"/>
    <n v="178.70999999999998"/>
    <x v="3"/>
    <x v="2"/>
    <x v="0"/>
  </r>
  <r>
    <s v="WMP-68847-770"/>
    <x v="173"/>
    <x v="188"/>
    <s v="L-L-0.2"/>
    <n v="1"/>
    <x v="188"/>
    <x v="145"/>
    <x v="0"/>
    <s v="Lib"/>
    <s v="L"/>
    <x v="3"/>
    <n v="4.7549999999999999"/>
    <n v="4.7549999999999999"/>
    <x v="3"/>
    <x v="1"/>
    <x v="1"/>
  </r>
  <r>
    <s v="TMO-22785-872"/>
    <x v="174"/>
    <x v="189"/>
    <s v="E-M-1"/>
    <n v="6"/>
    <x v="189"/>
    <x v="2"/>
    <x v="0"/>
    <s v="Exc"/>
    <s v="M"/>
    <x v="0"/>
    <n v="13.75"/>
    <n v="82.5"/>
    <x v="1"/>
    <x v="0"/>
    <x v="1"/>
  </r>
  <r>
    <s v="TJG-73587-353"/>
    <x v="175"/>
    <x v="190"/>
    <s v="R-D-0.2"/>
    <n v="3"/>
    <x v="190"/>
    <x v="2"/>
    <x v="0"/>
    <s v="Rob"/>
    <s v="D"/>
    <x v="3"/>
    <n v="2.6849999999999996"/>
    <n v="8.0549999999999997"/>
    <x v="0"/>
    <x v="2"/>
    <x v="0"/>
  </r>
  <r>
    <s v="OOU-61343-455"/>
    <x v="176"/>
    <x v="191"/>
    <s v="A-M-1"/>
    <n v="2"/>
    <x v="191"/>
    <x v="146"/>
    <x v="0"/>
    <s v="Ara"/>
    <s v="M"/>
    <x v="0"/>
    <n v="11.25"/>
    <n v="22.5"/>
    <x v="2"/>
    <x v="0"/>
    <x v="1"/>
  </r>
  <r>
    <s v="RMA-08327-369"/>
    <x v="142"/>
    <x v="192"/>
    <s v="A-M-0.5"/>
    <n v="6"/>
    <x v="192"/>
    <x v="147"/>
    <x v="0"/>
    <s v="Ara"/>
    <s v="M"/>
    <x v="1"/>
    <n v="6.75"/>
    <n v="40.5"/>
    <x v="2"/>
    <x v="0"/>
    <x v="0"/>
  </r>
  <r>
    <s v="SFB-97929-779"/>
    <x v="177"/>
    <x v="193"/>
    <s v="E-D-0.5"/>
    <n v="4"/>
    <x v="193"/>
    <x v="148"/>
    <x v="0"/>
    <s v="Exc"/>
    <s v="D"/>
    <x v="1"/>
    <n v="7.29"/>
    <n v="29.16"/>
    <x v="1"/>
    <x v="2"/>
    <x v="0"/>
  </r>
  <r>
    <s v="AUP-10128-606"/>
    <x v="178"/>
    <x v="194"/>
    <s v="A-M-0.5"/>
    <n v="1"/>
    <x v="194"/>
    <x v="149"/>
    <x v="0"/>
    <s v="Ara"/>
    <s v="M"/>
    <x v="1"/>
    <n v="6.75"/>
    <n v="6.75"/>
    <x v="2"/>
    <x v="0"/>
    <x v="1"/>
  </r>
  <r>
    <s v="YTW-40242-005"/>
    <x v="179"/>
    <x v="195"/>
    <s v="L-D-1"/>
    <n v="4"/>
    <x v="195"/>
    <x v="150"/>
    <x v="0"/>
    <s v="Lib"/>
    <s v="D"/>
    <x v="0"/>
    <n v="12.95"/>
    <n v="51.8"/>
    <x v="3"/>
    <x v="2"/>
    <x v="0"/>
  </r>
  <r>
    <s v="PRP-53390-819"/>
    <x v="180"/>
    <x v="196"/>
    <s v="E-L-0.5"/>
    <n v="6"/>
    <x v="196"/>
    <x v="151"/>
    <x v="0"/>
    <s v="Exc"/>
    <s v="L"/>
    <x v="1"/>
    <n v="8.91"/>
    <n v="53.46"/>
    <x v="1"/>
    <x v="1"/>
    <x v="1"/>
  </r>
  <r>
    <s v="GSJ-01065-125"/>
    <x v="181"/>
    <x v="197"/>
    <s v="E-D-0.2"/>
    <n v="4"/>
    <x v="197"/>
    <x v="152"/>
    <x v="0"/>
    <s v="Exc"/>
    <s v="D"/>
    <x v="3"/>
    <n v="3.645"/>
    <n v="14.58"/>
    <x v="1"/>
    <x v="2"/>
    <x v="0"/>
  </r>
  <r>
    <s v="YQU-65147-580"/>
    <x v="182"/>
    <x v="198"/>
    <s v="R-D-2.5"/>
    <n v="1"/>
    <x v="198"/>
    <x v="153"/>
    <x v="1"/>
    <s v="Rob"/>
    <s v="D"/>
    <x v="2"/>
    <n v="20.584999999999997"/>
    <n v="20.584999999999997"/>
    <x v="0"/>
    <x v="2"/>
    <x v="1"/>
  </r>
  <r>
    <s v="QPM-95832-683"/>
    <x v="183"/>
    <x v="199"/>
    <s v="L-L-1"/>
    <n v="2"/>
    <x v="199"/>
    <x v="154"/>
    <x v="0"/>
    <s v="Lib"/>
    <s v="L"/>
    <x v="0"/>
    <n v="15.85"/>
    <n v="31.7"/>
    <x v="3"/>
    <x v="1"/>
    <x v="1"/>
  </r>
  <r>
    <s v="BNQ-88920-567"/>
    <x v="184"/>
    <x v="200"/>
    <s v="L-D-0.2"/>
    <n v="6"/>
    <x v="200"/>
    <x v="155"/>
    <x v="0"/>
    <s v="Lib"/>
    <s v="D"/>
    <x v="3"/>
    <n v="3.8849999999999998"/>
    <n v="23.31"/>
    <x v="3"/>
    <x v="2"/>
    <x v="1"/>
  </r>
  <r>
    <s v="PUX-47906-110"/>
    <x v="185"/>
    <x v="201"/>
    <s v="L-M-1"/>
    <n v="4"/>
    <x v="201"/>
    <x v="156"/>
    <x v="0"/>
    <s v="Lib"/>
    <s v="M"/>
    <x v="0"/>
    <n v="14.55"/>
    <n v="58.2"/>
    <x v="3"/>
    <x v="0"/>
    <x v="0"/>
  </r>
  <r>
    <s v="COL-72079-610"/>
    <x v="186"/>
    <x v="202"/>
    <s v="E-L-0.5"/>
    <n v="4"/>
    <x v="202"/>
    <x v="157"/>
    <x v="0"/>
    <s v="Exc"/>
    <s v="L"/>
    <x v="1"/>
    <n v="8.91"/>
    <n v="35.64"/>
    <x v="1"/>
    <x v="1"/>
    <x v="1"/>
  </r>
  <r>
    <s v="LBC-45686-819"/>
    <x v="187"/>
    <x v="203"/>
    <s v="A-M-1"/>
    <n v="5"/>
    <x v="203"/>
    <x v="158"/>
    <x v="0"/>
    <s v="Ara"/>
    <s v="M"/>
    <x v="0"/>
    <n v="11.25"/>
    <n v="56.25"/>
    <x v="2"/>
    <x v="0"/>
    <x v="0"/>
  </r>
  <r>
    <s v="BLQ-03709-265"/>
    <x v="148"/>
    <x v="204"/>
    <s v="R-L-0.2"/>
    <n v="3"/>
    <x v="204"/>
    <x v="159"/>
    <x v="0"/>
    <s v="Rob"/>
    <s v="L"/>
    <x v="3"/>
    <n v="3.5849999999999995"/>
    <n v="10.754999999999999"/>
    <x v="0"/>
    <x v="1"/>
    <x v="1"/>
  </r>
  <r>
    <s v="BLQ-03709-265"/>
    <x v="148"/>
    <x v="204"/>
    <s v="R-M-0.2"/>
    <n v="5"/>
    <x v="204"/>
    <x v="159"/>
    <x v="1"/>
    <s v="Rob"/>
    <s v="M"/>
    <x v="3"/>
    <n v="2.9849999999999999"/>
    <n v="14.924999999999999"/>
    <x v="0"/>
    <x v="0"/>
    <x v="1"/>
  </r>
  <r>
    <s v="VFZ-91673-181"/>
    <x v="188"/>
    <x v="205"/>
    <s v="A-L-1"/>
    <n v="6"/>
    <x v="205"/>
    <x v="160"/>
    <x v="0"/>
    <s v="Ara"/>
    <s v="L"/>
    <x v="0"/>
    <n v="12.95"/>
    <n v="77.699999999999989"/>
    <x v="2"/>
    <x v="1"/>
    <x v="0"/>
  </r>
  <r>
    <s v="WKD-81956-870"/>
    <x v="189"/>
    <x v="206"/>
    <s v="L-D-0.5"/>
    <n v="3"/>
    <x v="206"/>
    <x v="161"/>
    <x v="1"/>
    <s v="Lib"/>
    <s v="D"/>
    <x v="1"/>
    <n v="7.77"/>
    <n v="23.31"/>
    <x v="3"/>
    <x v="2"/>
    <x v="1"/>
  </r>
  <r>
    <s v="TNI-91067-006"/>
    <x v="190"/>
    <x v="207"/>
    <s v="E-L-1"/>
    <n v="4"/>
    <x v="207"/>
    <x v="2"/>
    <x v="2"/>
    <s v="Exc"/>
    <s v="L"/>
    <x v="0"/>
    <n v="14.85"/>
    <n v="59.4"/>
    <x v="1"/>
    <x v="1"/>
    <x v="0"/>
  </r>
  <r>
    <s v="IZA-61469-812"/>
    <x v="191"/>
    <x v="208"/>
    <s v="L-D-2.5"/>
    <n v="4"/>
    <x v="208"/>
    <x v="162"/>
    <x v="1"/>
    <s v="Lib"/>
    <s v="D"/>
    <x v="2"/>
    <n v="29.784999999999997"/>
    <n v="119.13999999999999"/>
    <x v="3"/>
    <x v="2"/>
    <x v="0"/>
  </r>
  <r>
    <s v="PSS-22466-862"/>
    <x v="192"/>
    <x v="209"/>
    <s v="R-L-0.2"/>
    <n v="4"/>
    <x v="209"/>
    <x v="163"/>
    <x v="1"/>
    <s v="Rob"/>
    <s v="L"/>
    <x v="3"/>
    <n v="3.5849999999999995"/>
    <n v="14.339999999999998"/>
    <x v="0"/>
    <x v="1"/>
    <x v="1"/>
  </r>
  <r>
    <s v="REH-56504-397"/>
    <x v="193"/>
    <x v="210"/>
    <s v="A-M-2.5"/>
    <n v="5"/>
    <x v="210"/>
    <x v="164"/>
    <x v="0"/>
    <s v="Ara"/>
    <s v="M"/>
    <x v="2"/>
    <n v="25.874999999999996"/>
    <n v="129.37499999999997"/>
    <x v="2"/>
    <x v="0"/>
    <x v="1"/>
  </r>
  <r>
    <s v="ALA-62598-016"/>
    <x v="194"/>
    <x v="211"/>
    <s v="R-D-0.2"/>
    <n v="6"/>
    <x v="211"/>
    <x v="165"/>
    <x v="1"/>
    <s v="Rob"/>
    <s v="D"/>
    <x v="3"/>
    <n v="2.6849999999999996"/>
    <n v="16.11"/>
    <x v="0"/>
    <x v="2"/>
    <x v="0"/>
  </r>
  <r>
    <s v="EYE-70374-835"/>
    <x v="195"/>
    <x v="212"/>
    <s v="R-L-0.2"/>
    <n v="5"/>
    <x v="212"/>
    <x v="166"/>
    <x v="2"/>
    <s v="Rob"/>
    <s v="L"/>
    <x v="3"/>
    <n v="3.5849999999999995"/>
    <n v="17.924999999999997"/>
    <x v="0"/>
    <x v="1"/>
    <x v="1"/>
  </r>
  <r>
    <s v="CCZ-19589-212"/>
    <x v="196"/>
    <x v="213"/>
    <s v="L-M-0.2"/>
    <n v="2"/>
    <x v="213"/>
    <x v="167"/>
    <x v="0"/>
    <s v="Lib"/>
    <s v="M"/>
    <x v="3"/>
    <n v="4.3650000000000002"/>
    <n v="8.73"/>
    <x v="3"/>
    <x v="0"/>
    <x v="1"/>
  </r>
  <r>
    <s v="BPT-83989-157"/>
    <x v="197"/>
    <x v="214"/>
    <s v="A-M-2.5"/>
    <n v="2"/>
    <x v="214"/>
    <x v="168"/>
    <x v="1"/>
    <s v="Ara"/>
    <s v="M"/>
    <x v="2"/>
    <n v="25.874999999999996"/>
    <n v="51.749999999999993"/>
    <x v="2"/>
    <x v="0"/>
    <x v="1"/>
  </r>
  <r>
    <s v="YFH-87456-208"/>
    <x v="198"/>
    <x v="215"/>
    <s v="L-M-0.2"/>
    <n v="2"/>
    <x v="215"/>
    <x v="2"/>
    <x v="0"/>
    <s v="Lib"/>
    <s v="M"/>
    <x v="3"/>
    <n v="4.3650000000000002"/>
    <n v="8.73"/>
    <x v="3"/>
    <x v="0"/>
    <x v="0"/>
  </r>
  <r>
    <s v="JLN-14700-924"/>
    <x v="199"/>
    <x v="216"/>
    <s v="L-L-0.2"/>
    <n v="5"/>
    <x v="216"/>
    <x v="169"/>
    <x v="2"/>
    <s v="Lib"/>
    <s v="L"/>
    <x v="3"/>
    <n v="4.7549999999999999"/>
    <n v="23.774999999999999"/>
    <x v="3"/>
    <x v="1"/>
    <x v="1"/>
  </r>
  <r>
    <s v="JVW-22582-137"/>
    <x v="200"/>
    <x v="217"/>
    <s v="E-M-0.2"/>
    <n v="5"/>
    <x v="217"/>
    <x v="170"/>
    <x v="0"/>
    <s v="Exc"/>
    <s v="M"/>
    <x v="3"/>
    <n v="4.125"/>
    <n v="20.625"/>
    <x v="1"/>
    <x v="0"/>
    <x v="1"/>
  </r>
  <r>
    <s v="LAA-41879-001"/>
    <x v="201"/>
    <x v="218"/>
    <s v="L-L-2.5"/>
    <n v="1"/>
    <x v="218"/>
    <x v="171"/>
    <x v="0"/>
    <s v="Lib"/>
    <s v="L"/>
    <x v="2"/>
    <n v="36.454999999999998"/>
    <n v="36.454999999999998"/>
    <x v="3"/>
    <x v="1"/>
    <x v="1"/>
  </r>
  <r>
    <s v="BRV-64870-915"/>
    <x v="202"/>
    <x v="219"/>
    <s v="L-L-2.5"/>
    <n v="5"/>
    <x v="219"/>
    <x v="2"/>
    <x v="0"/>
    <s v="Lib"/>
    <s v="L"/>
    <x v="2"/>
    <n v="36.454999999999998"/>
    <n v="182.27499999999998"/>
    <x v="3"/>
    <x v="1"/>
    <x v="1"/>
  </r>
  <r>
    <s v="RGJ-12544-083"/>
    <x v="203"/>
    <x v="220"/>
    <s v="L-D-2.5"/>
    <n v="3"/>
    <x v="220"/>
    <x v="172"/>
    <x v="0"/>
    <s v="Lib"/>
    <s v="D"/>
    <x v="2"/>
    <n v="29.784999999999997"/>
    <n v="89.35499999999999"/>
    <x v="3"/>
    <x v="2"/>
    <x v="1"/>
  </r>
  <r>
    <s v="JJX-83339-346"/>
    <x v="204"/>
    <x v="221"/>
    <s v="R-L-0.2"/>
    <n v="1"/>
    <x v="221"/>
    <x v="2"/>
    <x v="1"/>
    <s v="Rob"/>
    <s v="L"/>
    <x v="3"/>
    <n v="3.5849999999999995"/>
    <n v="3.5849999999999995"/>
    <x v="0"/>
    <x v="1"/>
    <x v="0"/>
  </r>
  <r>
    <s v="BIU-21970-705"/>
    <x v="205"/>
    <x v="222"/>
    <s v="R-M-2.5"/>
    <n v="2"/>
    <x v="222"/>
    <x v="173"/>
    <x v="0"/>
    <s v="Rob"/>
    <s v="M"/>
    <x v="2"/>
    <n v="22.884999999999998"/>
    <n v="45.769999999999996"/>
    <x v="0"/>
    <x v="0"/>
    <x v="0"/>
  </r>
  <r>
    <s v="ELJ-87741-745"/>
    <x v="206"/>
    <x v="223"/>
    <s v="E-L-1"/>
    <n v="4"/>
    <x v="223"/>
    <x v="174"/>
    <x v="0"/>
    <s v="Exc"/>
    <s v="L"/>
    <x v="0"/>
    <n v="14.85"/>
    <n v="59.4"/>
    <x v="1"/>
    <x v="1"/>
    <x v="1"/>
  </r>
  <r>
    <s v="SGI-48226-857"/>
    <x v="207"/>
    <x v="224"/>
    <s v="A-M-2.5"/>
    <n v="6"/>
    <x v="224"/>
    <x v="2"/>
    <x v="0"/>
    <s v="Ara"/>
    <s v="M"/>
    <x v="2"/>
    <n v="25.874999999999996"/>
    <n v="155.24999999999997"/>
    <x v="2"/>
    <x v="0"/>
    <x v="0"/>
  </r>
  <r>
    <s v="AHV-66988-037"/>
    <x v="208"/>
    <x v="225"/>
    <s v="R-M-2.5"/>
    <n v="2"/>
    <x v="225"/>
    <x v="2"/>
    <x v="0"/>
    <s v="Rob"/>
    <s v="M"/>
    <x v="2"/>
    <n v="22.884999999999998"/>
    <n v="45.769999999999996"/>
    <x v="0"/>
    <x v="0"/>
    <x v="1"/>
  </r>
  <r>
    <s v="ISK-42066-094"/>
    <x v="209"/>
    <x v="226"/>
    <s v="E-D-1"/>
    <n v="3"/>
    <x v="226"/>
    <x v="175"/>
    <x v="0"/>
    <s v="Exc"/>
    <s v="D"/>
    <x v="0"/>
    <n v="12.15"/>
    <n v="36.450000000000003"/>
    <x v="1"/>
    <x v="2"/>
    <x v="0"/>
  </r>
  <r>
    <s v="FTC-35822-530"/>
    <x v="210"/>
    <x v="227"/>
    <s v="E-D-0.5"/>
    <n v="4"/>
    <x v="227"/>
    <x v="176"/>
    <x v="1"/>
    <s v="Exc"/>
    <s v="D"/>
    <x v="1"/>
    <n v="7.29"/>
    <n v="29.16"/>
    <x v="1"/>
    <x v="2"/>
    <x v="0"/>
  </r>
  <r>
    <s v="VSS-56247-688"/>
    <x v="211"/>
    <x v="228"/>
    <s v="L-M-2.5"/>
    <n v="4"/>
    <x v="228"/>
    <x v="177"/>
    <x v="1"/>
    <s v="Lib"/>
    <s v="M"/>
    <x v="2"/>
    <n v="33.464999999999996"/>
    <n v="133.85999999999999"/>
    <x v="3"/>
    <x v="0"/>
    <x v="1"/>
  </r>
  <r>
    <s v="HVW-25584-144"/>
    <x v="212"/>
    <x v="229"/>
    <s v="L-L-0.2"/>
    <n v="5"/>
    <x v="229"/>
    <x v="178"/>
    <x v="0"/>
    <s v="Lib"/>
    <s v="L"/>
    <x v="3"/>
    <n v="4.7549999999999999"/>
    <n v="23.774999999999999"/>
    <x v="3"/>
    <x v="1"/>
    <x v="0"/>
  </r>
  <r>
    <s v="MUY-15309-209"/>
    <x v="213"/>
    <x v="230"/>
    <s v="L-D-1"/>
    <n v="3"/>
    <x v="230"/>
    <x v="179"/>
    <x v="0"/>
    <s v="Lib"/>
    <s v="D"/>
    <x v="0"/>
    <n v="12.95"/>
    <n v="38.849999999999994"/>
    <x v="3"/>
    <x v="2"/>
    <x v="1"/>
  </r>
  <r>
    <s v="VAJ-44572-469"/>
    <x v="63"/>
    <x v="231"/>
    <s v="R-L-0.2"/>
    <n v="6"/>
    <x v="231"/>
    <x v="2"/>
    <x v="0"/>
    <s v="Rob"/>
    <s v="L"/>
    <x v="3"/>
    <n v="3.5849999999999995"/>
    <n v="21.509999999999998"/>
    <x v="0"/>
    <x v="1"/>
    <x v="0"/>
  </r>
  <r>
    <s v="YJU-84377-606"/>
    <x v="214"/>
    <x v="232"/>
    <s v="A-D-1"/>
    <n v="1"/>
    <x v="232"/>
    <x v="180"/>
    <x v="0"/>
    <s v="Ara"/>
    <s v="D"/>
    <x v="0"/>
    <n v="9.9499999999999993"/>
    <n v="9.9499999999999993"/>
    <x v="2"/>
    <x v="2"/>
    <x v="0"/>
  </r>
  <r>
    <s v="VNC-93921-469"/>
    <x v="215"/>
    <x v="233"/>
    <s v="L-L-1"/>
    <n v="1"/>
    <x v="233"/>
    <x v="181"/>
    <x v="0"/>
    <s v="Lib"/>
    <s v="L"/>
    <x v="0"/>
    <n v="15.85"/>
    <n v="15.85"/>
    <x v="3"/>
    <x v="1"/>
    <x v="0"/>
  </r>
  <r>
    <s v="OGB-91614-810"/>
    <x v="216"/>
    <x v="234"/>
    <s v="R-M-0.2"/>
    <n v="1"/>
    <x v="234"/>
    <x v="182"/>
    <x v="0"/>
    <s v="Rob"/>
    <s v="M"/>
    <x v="3"/>
    <n v="2.9849999999999999"/>
    <n v="2.9849999999999999"/>
    <x v="0"/>
    <x v="0"/>
    <x v="0"/>
  </r>
  <r>
    <s v="BQI-61647-496"/>
    <x v="217"/>
    <x v="235"/>
    <s v="E-M-1"/>
    <n v="5"/>
    <x v="235"/>
    <x v="183"/>
    <x v="0"/>
    <s v="Exc"/>
    <s v="M"/>
    <x v="0"/>
    <n v="13.75"/>
    <n v="68.75"/>
    <x v="1"/>
    <x v="0"/>
    <x v="0"/>
  </r>
  <r>
    <s v="IOM-51636-823"/>
    <x v="218"/>
    <x v="236"/>
    <s v="A-D-1"/>
    <n v="3"/>
    <x v="236"/>
    <x v="2"/>
    <x v="0"/>
    <s v="Ara"/>
    <s v="D"/>
    <x v="0"/>
    <n v="9.9499999999999993"/>
    <n v="29.849999999999998"/>
    <x v="2"/>
    <x v="2"/>
    <x v="1"/>
  </r>
  <r>
    <s v="GGD-38107-641"/>
    <x v="219"/>
    <x v="237"/>
    <s v="L-M-1"/>
    <n v="4"/>
    <x v="237"/>
    <x v="184"/>
    <x v="0"/>
    <s v="Lib"/>
    <s v="M"/>
    <x v="0"/>
    <n v="14.55"/>
    <n v="58.2"/>
    <x v="3"/>
    <x v="0"/>
    <x v="1"/>
  </r>
  <r>
    <s v="LTO-95975-728"/>
    <x v="220"/>
    <x v="238"/>
    <s v="R-L-0.5"/>
    <n v="4"/>
    <x v="238"/>
    <x v="185"/>
    <x v="1"/>
    <s v="Rob"/>
    <s v="L"/>
    <x v="1"/>
    <n v="7.169999999999999"/>
    <n v="28.679999999999996"/>
    <x v="0"/>
    <x v="1"/>
    <x v="1"/>
  </r>
  <r>
    <s v="IGM-84664-265"/>
    <x v="114"/>
    <x v="239"/>
    <s v="R-L-0.5"/>
    <n v="3"/>
    <x v="239"/>
    <x v="186"/>
    <x v="1"/>
    <s v="Rob"/>
    <s v="L"/>
    <x v="1"/>
    <n v="7.169999999999999"/>
    <n v="21.509999999999998"/>
    <x v="0"/>
    <x v="1"/>
    <x v="1"/>
  </r>
  <r>
    <s v="SKO-45740-621"/>
    <x v="221"/>
    <x v="233"/>
    <s v="L-M-0.5"/>
    <n v="2"/>
    <x v="233"/>
    <x v="181"/>
    <x v="0"/>
    <s v="Lib"/>
    <s v="M"/>
    <x v="1"/>
    <n v="8.73"/>
    <n v="17.46"/>
    <x v="3"/>
    <x v="0"/>
    <x v="0"/>
  </r>
  <r>
    <s v="FOJ-02234-063"/>
    <x v="222"/>
    <x v="240"/>
    <s v="E-D-2.5"/>
    <n v="1"/>
    <x v="240"/>
    <x v="187"/>
    <x v="0"/>
    <s v="Exc"/>
    <s v="D"/>
    <x v="2"/>
    <n v="27.945"/>
    <n v="27.945"/>
    <x v="1"/>
    <x v="2"/>
    <x v="0"/>
  </r>
  <r>
    <s v="MSJ-11909-468"/>
    <x v="188"/>
    <x v="241"/>
    <s v="E-D-2.5"/>
    <n v="5"/>
    <x v="241"/>
    <x v="188"/>
    <x v="0"/>
    <s v="Exc"/>
    <s v="D"/>
    <x v="2"/>
    <n v="27.945"/>
    <n v="139.72499999999999"/>
    <x v="1"/>
    <x v="2"/>
    <x v="1"/>
  </r>
  <r>
    <s v="DKB-78053-329"/>
    <x v="223"/>
    <x v="242"/>
    <s v="R-M-0.2"/>
    <n v="2"/>
    <x v="242"/>
    <x v="189"/>
    <x v="0"/>
    <s v="Rob"/>
    <s v="M"/>
    <x v="3"/>
    <n v="2.9849999999999999"/>
    <n v="5.97"/>
    <x v="0"/>
    <x v="0"/>
    <x v="1"/>
  </r>
  <r>
    <s v="DFZ-45083-941"/>
    <x v="224"/>
    <x v="243"/>
    <s v="R-L-2.5"/>
    <n v="1"/>
    <x v="243"/>
    <x v="190"/>
    <x v="0"/>
    <s v="Rob"/>
    <s v="L"/>
    <x v="2"/>
    <n v="27.484999999999996"/>
    <n v="27.484999999999996"/>
    <x v="0"/>
    <x v="1"/>
    <x v="0"/>
  </r>
  <r>
    <s v="OTA-40969-710"/>
    <x v="83"/>
    <x v="244"/>
    <s v="R-L-1"/>
    <n v="5"/>
    <x v="244"/>
    <x v="191"/>
    <x v="0"/>
    <s v="Rob"/>
    <s v="L"/>
    <x v="0"/>
    <n v="11.95"/>
    <n v="59.75"/>
    <x v="0"/>
    <x v="1"/>
    <x v="0"/>
  </r>
  <r>
    <s v="GRH-45571-667"/>
    <x v="104"/>
    <x v="245"/>
    <s v="E-M-1"/>
    <n v="3"/>
    <x v="245"/>
    <x v="192"/>
    <x v="0"/>
    <s v="Exc"/>
    <s v="M"/>
    <x v="0"/>
    <n v="13.75"/>
    <n v="41.25"/>
    <x v="1"/>
    <x v="0"/>
    <x v="1"/>
  </r>
  <r>
    <s v="NXV-05302-067"/>
    <x v="225"/>
    <x v="246"/>
    <s v="L-M-2.5"/>
    <n v="4"/>
    <x v="246"/>
    <x v="2"/>
    <x v="0"/>
    <s v="Lib"/>
    <s v="M"/>
    <x v="2"/>
    <n v="33.464999999999996"/>
    <n v="133.85999999999999"/>
    <x v="3"/>
    <x v="0"/>
    <x v="1"/>
  </r>
  <r>
    <s v="VZH-86274-142"/>
    <x v="226"/>
    <x v="247"/>
    <s v="R-L-1"/>
    <n v="5"/>
    <x v="247"/>
    <x v="2"/>
    <x v="0"/>
    <s v="Rob"/>
    <s v="L"/>
    <x v="0"/>
    <n v="11.95"/>
    <n v="59.75"/>
    <x v="0"/>
    <x v="1"/>
    <x v="0"/>
  </r>
  <r>
    <s v="KIX-93248-135"/>
    <x v="227"/>
    <x v="248"/>
    <s v="A-D-0.5"/>
    <n v="1"/>
    <x v="248"/>
    <x v="193"/>
    <x v="0"/>
    <s v="Ara"/>
    <s v="D"/>
    <x v="1"/>
    <n v="5.97"/>
    <n v="5.97"/>
    <x v="2"/>
    <x v="2"/>
    <x v="0"/>
  </r>
  <r>
    <s v="AXR-10962-010"/>
    <x v="180"/>
    <x v="249"/>
    <s v="E-D-1"/>
    <n v="2"/>
    <x v="249"/>
    <x v="194"/>
    <x v="0"/>
    <s v="Exc"/>
    <s v="D"/>
    <x v="0"/>
    <n v="12.15"/>
    <n v="24.3"/>
    <x v="1"/>
    <x v="2"/>
    <x v="1"/>
  </r>
  <r>
    <s v="IHS-71573-008"/>
    <x v="228"/>
    <x v="250"/>
    <s v="E-D-0.2"/>
    <n v="6"/>
    <x v="250"/>
    <x v="195"/>
    <x v="1"/>
    <s v="Exc"/>
    <s v="D"/>
    <x v="3"/>
    <n v="3.645"/>
    <n v="21.87"/>
    <x v="1"/>
    <x v="2"/>
    <x v="0"/>
  </r>
  <r>
    <s v="QTR-19001-114"/>
    <x v="229"/>
    <x v="195"/>
    <s v="A-D-1"/>
    <n v="2"/>
    <x v="195"/>
    <x v="150"/>
    <x v="0"/>
    <s v="Ara"/>
    <s v="D"/>
    <x v="0"/>
    <n v="9.9499999999999993"/>
    <n v="19.899999999999999"/>
    <x v="2"/>
    <x v="2"/>
    <x v="0"/>
  </r>
  <r>
    <s v="WBK-62297-910"/>
    <x v="230"/>
    <x v="251"/>
    <s v="A-D-0.2"/>
    <n v="2"/>
    <x v="251"/>
    <x v="196"/>
    <x v="0"/>
    <s v="Ara"/>
    <s v="D"/>
    <x v="3"/>
    <n v="2.9849999999999999"/>
    <n v="5.97"/>
    <x v="2"/>
    <x v="2"/>
    <x v="1"/>
  </r>
  <r>
    <s v="OGY-19377-175"/>
    <x v="231"/>
    <x v="252"/>
    <s v="E-D-0.5"/>
    <n v="1"/>
    <x v="252"/>
    <x v="2"/>
    <x v="0"/>
    <s v="Exc"/>
    <s v="D"/>
    <x v="1"/>
    <n v="7.29"/>
    <n v="7.29"/>
    <x v="1"/>
    <x v="2"/>
    <x v="0"/>
  </r>
  <r>
    <s v="ESR-66651-814"/>
    <x v="80"/>
    <x v="253"/>
    <s v="A-D-0.2"/>
    <n v="4"/>
    <x v="253"/>
    <x v="197"/>
    <x v="0"/>
    <s v="Ara"/>
    <s v="D"/>
    <x v="3"/>
    <n v="2.9849999999999999"/>
    <n v="11.94"/>
    <x v="2"/>
    <x v="2"/>
    <x v="0"/>
  </r>
  <r>
    <s v="CPX-46916-770"/>
    <x v="232"/>
    <x v="254"/>
    <s v="R-L-1"/>
    <n v="6"/>
    <x v="254"/>
    <x v="198"/>
    <x v="0"/>
    <s v="Rob"/>
    <s v="L"/>
    <x v="0"/>
    <n v="11.95"/>
    <n v="71.699999999999989"/>
    <x v="0"/>
    <x v="1"/>
    <x v="0"/>
  </r>
  <r>
    <s v="MDC-03318-645"/>
    <x v="233"/>
    <x v="255"/>
    <s v="A-L-0.2"/>
    <n v="2"/>
    <x v="255"/>
    <x v="199"/>
    <x v="1"/>
    <s v="Ara"/>
    <s v="L"/>
    <x v="3"/>
    <n v="3.8849999999999998"/>
    <n v="7.77"/>
    <x v="2"/>
    <x v="1"/>
    <x v="1"/>
  </r>
  <r>
    <s v="SFF-86059-407"/>
    <x v="234"/>
    <x v="256"/>
    <s v="A-M-2.5"/>
    <n v="1"/>
    <x v="256"/>
    <x v="200"/>
    <x v="0"/>
    <s v="Ara"/>
    <s v="M"/>
    <x v="2"/>
    <n v="25.874999999999996"/>
    <n v="25.874999999999996"/>
    <x v="2"/>
    <x v="0"/>
    <x v="1"/>
  </r>
  <r>
    <s v="SCL-94540-788"/>
    <x v="235"/>
    <x v="257"/>
    <s v="E-L-2.5"/>
    <n v="6"/>
    <x v="257"/>
    <x v="201"/>
    <x v="0"/>
    <s v="Exc"/>
    <s v="L"/>
    <x v="2"/>
    <n v="34.154999999999994"/>
    <n v="204.92999999999995"/>
    <x v="1"/>
    <x v="1"/>
    <x v="1"/>
  </r>
  <r>
    <s v="HVU-21634-076"/>
    <x v="236"/>
    <x v="258"/>
    <s v="R-L-2.5"/>
    <n v="4"/>
    <x v="258"/>
    <x v="202"/>
    <x v="2"/>
    <s v="Rob"/>
    <s v="L"/>
    <x v="2"/>
    <n v="27.484999999999996"/>
    <n v="109.93999999999998"/>
    <x v="0"/>
    <x v="1"/>
    <x v="0"/>
  </r>
  <r>
    <s v="XUS-73326-418"/>
    <x v="237"/>
    <x v="259"/>
    <s v="E-L-1"/>
    <n v="6"/>
    <x v="259"/>
    <x v="203"/>
    <x v="2"/>
    <s v="Exc"/>
    <s v="L"/>
    <x v="0"/>
    <n v="14.85"/>
    <n v="89.1"/>
    <x v="1"/>
    <x v="1"/>
    <x v="1"/>
  </r>
  <r>
    <s v="XWD-18933-006"/>
    <x v="238"/>
    <x v="260"/>
    <s v="A-L-0.2"/>
    <n v="2"/>
    <x v="260"/>
    <x v="204"/>
    <x v="0"/>
    <s v="Ara"/>
    <s v="L"/>
    <x v="3"/>
    <n v="3.8849999999999998"/>
    <n v="7.77"/>
    <x v="2"/>
    <x v="1"/>
    <x v="0"/>
  </r>
  <r>
    <s v="HPD-65272-772"/>
    <x v="52"/>
    <x v="261"/>
    <s v="L-M-2.5"/>
    <n v="1"/>
    <x v="261"/>
    <x v="205"/>
    <x v="0"/>
    <s v="Lib"/>
    <s v="M"/>
    <x v="2"/>
    <n v="33.464999999999996"/>
    <n v="33.464999999999996"/>
    <x v="3"/>
    <x v="0"/>
    <x v="0"/>
  </r>
  <r>
    <s v="JEG-93140-224"/>
    <x v="146"/>
    <x v="262"/>
    <s v="E-M-0.5"/>
    <n v="5"/>
    <x v="262"/>
    <x v="2"/>
    <x v="0"/>
    <s v="Exc"/>
    <s v="M"/>
    <x v="1"/>
    <n v="8.25"/>
    <n v="41.25"/>
    <x v="1"/>
    <x v="0"/>
    <x v="0"/>
  </r>
  <r>
    <s v="NNH-62058-950"/>
    <x v="239"/>
    <x v="263"/>
    <s v="E-L-1"/>
    <n v="4"/>
    <x v="263"/>
    <x v="206"/>
    <x v="2"/>
    <s v="Exc"/>
    <s v="L"/>
    <x v="0"/>
    <n v="14.85"/>
    <n v="59.4"/>
    <x v="1"/>
    <x v="1"/>
    <x v="0"/>
  </r>
  <r>
    <s v="LTD-71429-845"/>
    <x v="240"/>
    <x v="264"/>
    <s v="A-L-0.5"/>
    <n v="1"/>
    <x v="264"/>
    <x v="207"/>
    <x v="0"/>
    <s v="Ara"/>
    <s v="L"/>
    <x v="1"/>
    <n v="7.77"/>
    <n v="7.77"/>
    <x v="2"/>
    <x v="1"/>
    <x v="1"/>
  </r>
  <r>
    <s v="MPV-26985-215"/>
    <x v="241"/>
    <x v="265"/>
    <s v="R-D-0.5"/>
    <n v="1"/>
    <x v="265"/>
    <x v="208"/>
    <x v="0"/>
    <s v="Rob"/>
    <s v="D"/>
    <x v="1"/>
    <n v="5.3699999999999992"/>
    <n v="5.3699999999999992"/>
    <x v="0"/>
    <x v="2"/>
    <x v="0"/>
  </r>
  <r>
    <s v="IYO-10245-081"/>
    <x v="242"/>
    <x v="266"/>
    <s v="E-M-2.5"/>
    <n v="3"/>
    <x v="266"/>
    <x v="2"/>
    <x v="0"/>
    <s v="Exc"/>
    <s v="M"/>
    <x v="2"/>
    <n v="31.624999999999996"/>
    <n v="94.874999999999986"/>
    <x v="1"/>
    <x v="0"/>
    <x v="1"/>
  </r>
  <r>
    <s v="BYZ-39669-954"/>
    <x v="243"/>
    <x v="267"/>
    <s v="L-L-2.5"/>
    <n v="1"/>
    <x v="267"/>
    <x v="2"/>
    <x v="0"/>
    <s v="Lib"/>
    <s v="L"/>
    <x v="2"/>
    <n v="36.454999999999998"/>
    <n v="36.454999999999998"/>
    <x v="3"/>
    <x v="1"/>
    <x v="1"/>
  </r>
  <r>
    <s v="EFB-72860-209"/>
    <x v="244"/>
    <x v="268"/>
    <s v="A-M-0.2"/>
    <n v="4"/>
    <x v="268"/>
    <x v="209"/>
    <x v="0"/>
    <s v="Ara"/>
    <s v="M"/>
    <x v="3"/>
    <n v="3.375"/>
    <n v="13.5"/>
    <x v="2"/>
    <x v="0"/>
    <x v="0"/>
  </r>
  <r>
    <s v="GMM-72397-378"/>
    <x v="245"/>
    <x v="269"/>
    <s v="R-L-0.2"/>
    <n v="4"/>
    <x v="269"/>
    <x v="210"/>
    <x v="0"/>
    <s v="Rob"/>
    <s v="L"/>
    <x v="3"/>
    <n v="3.5849999999999995"/>
    <n v="14.339999999999998"/>
    <x v="0"/>
    <x v="1"/>
    <x v="1"/>
  </r>
  <r>
    <s v="LYP-52345-883"/>
    <x v="246"/>
    <x v="270"/>
    <s v="E-M-0.5"/>
    <n v="1"/>
    <x v="270"/>
    <x v="2"/>
    <x v="0"/>
    <s v="Exc"/>
    <s v="M"/>
    <x v="1"/>
    <n v="8.25"/>
    <n v="8.25"/>
    <x v="1"/>
    <x v="0"/>
    <x v="0"/>
  </r>
  <r>
    <s v="DFK-35846-692"/>
    <x v="247"/>
    <x v="271"/>
    <s v="R-D-0.2"/>
    <n v="5"/>
    <x v="271"/>
    <x v="2"/>
    <x v="1"/>
    <s v="Rob"/>
    <s v="D"/>
    <x v="3"/>
    <n v="2.6849999999999996"/>
    <n v="13.424999999999997"/>
    <x v="0"/>
    <x v="2"/>
    <x v="0"/>
  </r>
  <r>
    <s v="XAH-93337-609"/>
    <x v="248"/>
    <x v="272"/>
    <s v="A-D-1"/>
    <n v="5"/>
    <x v="272"/>
    <x v="211"/>
    <x v="0"/>
    <s v="Ara"/>
    <s v="D"/>
    <x v="0"/>
    <n v="9.9499999999999993"/>
    <n v="49.75"/>
    <x v="2"/>
    <x v="2"/>
    <x v="1"/>
  </r>
  <r>
    <s v="QKA-72582-644"/>
    <x v="249"/>
    <x v="273"/>
    <s v="E-M-0.5"/>
    <n v="2"/>
    <x v="273"/>
    <x v="2"/>
    <x v="0"/>
    <s v="Exc"/>
    <s v="M"/>
    <x v="1"/>
    <n v="8.25"/>
    <n v="16.5"/>
    <x v="1"/>
    <x v="0"/>
    <x v="1"/>
  </r>
  <r>
    <s v="ZDK-84567-102"/>
    <x v="250"/>
    <x v="274"/>
    <s v="A-D-0.5"/>
    <n v="3"/>
    <x v="274"/>
    <x v="212"/>
    <x v="0"/>
    <s v="Ara"/>
    <s v="D"/>
    <x v="1"/>
    <n v="5.97"/>
    <n v="17.91"/>
    <x v="2"/>
    <x v="2"/>
    <x v="1"/>
  </r>
  <r>
    <s v="WAV-38301-984"/>
    <x v="251"/>
    <x v="275"/>
    <s v="A-D-0.5"/>
    <n v="5"/>
    <x v="275"/>
    <x v="213"/>
    <x v="0"/>
    <s v="Ara"/>
    <s v="D"/>
    <x v="1"/>
    <n v="5.97"/>
    <n v="29.849999999999998"/>
    <x v="2"/>
    <x v="2"/>
    <x v="1"/>
  </r>
  <r>
    <s v="KZR-33023-209"/>
    <x v="177"/>
    <x v="276"/>
    <s v="E-L-1"/>
    <n v="3"/>
    <x v="276"/>
    <x v="2"/>
    <x v="0"/>
    <s v="Exc"/>
    <s v="L"/>
    <x v="0"/>
    <n v="14.85"/>
    <n v="44.55"/>
    <x v="1"/>
    <x v="1"/>
    <x v="1"/>
  </r>
  <r>
    <s v="ULM-49433-003"/>
    <x v="252"/>
    <x v="277"/>
    <s v="E-M-1"/>
    <n v="2"/>
    <x v="277"/>
    <x v="2"/>
    <x v="0"/>
    <s v="Exc"/>
    <s v="M"/>
    <x v="0"/>
    <n v="13.75"/>
    <n v="27.5"/>
    <x v="1"/>
    <x v="0"/>
    <x v="1"/>
  </r>
  <r>
    <s v="SIB-83254-136"/>
    <x v="253"/>
    <x v="278"/>
    <s v="R-M-0.5"/>
    <n v="6"/>
    <x v="278"/>
    <x v="214"/>
    <x v="0"/>
    <s v="Rob"/>
    <s v="M"/>
    <x v="1"/>
    <n v="5.97"/>
    <n v="35.82"/>
    <x v="0"/>
    <x v="0"/>
    <x v="0"/>
  </r>
  <r>
    <s v="NOK-50349-551"/>
    <x v="254"/>
    <x v="279"/>
    <s v="R-D-0.5"/>
    <n v="3"/>
    <x v="279"/>
    <x v="215"/>
    <x v="0"/>
    <s v="Rob"/>
    <s v="D"/>
    <x v="1"/>
    <n v="5.3699999999999992"/>
    <n v="16.11"/>
    <x v="0"/>
    <x v="2"/>
    <x v="0"/>
  </r>
  <r>
    <s v="YIS-96268-844"/>
    <x v="227"/>
    <x v="280"/>
    <s v="E-L-0.2"/>
    <n v="6"/>
    <x v="280"/>
    <x v="216"/>
    <x v="0"/>
    <s v="Exc"/>
    <s v="L"/>
    <x v="3"/>
    <n v="4.4550000000000001"/>
    <n v="26.73"/>
    <x v="1"/>
    <x v="1"/>
    <x v="0"/>
  </r>
  <r>
    <s v="CXI-04933-855"/>
    <x v="110"/>
    <x v="281"/>
    <s v="E-L-2.5"/>
    <n v="6"/>
    <x v="281"/>
    <x v="217"/>
    <x v="0"/>
    <s v="Exc"/>
    <s v="L"/>
    <x v="2"/>
    <n v="34.154999999999994"/>
    <n v="204.92999999999995"/>
    <x v="1"/>
    <x v="1"/>
    <x v="0"/>
  </r>
  <r>
    <s v="IZU-90429-382"/>
    <x v="182"/>
    <x v="282"/>
    <s v="A-L-1"/>
    <n v="3"/>
    <x v="282"/>
    <x v="218"/>
    <x v="0"/>
    <s v="Ara"/>
    <s v="L"/>
    <x v="0"/>
    <n v="12.95"/>
    <n v="38.849999999999994"/>
    <x v="2"/>
    <x v="1"/>
    <x v="0"/>
  </r>
  <r>
    <s v="WIT-40912-783"/>
    <x v="255"/>
    <x v="283"/>
    <s v="L-D-0.2"/>
    <n v="4"/>
    <x v="283"/>
    <x v="219"/>
    <x v="0"/>
    <s v="Lib"/>
    <s v="D"/>
    <x v="3"/>
    <n v="3.8849999999999998"/>
    <n v="15.54"/>
    <x v="3"/>
    <x v="2"/>
    <x v="0"/>
  </r>
  <r>
    <s v="PSD-57291-590"/>
    <x v="256"/>
    <x v="284"/>
    <s v="A-M-0.5"/>
    <n v="1"/>
    <x v="284"/>
    <x v="220"/>
    <x v="1"/>
    <s v="Ara"/>
    <s v="M"/>
    <x v="1"/>
    <n v="6.75"/>
    <n v="6.75"/>
    <x v="2"/>
    <x v="0"/>
    <x v="1"/>
  </r>
  <r>
    <s v="GOI-41472-677"/>
    <x v="3"/>
    <x v="285"/>
    <s v="E-D-2.5"/>
    <n v="4"/>
    <x v="285"/>
    <x v="221"/>
    <x v="0"/>
    <s v="Exc"/>
    <s v="D"/>
    <x v="2"/>
    <n v="27.945"/>
    <n v="111.78"/>
    <x v="1"/>
    <x v="2"/>
    <x v="0"/>
  </r>
  <r>
    <s v="KTX-17944-494"/>
    <x v="257"/>
    <x v="286"/>
    <s v="A-L-0.2"/>
    <n v="1"/>
    <x v="286"/>
    <x v="222"/>
    <x v="0"/>
    <s v="Ara"/>
    <s v="L"/>
    <x v="3"/>
    <n v="3.8849999999999998"/>
    <n v="3.8849999999999998"/>
    <x v="2"/>
    <x v="1"/>
    <x v="0"/>
  </r>
  <r>
    <s v="RDM-99811-230"/>
    <x v="258"/>
    <x v="287"/>
    <s v="L-M-0.2"/>
    <n v="5"/>
    <x v="287"/>
    <x v="223"/>
    <x v="0"/>
    <s v="Lib"/>
    <s v="M"/>
    <x v="3"/>
    <n v="4.3650000000000002"/>
    <n v="21.825000000000003"/>
    <x v="3"/>
    <x v="0"/>
    <x v="1"/>
  </r>
  <r>
    <s v="JTU-55897-581"/>
    <x v="259"/>
    <x v="288"/>
    <s v="R-M-0.2"/>
    <n v="5"/>
    <x v="288"/>
    <x v="224"/>
    <x v="1"/>
    <s v="Rob"/>
    <s v="M"/>
    <x v="3"/>
    <n v="2.9849999999999999"/>
    <n v="14.924999999999999"/>
    <x v="0"/>
    <x v="0"/>
    <x v="1"/>
  </r>
  <r>
    <s v="CRK-07584-240"/>
    <x v="260"/>
    <x v="289"/>
    <s v="A-M-1"/>
    <n v="3"/>
    <x v="289"/>
    <x v="225"/>
    <x v="0"/>
    <s v="Ara"/>
    <s v="M"/>
    <x v="0"/>
    <n v="11.25"/>
    <n v="33.75"/>
    <x v="2"/>
    <x v="0"/>
    <x v="0"/>
  </r>
  <r>
    <s v="MKE-75518-399"/>
    <x v="261"/>
    <x v="290"/>
    <s v="A-M-1"/>
    <n v="3"/>
    <x v="290"/>
    <x v="226"/>
    <x v="2"/>
    <s v="Ara"/>
    <s v="M"/>
    <x v="0"/>
    <n v="11.25"/>
    <n v="33.75"/>
    <x v="2"/>
    <x v="0"/>
    <x v="1"/>
  </r>
  <r>
    <s v="AEL-51169-725"/>
    <x v="262"/>
    <x v="291"/>
    <s v="L-M-0.2"/>
    <n v="6"/>
    <x v="291"/>
    <x v="227"/>
    <x v="0"/>
    <s v="Lib"/>
    <s v="M"/>
    <x v="3"/>
    <n v="4.3650000000000002"/>
    <n v="26.19"/>
    <x v="3"/>
    <x v="0"/>
    <x v="0"/>
  </r>
  <r>
    <s v="ZGM-83108-823"/>
    <x v="263"/>
    <x v="292"/>
    <s v="E-L-1"/>
    <n v="1"/>
    <x v="292"/>
    <x v="228"/>
    <x v="1"/>
    <s v="Exc"/>
    <s v="L"/>
    <x v="0"/>
    <n v="14.85"/>
    <n v="14.85"/>
    <x v="1"/>
    <x v="1"/>
    <x v="1"/>
  </r>
  <r>
    <s v="JBP-78754-392"/>
    <x v="212"/>
    <x v="286"/>
    <s v="E-M-2.5"/>
    <n v="6"/>
    <x v="286"/>
    <x v="222"/>
    <x v="0"/>
    <s v="Exc"/>
    <s v="M"/>
    <x v="2"/>
    <n v="31.624999999999996"/>
    <n v="189.74999999999997"/>
    <x v="1"/>
    <x v="0"/>
    <x v="0"/>
  </r>
  <r>
    <s v="RNH-54912-747"/>
    <x v="187"/>
    <x v="293"/>
    <s v="R-M-0.5"/>
    <n v="1"/>
    <x v="293"/>
    <x v="229"/>
    <x v="1"/>
    <s v="Rob"/>
    <s v="M"/>
    <x v="1"/>
    <n v="5.97"/>
    <n v="5.97"/>
    <x v="0"/>
    <x v="0"/>
    <x v="0"/>
  </r>
  <r>
    <s v="JDS-33440-914"/>
    <x v="248"/>
    <x v="294"/>
    <s v="R-M-1"/>
    <n v="3"/>
    <x v="294"/>
    <x v="230"/>
    <x v="0"/>
    <s v="Rob"/>
    <s v="M"/>
    <x v="0"/>
    <n v="9.9499999999999993"/>
    <n v="29.849999999999998"/>
    <x v="0"/>
    <x v="0"/>
    <x v="0"/>
  </r>
  <r>
    <s v="SYX-48878-182"/>
    <x v="264"/>
    <x v="295"/>
    <s v="R-D-1"/>
    <n v="5"/>
    <x v="295"/>
    <x v="2"/>
    <x v="1"/>
    <s v="Rob"/>
    <s v="D"/>
    <x v="0"/>
    <n v="8.9499999999999993"/>
    <n v="44.75"/>
    <x v="0"/>
    <x v="2"/>
    <x v="1"/>
  </r>
  <r>
    <s v="ZGD-94763-868"/>
    <x v="265"/>
    <x v="296"/>
    <s v="E-L-2.5"/>
    <n v="1"/>
    <x v="296"/>
    <x v="231"/>
    <x v="0"/>
    <s v="Exc"/>
    <s v="L"/>
    <x v="2"/>
    <n v="34.154999999999994"/>
    <n v="34.154999999999994"/>
    <x v="1"/>
    <x v="1"/>
    <x v="0"/>
  </r>
  <r>
    <s v="CZY-70361-485"/>
    <x v="266"/>
    <x v="297"/>
    <s v="E-L-2.5"/>
    <n v="6"/>
    <x v="297"/>
    <x v="232"/>
    <x v="0"/>
    <s v="Exc"/>
    <s v="L"/>
    <x v="2"/>
    <n v="34.154999999999994"/>
    <n v="204.92999999999995"/>
    <x v="1"/>
    <x v="1"/>
    <x v="1"/>
  </r>
  <r>
    <s v="RJR-12175-899"/>
    <x v="267"/>
    <x v="298"/>
    <s v="E-D-0.5"/>
    <n v="3"/>
    <x v="298"/>
    <x v="233"/>
    <x v="0"/>
    <s v="Exc"/>
    <s v="D"/>
    <x v="1"/>
    <n v="7.29"/>
    <n v="21.87"/>
    <x v="1"/>
    <x v="2"/>
    <x v="1"/>
  </r>
  <r>
    <s v="ELB-07929-407"/>
    <x v="204"/>
    <x v="299"/>
    <s v="A-M-2.5"/>
    <n v="2"/>
    <x v="299"/>
    <x v="234"/>
    <x v="0"/>
    <s v="Ara"/>
    <s v="M"/>
    <x v="2"/>
    <n v="25.874999999999996"/>
    <n v="51.749999999999993"/>
    <x v="2"/>
    <x v="0"/>
    <x v="0"/>
  </r>
  <r>
    <s v="UJQ-54441-340"/>
    <x v="268"/>
    <x v="300"/>
    <s v="E-M-0.2"/>
    <n v="2"/>
    <x v="300"/>
    <x v="235"/>
    <x v="1"/>
    <s v="Exc"/>
    <s v="M"/>
    <x v="3"/>
    <n v="4.125"/>
    <n v="8.25"/>
    <x v="1"/>
    <x v="0"/>
    <x v="0"/>
  </r>
  <r>
    <s v="UJQ-54441-340"/>
    <x v="268"/>
    <x v="300"/>
    <s v="A-L-0.2"/>
    <n v="5"/>
    <x v="300"/>
    <x v="235"/>
    <x v="0"/>
    <s v="Ara"/>
    <s v="L"/>
    <x v="3"/>
    <n v="3.8849999999999998"/>
    <n v="19.424999999999997"/>
    <x v="2"/>
    <x v="1"/>
    <x v="0"/>
  </r>
  <r>
    <s v="OWY-43108-475"/>
    <x v="269"/>
    <x v="301"/>
    <s v="A-M-0.2"/>
    <n v="6"/>
    <x v="301"/>
    <x v="236"/>
    <x v="2"/>
    <s v="Ara"/>
    <s v="M"/>
    <x v="3"/>
    <n v="3.375"/>
    <n v="20.25"/>
    <x v="2"/>
    <x v="0"/>
    <x v="0"/>
  </r>
  <r>
    <s v="GNO-91911-159"/>
    <x v="145"/>
    <x v="302"/>
    <s v="L-D-0.5"/>
    <n v="3"/>
    <x v="302"/>
    <x v="237"/>
    <x v="0"/>
    <s v="Lib"/>
    <s v="D"/>
    <x v="1"/>
    <n v="7.77"/>
    <n v="23.31"/>
    <x v="3"/>
    <x v="2"/>
    <x v="1"/>
  </r>
  <r>
    <s v="CNY-06284-066"/>
    <x v="270"/>
    <x v="303"/>
    <s v="E-D-0.2"/>
    <n v="5"/>
    <x v="303"/>
    <x v="238"/>
    <x v="0"/>
    <s v="Exc"/>
    <s v="D"/>
    <x v="3"/>
    <n v="3.645"/>
    <n v="18.225000000000001"/>
    <x v="1"/>
    <x v="2"/>
    <x v="0"/>
  </r>
  <r>
    <s v="OQS-46321-904"/>
    <x v="271"/>
    <x v="304"/>
    <s v="E-M-1"/>
    <n v="1"/>
    <x v="304"/>
    <x v="2"/>
    <x v="0"/>
    <s v="Exc"/>
    <s v="M"/>
    <x v="0"/>
    <n v="13.75"/>
    <n v="13.75"/>
    <x v="1"/>
    <x v="0"/>
    <x v="1"/>
  </r>
  <r>
    <s v="IBW-87442-480"/>
    <x v="272"/>
    <x v="305"/>
    <s v="A-L-2.5"/>
    <n v="1"/>
    <x v="305"/>
    <x v="239"/>
    <x v="0"/>
    <s v="Ara"/>
    <s v="L"/>
    <x v="2"/>
    <n v="29.784999999999997"/>
    <n v="29.784999999999997"/>
    <x v="2"/>
    <x v="1"/>
    <x v="0"/>
  </r>
  <r>
    <s v="DGZ-82537-477"/>
    <x v="252"/>
    <x v="306"/>
    <s v="R-D-1"/>
    <n v="5"/>
    <x v="306"/>
    <x v="2"/>
    <x v="1"/>
    <s v="Rob"/>
    <s v="D"/>
    <x v="0"/>
    <n v="8.9499999999999993"/>
    <n v="44.75"/>
    <x v="0"/>
    <x v="2"/>
    <x v="1"/>
  </r>
  <r>
    <s v="LPS-39089-432"/>
    <x v="273"/>
    <x v="307"/>
    <s v="R-D-1"/>
    <n v="5"/>
    <x v="307"/>
    <x v="240"/>
    <x v="0"/>
    <s v="Rob"/>
    <s v="D"/>
    <x v="0"/>
    <n v="8.9499999999999993"/>
    <n v="44.75"/>
    <x v="0"/>
    <x v="2"/>
    <x v="0"/>
  </r>
  <r>
    <s v="MQU-86100-929"/>
    <x v="274"/>
    <x v="308"/>
    <s v="L-L-0.5"/>
    <n v="4"/>
    <x v="308"/>
    <x v="2"/>
    <x v="0"/>
    <s v="Lib"/>
    <s v="L"/>
    <x v="1"/>
    <n v="9.51"/>
    <n v="38.04"/>
    <x v="3"/>
    <x v="1"/>
    <x v="0"/>
  </r>
  <r>
    <s v="XUR-14132-391"/>
    <x v="275"/>
    <x v="309"/>
    <s v="R-D-0.5"/>
    <n v="4"/>
    <x v="309"/>
    <x v="241"/>
    <x v="1"/>
    <s v="Rob"/>
    <s v="D"/>
    <x v="1"/>
    <n v="5.3699999999999992"/>
    <n v="21.479999999999997"/>
    <x v="0"/>
    <x v="2"/>
    <x v="0"/>
  </r>
  <r>
    <s v="OVI-27064-381"/>
    <x v="276"/>
    <x v="298"/>
    <s v="R-D-0.5"/>
    <n v="3"/>
    <x v="298"/>
    <x v="233"/>
    <x v="2"/>
    <s v="Rob"/>
    <s v="D"/>
    <x v="1"/>
    <n v="5.3699999999999992"/>
    <n v="16.11"/>
    <x v="0"/>
    <x v="2"/>
    <x v="1"/>
  </r>
  <r>
    <s v="SHP-17012-870"/>
    <x v="277"/>
    <x v="310"/>
    <s v="R-M-2.5"/>
    <n v="1"/>
    <x v="310"/>
    <x v="242"/>
    <x v="0"/>
    <s v="Rob"/>
    <s v="M"/>
    <x v="2"/>
    <n v="22.884999999999998"/>
    <n v="22.884999999999998"/>
    <x v="0"/>
    <x v="0"/>
    <x v="0"/>
  </r>
  <r>
    <s v="FDY-03414-903"/>
    <x v="278"/>
    <x v="311"/>
    <s v="A-D-0.5"/>
    <n v="3"/>
    <x v="311"/>
    <x v="243"/>
    <x v="0"/>
    <s v="Ara"/>
    <s v="D"/>
    <x v="1"/>
    <n v="5.97"/>
    <n v="17.91"/>
    <x v="2"/>
    <x v="2"/>
    <x v="0"/>
  </r>
  <r>
    <s v="WXT-85291-143"/>
    <x v="279"/>
    <x v="312"/>
    <s v="R-M-0.5"/>
    <n v="4"/>
    <x v="312"/>
    <x v="244"/>
    <x v="0"/>
    <s v="Rob"/>
    <s v="M"/>
    <x v="1"/>
    <n v="5.97"/>
    <n v="23.88"/>
    <x v="0"/>
    <x v="0"/>
    <x v="0"/>
  </r>
  <r>
    <s v="QNP-18893-547"/>
    <x v="280"/>
    <x v="313"/>
    <s v="R-L-1"/>
    <n v="5"/>
    <x v="313"/>
    <x v="2"/>
    <x v="0"/>
    <s v="Rob"/>
    <s v="L"/>
    <x v="0"/>
    <n v="11.95"/>
    <n v="59.75"/>
    <x v="0"/>
    <x v="1"/>
    <x v="1"/>
  </r>
  <r>
    <s v="DOH-92927-530"/>
    <x v="281"/>
    <x v="314"/>
    <s v="L-L-0.2"/>
    <n v="6"/>
    <x v="314"/>
    <x v="245"/>
    <x v="0"/>
    <s v="Lib"/>
    <s v="L"/>
    <x v="3"/>
    <n v="4.7549999999999999"/>
    <n v="28.53"/>
    <x v="3"/>
    <x v="1"/>
    <x v="0"/>
  </r>
  <r>
    <s v="HGJ-82768-173"/>
    <x v="282"/>
    <x v="315"/>
    <s v="A-M-1"/>
    <n v="4"/>
    <x v="315"/>
    <x v="246"/>
    <x v="0"/>
    <s v="Ara"/>
    <s v="M"/>
    <x v="0"/>
    <n v="11.25"/>
    <n v="45"/>
    <x v="2"/>
    <x v="0"/>
    <x v="1"/>
  </r>
  <r>
    <s v="YPT-95383-088"/>
    <x v="283"/>
    <x v="306"/>
    <s v="E-D-2.5"/>
    <n v="2"/>
    <x v="306"/>
    <x v="2"/>
    <x v="0"/>
    <s v="Exc"/>
    <s v="D"/>
    <x v="2"/>
    <n v="27.945"/>
    <n v="55.89"/>
    <x v="1"/>
    <x v="2"/>
    <x v="1"/>
  </r>
  <r>
    <s v="OYH-16533-767"/>
    <x v="284"/>
    <x v="316"/>
    <s v="E-L-1"/>
    <n v="4"/>
    <x v="316"/>
    <x v="247"/>
    <x v="0"/>
    <s v="Exc"/>
    <s v="L"/>
    <x v="0"/>
    <n v="14.85"/>
    <n v="59.4"/>
    <x v="1"/>
    <x v="1"/>
    <x v="1"/>
  </r>
  <r>
    <s v="DWW-28642-549"/>
    <x v="285"/>
    <x v="317"/>
    <s v="E-D-0.2"/>
    <n v="2"/>
    <x v="317"/>
    <x v="248"/>
    <x v="0"/>
    <s v="Exc"/>
    <s v="D"/>
    <x v="3"/>
    <n v="3.645"/>
    <n v="7.29"/>
    <x v="1"/>
    <x v="2"/>
    <x v="0"/>
  </r>
  <r>
    <s v="CGO-79583-871"/>
    <x v="286"/>
    <x v="318"/>
    <s v="E-D-0.5"/>
    <n v="1"/>
    <x v="318"/>
    <x v="249"/>
    <x v="0"/>
    <s v="Exc"/>
    <s v="D"/>
    <x v="1"/>
    <n v="7.29"/>
    <n v="7.29"/>
    <x v="1"/>
    <x v="2"/>
    <x v="0"/>
  </r>
  <r>
    <s v="TFY-52090-386"/>
    <x v="287"/>
    <x v="319"/>
    <s v="E-L-0.5"/>
    <n v="2"/>
    <x v="319"/>
    <x v="250"/>
    <x v="0"/>
    <s v="Exc"/>
    <s v="L"/>
    <x v="1"/>
    <n v="8.91"/>
    <n v="17.82"/>
    <x v="1"/>
    <x v="1"/>
    <x v="1"/>
  </r>
  <r>
    <s v="TFY-52090-386"/>
    <x v="287"/>
    <x v="319"/>
    <s v="L-D-0.5"/>
    <n v="5"/>
    <x v="319"/>
    <x v="250"/>
    <x v="0"/>
    <s v="Lib"/>
    <s v="D"/>
    <x v="1"/>
    <n v="7.77"/>
    <n v="38.849999999999994"/>
    <x v="3"/>
    <x v="2"/>
    <x v="1"/>
  </r>
  <r>
    <s v="NYY-73968-094"/>
    <x v="288"/>
    <x v="320"/>
    <s v="R-D-0.5"/>
    <n v="6"/>
    <x v="320"/>
    <x v="251"/>
    <x v="0"/>
    <s v="Rob"/>
    <s v="D"/>
    <x v="1"/>
    <n v="5.3699999999999992"/>
    <n v="32.22"/>
    <x v="0"/>
    <x v="2"/>
    <x v="1"/>
  </r>
  <r>
    <s v="QEY-71761-460"/>
    <x v="250"/>
    <x v="321"/>
    <s v="R-M-1"/>
    <n v="2"/>
    <x v="321"/>
    <x v="2"/>
    <x v="1"/>
    <s v="Rob"/>
    <s v="M"/>
    <x v="0"/>
    <n v="9.9499999999999993"/>
    <n v="19.899999999999999"/>
    <x v="0"/>
    <x v="0"/>
    <x v="0"/>
  </r>
  <r>
    <s v="GKQ-82603-910"/>
    <x v="289"/>
    <x v="322"/>
    <s v="R-L-1"/>
    <n v="5"/>
    <x v="322"/>
    <x v="252"/>
    <x v="0"/>
    <s v="Rob"/>
    <s v="L"/>
    <x v="0"/>
    <n v="11.95"/>
    <n v="59.75"/>
    <x v="0"/>
    <x v="1"/>
    <x v="1"/>
  </r>
  <r>
    <s v="IOB-32673-745"/>
    <x v="290"/>
    <x v="323"/>
    <s v="A-L-0.5"/>
    <n v="3"/>
    <x v="323"/>
    <x v="253"/>
    <x v="0"/>
    <s v="Ara"/>
    <s v="L"/>
    <x v="1"/>
    <n v="7.77"/>
    <n v="23.31"/>
    <x v="2"/>
    <x v="1"/>
    <x v="0"/>
  </r>
  <r>
    <s v="YAU-98893-150"/>
    <x v="291"/>
    <x v="324"/>
    <s v="L-M-1"/>
    <n v="3"/>
    <x v="324"/>
    <x v="254"/>
    <x v="0"/>
    <s v="Lib"/>
    <s v="M"/>
    <x v="0"/>
    <n v="14.55"/>
    <n v="43.650000000000006"/>
    <x v="3"/>
    <x v="0"/>
    <x v="1"/>
  </r>
  <r>
    <s v="XNM-14163-951"/>
    <x v="292"/>
    <x v="325"/>
    <s v="E-L-2.5"/>
    <n v="6"/>
    <x v="325"/>
    <x v="255"/>
    <x v="0"/>
    <s v="Exc"/>
    <s v="L"/>
    <x v="2"/>
    <n v="34.154999999999994"/>
    <n v="204.92999999999995"/>
    <x v="1"/>
    <x v="1"/>
    <x v="1"/>
  </r>
  <r>
    <s v="JPB-45297-000"/>
    <x v="293"/>
    <x v="326"/>
    <s v="R-L-0.2"/>
    <n v="4"/>
    <x v="326"/>
    <x v="256"/>
    <x v="1"/>
    <s v="Rob"/>
    <s v="L"/>
    <x v="3"/>
    <n v="3.5849999999999995"/>
    <n v="14.339999999999998"/>
    <x v="0"/>
    <x v="1"/>
    <x v="1"/>
  </r>
  <r>
    <s v="MOU-74341-266"/>
    <x v="294"/>
    <x v="327"/>
    <s v="A-D-0.5"/>
    <n v="4"/>
    <x v="327"/>
    <x v="257"/>
    <x v="0"/>
    <s v="Ara"/>
    <s v="D"/>
    <x v="1"/>
    <n v="5.97"/>
    <n v="23.88"/>
    <x v="2"/>
    <x v="2"/>
    <x v="1"/>
  </r>
  <r>
    <s v="DHJ-87461-571"/>
    <x v="295"/>
    <x v="328"/>
    <s v="A-M-1"/>
    <n v="2"/>
    <x v="328"/>
    <x v="258"/>
    <x v="0"/>
    <s v="Ara"/>
    <s v="M"/>
    <x v="0"/>
    <n v="11.25"/>
    <n v="22.5"/>
    <x v="2"/>
    <x v="0"/>
    <x v="1"/>
  </r>
  <r>
    <s v="DKM-97676-850"/>
    <x v="296"/>
    <x v="306"/>
    <s v="E-D-0.5"/>
    <n v="5"/>
    <x v="306"/>
    <x v="2"/>
    <x v="0"/>
    <s v="Exc"/>
    <s v="D"/>
    <x v="1"/>
    <n v="7.29"/>
    <n v="36.450000000000003"/>
    <x v="1"/>
    <x v="2"/>
    <x v="1"/>
  </r>
  <r>
    <s v="UEB-09112-118"/>
    <x v="297"/>
    <x v="329"/>
    <s v="A-M-0.5"/>
    <n v="4"/>
    <x v="329"/>
    <x v="2"/>
    <x v="0"/>
    <s v="Ara"/>
    <s v="M"/>
    <x v="1"/>
    <n v="6.75"/>
    <n v="27"/>
    <x v="2"/>
    <x v="0"/>
    <x v="0"/>
  </r>
  <r>
    <s v="ORZ-67699-748"/>
    <x v="298"/>
    <x v="330"/>
    <s v="A-M-2.5"/>
    <n v="6"/>
    <x v="330"/>
    <x v="259"/>
    <x v="0"/>
    <s v="Ara"/>
    <s v="M"/>
    <x v="2"/>
    <n v="25.874999999999996"/>
    <n v="155.24999999999997"/>
    <x v="2"/>
    <x v="0"/>
    <x v="1"/>
  </r>
  <r>
    <s v="JXP-28398-485"/>
    <x v="299"/>
    <x v="331"/>
    <s v="A-D-2.5"/>
    <n v="5"/>
    <x v="331"/>
    <x v="260"/>
    <x v="0"/>
    <s v="Ara"/>
    <s v="D"/>
    <x v="2"/>
    <n v="22.884999999999998"/>
    <n v="114.42499999999998"/>
    <x v="2"/>
    <x v="2"/>
    <x v="0"/>
  </r>
  <r>
    <s v="WWH-92259-198"/>
    <x v="300"/>
    <x v="332"/>
    <s v="L-D-1"/>
    <n v="4"/>
    <x v="332"/>
    <x v="261"/>
    <x v="2"/>
    <s v="Lib"/>
    <s v="D"/>
    <x v="0"/>
    <n v="12.95"/>
    <n v="51.8"/>
    <x v="3"/>
    <x v="2"/>
    <x v="0"/>
  </r>
  <r>
    <s v="FLR-82914-153"/>
    <x v="301"/>
    <x v="333"/>
    <s v="A-M-2.5"/>
    <n v="6"/>
    <x v="333"/>
    <x v="2"/>
    <x v="1"/>
    <s v="Ara"/>
    <s v="M"/>
    <x v="2"/>
    <n v="25.874999999999996"/>
    <n v="155.24999999999997"/>
    <x v="2"/>
    <x v="0"/>
    <x v="1"/>
  </r>
  <r>
    <s v="AMB-93600-000"/>
    <x v="302"/>
    <x v="334"/>
    <s v="A-L-2.5"/>
    <n v="1"/>
    <x v="334"/>
    <x v="262"/>
    <x v="1"/>
    <s v="Ara"/>
    <s v="L"/>
    <x v="2"/>
    <n v="29.784999999999997"/>
    <n v="29.784999999999997"/>
    <x v="2"/>
    <x v="1"/>
    <x v="1"/>
  </r>
  <r>
    <s v="FEP-36895-658"/>
    <x v="303"/>
    <x v="335"/>
    <s v="R-L-0.2"/>
    <n v="6"/>
    <x v="335"/>
    <x v="263"/>
    <x v="0"/>
    <s v="Rob"/>
    <s v="L"/>
    <x v="3"/>
    <n v="3.5849999999999995"/>
    <n v="21.509999999999998"/>
    <x v="0"/>
    <x v="1"/>
    <x v="1"/>
  </r>
  <r>
    <s v="RXW-91413-276"/>
    <x v="304"/>
    <x v="336"/>
    <s v="R-D-2.5"/>
    <n v="2"/>
    <x v="336"/>
    <x v="264"/>
    <x v="0"/>
    <s v="Rob"/>
    <s v="D"/>
    <x v="2"/>
    <n v="20.584999999999997"/>
    <n v="41.169999999999995"/>
    <x v="0"/>
    <x v="2"/>
    <x v="1"/>
  </r>
  <r>
    <s v="RXW-91413-276"/>
    <x v="304"/>
    <x v="336"/>
    <s v="R-M-0.5"/>
    <n v="1"/>
    <x v="336"/>
    <x v="264"/>
    <x v="0"/>
    <s v="Rob"/>
    <s v="M"/>
    <x v="1"/>
    <n v="5.97"/>
    <n v="5.97"/>
    <x v="0"/>
    <x v="0"/>
    <x v="1"/>
  </r>
  <r>
    <s v="SDB-77492-188"/>
    <x v="305"/>
    <x v="337"/>
    <s v="E-L-1"/>
    <n v="5"/>
    <x v="337"/>
    <x v="265"/>
    <x v="0"/>
    <s v="Exc"/>
    <s v="L"/>
    <x v="0"/>
    <n v="14.85"/>
    <n v="74.25"/>
    <x v="1"/>
    <x v="1"/>
    <x v="0"/>
  </r>
  <r>
    <s v="RZN-65182-395"/>
    <x v="196"/>
    <x v="338"/>
    <s v="L-M-1"/>
    <n v="6"/>
    <x v="338"/>
    <x v="266"/>
    <x v="0"/>
    <s v="Lib"/>
    <s v="M"/>
    <x v="0"/>
    <n v="14.55"/>
    <n v="87.300000000000011"/>
    <x v="3"/>
    <x v="0"/>
    <x v="1"/>
  </r>
  <r>
    <s v="HDQ-86094-507"/>
    <x v="110"/>
    <x v="339"/>
    <s v="E-D-1"/>
    <n v="6"/>
    <x v="339"/>
    <x v="267"/>
    <x v="0"/>
    <s v="Exc"/>
    <s v="D"/>
    <x v="0"/>
    <n v="12.15"/>
    <n v="72.900000000000006"/>
    <x v="1"/>
    <x v="2"/>
    <x v="0"/>
  </r>
  <r>
    <s v="YXO-79631-417"/>
    <x v="24"/>
    <x v="340"/>
    <s v="L-D-0.5"/>
    <n v="1"/>
    <x v="340"/>
    <x v="268"/>
    <x v="0"/>
    <s v="Lib"/>
    <s v="D"/>
    <x v="1"/>
    <n v="7.77"/>
    <n v="7.77"/>
    <x v="3"/>
    <x v="2"/>
    <x v="1"/>
  </r>
  <r>
    <s v="SNF-57032-096"/>
    <x v="306"/>
    <x v="341"/>
    <s v="E-D-0.5"/>
    <n v="6"/>
    <x v="341"/>
    <x v="2"/>
    <x v="0"/>
    <s v="Exc"/>
    <s v="D"/>
    <x v="1"/>
    <n v="7.29"/>
    <n v="43.74"/>
    <x v="1"/>
    <x v="2"/>
    <x v="1"/>
  </r>
  <r>
    <s v="DGL-29648-995"/>
    <x v="307"/>
    <x v="342"/>
    <s v="L-M-0.2"/>
    <n v="2"/>
    <x v="342"/>
    <x v="2"/>
    <x v="0"/>
    <s v="Lib"/>
    <s v="M"/>
    <x v="3"/>
    <n v="4.3650000000000002"/>
    <n v="8.73"/>
    <x v="3"/>
    <x v="0"/>
    <x v="0"/>
  </r>
  <r>
    <s v="GPU-65651-504"/>
    <x v="308"/>
    <x v="343"/>
    <s v="E-M-2.5"/>
    <n v="2"/>
    <x v="343"/>
    <x v="269"/>
    <x v="1"/>
    <s v="Exc"/>
    <s v="M"/>
    <x v="2"/>
    <n v="31.624999999999996"/>
    <n v="63.249999999999993"/>
    <x v="1"/>
    <x v="0"/>
    <x v="1"/>
  </r>
  <r>
    <s v="OJU-34452-896"/>
    <x v="309"/>
    <x v="344"/>
    <s v="E-L-0.5"/>
    <n v="1"/>
    <x v="344"/>
    <x v="2"/>
    <x v="2"/>
    <s v="Exc"/>
    <s v="L"/>
    <x v="1"/>
    <n v="8.91"/>
    <n v="8.91"/>
    <x v="1"/>
    <x v="1"/>
    <x v="0"/>
  </r>
  <r>
    <s v="GZS-50547-887"/>
    <x v="310"/>
    <x v="345"/>
    <s v="E-D-1"/>
    <n v="2"/>
    <x v="345"/>
    <x v="270"/>
    <x v="1"/>
    <s v="Exc"/>
    <s v="D"/>
    <x v="0"/>
    <n v="12.15"/>
    <n v="24.3"/>
    <x v="1"/>
    <x v="2"/>
    <x v="0"/>
  </r>
  <r>
    <s v="ESR-54041-053"/>
    <x v="311"/>
    <x v="346"/>
    <s v="A-L-0.5"/>
    <n v="6"/>
    <x v="346"/>
    <x v="271"/>
    <x v="0"/>
    <s v="Ara"/>
    <s v="L"/>
    <x v="1"/>
    <n v="7.77"/>
    <n v="46.62"/>
    <x v="2"/>
    <x v="1"/>
    <x v="0"/>
  </r>
  <r>
    <s v="OGD-10781-526"/>
    <x v="132"/>
    <x v="347"/>
    <s v="R-L-0.5"/>
    <n v="6"/>
    <x v="347"/>
    <x v="272"/>
    <x v="0"/>
    <s v="Rob"/>
    <s v="L"/>
    <x v="1"/>
    <n v="7.169999999999999"/>
    <n v="43.019999999999996"/>
    <x v="0"/>
    <x v="1"/>
    <x v="1"/>
  </r>
  <r>
    <s v="FVH-29271-315"/>
    <x v="312"/>
    <x v="348"/>
    <s v="A-D-0.5"/>
    <n v="3"/>
    <x v="348"/>
    <x v="2"/>
    <x v="1"/>
    <s v="Ara"/>
    <s v="D"/>
    <x v="1"/>
    <n v="5.97"/>
    <n v="17.91"/>
    <x v="2"/>
    <x v="2"/>
    <x v="0"/>
  </r>
  <r>
    <s v="BNZ-20544-633"/>
    <x v="313"/>
    <x v="349"/>
    <s v="L-L-0.5"/>
    <n v="4"/>
    <x v="349"/>
    <x v="273"/>
    <x v="0"/>
    <s v="Lib"/>
    <s v="L"/>
    <x v="1"/>
    <n v="9.51"/>
    <n v="38.04"/>
    <x v="3"/>
    <x v="1"/>
    <x v="0"/>
  </r>
  <r>
    <s v="FUX-85791-078"/>
    <x v="156"/>
    <x v="350"/>
    <s v="A-M-0.2"/>
    <n v="2"/>
    <x v="350"/>
    <x v="274"/>
    <x v="0"/>
    <s v="Ara"/>
    <s v="M"/>
    <x v="3"/>
    <n v="3.375"/>
    <n v="6.75"/>
    <x v="2"/>
    <x v="0"/>
    <x v="0"/>
  </r>
  <r>
    <s v="YXP-20078-116"/>
    <x v="314"/>
    <x v="351"/>
    <s v="R-M-0.5"/>
    <n v="1"/>
    <x v="351"/>
    <x v="275"/>
    <x v="0"/>
    <s v="Rob"/>
    <s v="M"/>
    <x v="1"/>
    <n v="5.97"/>
    <n v="5.97"/>
    <x v="0"/>
    <x v="0"/>
    <x v="0"/>
  </r>
  <r>
    <s v="VQV-59984-866"/>
    <x v="315"/>
    <x v="352"/>
    <s v="R-D-0.2"/>
    <n v="3"/>
    <x v="352"/>
    <x v="276"/>
    <x v="0"/>
    <s v="Rob"/>
    <s v="D"/>
    <x v="3"/>
    <n v="2.6849999999999996"/>
    <n v="8.0549999999999997"/>
    <x v="0"/>
    <x v="2"/>
    <x v="1"/>
  </r>
  <r>
    <s v="JEH-37276-048"/>
    <x v="316"/>
    <x v="353"/>
    <s v="A-L-0.5"/>
    <n v="3"/>
    <x v="353"/>
    <x v="277"/>
    <x v="0"/>
    <s v="Ara"/>
    <s v="L"/>
    <x v="1"/>
    <n v="7.77"/>
    <n v="23.31"/>
    <x v="2"/>
    <x v="1"/>
    <x v="0"/>
  </r>
  <r>
    <s v="VYD-28555-589"/>
    <x v="317"/>
    <x v="354"/>
    <s v="R-L-0.5"/>
    <n v="6"/>
    <x v="354"/>
    <x v="278"/>
    <x v="0"/>
    <s v="Rob"/>
    <s v="L"/>
    <x v="1"/>
    <n v="7.169999999999999"/>
    <n v="43.019999999999996"/>
    <x v="0"/>
    <x v="1"/>
    <x v="0"/>
  </r>
  <r>
    <s v="WUG-76466-650"/>
    <x v="318"/>
    <x v="306"/>
    <s v="L-D-0.5"/>
    <n v="3"/>
    <x v="306"/>
    <x v="2"/>
    <x v="0"/>
    <s v="Lib"/>
    <s v="D"/>
    <x v="1"/>
    <n v="7.77"/>
    <n v="23.31"/>
    <x v="3"/>
    <x v="2"/>
    <x v="1"/>
  </r>
  <r>
    <s v="RJV-08261-583"/>
    <x v="182"/>
    <x v="355"/>
    <s v="A-D-0.2"/>
    <n v="5"/>
    <x v="355"/>
    <x v="279"/>
    <x v="2"/>
    <s v="Ara"/>
    <s v="D"/>
    <x v="3"/>
    <n v="2.9849999999999999"/>
    <n v="14.924999999999999"/>
    <x v="2"/>
    <x v="2"/>
    <x v="0"/>
  </r>
  <r>
    <s v="PMR-56062-609"/>
    <x v="319"/>
    <x v="356"/>
    <s v="E-D-0.5"/>
    <n v="3"/>
    <x v="356"/>
    <x v="280"/>
    <x v="0"/>
    <s v="Exc"/>
    <s v="D"/>
    <x v="1"/>
    <n v="7.29"/>
    <n v="21.87"/>
    <x v="1"/>
    <x v="2"/>
    <x v="1"/>
  </r>
  <r>
    <s v="XLD-12920-505"/>
    <x v="320"/>
    <x v="357"/>
    <s v="E-L-0.5"/>
    <n v="6"/>
    <x v="357"/>
    <x v="2"/>
    <x v="0"/>
    <s v="Exc"/>
    <s v="L"/>
    <x v="1"/>
    <n v="8.91"/>
    <n v="53.46"/>
    <x v="1"/>
    <x v="1"/>
    <x v="0"/>
  </r>
  <r>
    <s v="UBW-50312-037"/>
    <x v="321"/>
    <x v="358"/>
    <s v="A-L-2.5"/>
    <n v="4"/>
    <x v="358"/>
    <x v="2"/>
    <x v="0"/>
    <s v="Ara"/>
    <s v="L"/>
    <x v="2"/>
    <n v="29.784999999999997"/>
    <n v="119.13999999999999"/>
    <x v="2"/>
    <x v="1"/>
    <x v="1"/>
  </r>
  <r>
    <s v="QAW-05889-019"/>
    <x v="322"/>
    <x v="359"/>
    <s v="L-M-0.5"/>
    <n v="5"/>
    <x v="359"/>
    <x v="281"/>
    <x v="0"/>
    <s v="Lib"/>
    <s v="M"/>
    <x v="1"/>
    <n v="8.73"/>
    <n v="43.650000000000006"/>
    <x v="3"/>
    <x v="0"/>
    <x v="0"/>
  </r>
  <r>
    <s v="EPT-12715-397"/>
    <x v="128"/>
    <x v="360"/>
    <s v="A-D-0.2"/>
    <n v="6"/>
    <x v="360"/>
    <x v="2"/>
    <x v="0"/>
    <s v="Ara"/>
    <s v="D"/>
    <x v="3"/>
    <n v="2.9849999999999999"/>
    <n v="17.91"/>
    <x v="2"/>
    <x v="2"/>
    <x v="0"/>
  </r>
  <r>
    <s v="DHT-93810-053"/>
    <x v="323"/>
    <x v="361"/>
    <s v="E-L-1"/>
    <n v="5"/>
    <x v="361"/>
    <x v="282"/>
    <x v="0"/>
    <s v="Exc"/>
    <s v="L"/>
    <x v="0"/>
    <n v="14.85"/>
    <n v="74.25"/>
    <x v="1"/>
    <x v="1"/>
    <x v="0"/>
  </r>
  <r>
    <s v="DMY-96037-963"/>
    <x v="324"/>
    <x v="362"/>
    <s v="L-D-0.2"/>
    <n v="3"/>
    <x v="362"/>
    <x v="283"/>
    <x v="0"/>
    <s v="Lib"/>
    <s v="D"/>
    <x v="3"/>
    <n v="3.8849999999999998"/>
    <n v="11.654999999999999"/>
    <x v="3"/>
    <x v="2"/>
    <x v="0"/>
  </r>
  <r>
    <s v="MBM-55936-917"/>
    <x v="325"/>
    <x v="363"/>
    <s v="L-D-0.5"/>
    <n v="3"/>
    <x v="363"/>
    <x v="284"/>
    <x v="0"/>
    <s v="Lib"/>
    <s v="D"/>
    <x v="1"/>
    <n v="7.77"/>
    <n v="23.31"/>
    <x v="3"/>
    <x v="2"/>
    <x v="0"/>
  </r>
  <r>
    <s v="TPA-93614-840"/>
    <x v="326"/>
    <x v="364"/>
    <s v="E-D-0.5"/>
    <n v="2"/>
    <x v="364"/>
    <x v="285"/>
    <x v="0"/>
    <s v="Exc"/>
    <s v="D"/>
    <x v="1"/>
    <n v="7.29"/>
    <n v="14.58"/>
    <x v="1"/>
    <x v="2"/>
    <x v="0"/>
  </r>
  <r>
    <s v="WDM-77521-710"/>
    <x v="327"/>
    <x v="365"/>
    <s v="A-M-0.5"/>
    <n v="2"/>
    <x v="365"/>
    <x v="286"/>
    <x v="1"/>
    <s v="Ara"/>
    <s v="M"/>
    <x v="1"/>
    <n v="6.75"/>
    <n v="13.5"/>
    <x v="2"/>
    <x v="0"/>
    <x v="1"/>
  </r>
  <r>
    <s v="EIP-19142-462"/>
    <x v="328"/>
    <x v="366"/>
    <s v="E-L-1"/>
    <n v="6"/>
    <x v="366"/>
    <x v="287"/>
    <x v="0"/>
    <s v="Exc"/>
    <s v="L"/>
    <x v="0"/>
    <n v="14.85"/>
    <n v="89.1"/>
    <x v="1"/>
    <x v="1"/>
    <x v="1"/>
  </r>
  <r>
    <s v="EIP-19142-462"/>
    <x v="328"/>
    <x v="366"/>
    <s v="A-L-0.2"/>
    <n v="1"/>
    <x v="366"/>
    <x v="287"/>
    <x v="0"/>
    <s v="Ara"/>
    <s v="L"/>
    <x v="3"/>
    <n v="3.8849999999999998"/>
    <n v="3.8849999999999998"/>
    <x v="2"/>
    <x v="1"/>
    <x v="1"/>
  </r>
  <r>
    <s v="ZZL-76364-387"/>
    <x v="128"/>
    <x v="367"/>
    <s v="R-L-2.5"/>
    <n v="4"/>
    <x v="367"/>
    <x v="288"/>
    <x v="1"/>
    <s v="Rob"/>
    <s v="L"/>
    <x v="2"/>
    <n v="27.484999999999996"/>
    <n v="109.93999999999998"/>
    <x v="0"/>
    <x v="1"/>
    <x v="1"/>
  </r>
  <r>
    <s v="GMF-18638-786"/>
    <x v="329"/>
    <x v="368"/>
    <s v="L-D-0.5"/>
    <n v="6"/>
    <x v="368"/>
    <x v="289"/>
    <x v="0"/>
    <s v="Lib"/>
    <s v="D"/>
    <x v="1"/>
    <n v="7.77"/>
    <n v="46.62"/>
    <x v="3"/>
    <x v="2"/>
    <x v="0"/>
  </r>
  <r>
    <s v="TDJ-20844-787"/>
    <x v="330"/>
    <x v="369"/>
    <s v="A-L-0.5"/>
    <n v="5"/>
    <x v="369"/>
    <x v="290"/>
    <x v="2"/>
    <s v="Ara"/>
    <s v="L"/>
    <x v="1"/>
    <n v="7.77"/>
    <n v="38.849999999999994"/>
    <x v="2"/>
    <x v="1"/>
    <x v="1"/>
  </r>
  <r>
    <s v="BWK-39400-446"/>
    <x v="331"/>
    <x v="370"/>
    <s v="L-D-0.5"/>
    <n v="4"/>
    <x v="370"/>
    <x v="291"/>
    <x v="0"/>
    <s v="Lib"/>
    <s v="D"/>
    <x v="1"/>
    <n v="7.77"/>
    <n v="31.08"/>
    <x v="3"/>
    <x v="2"/>
    <x v="0"/>
  </r>
  <r>
    <s v="LCB-02099-995"/>
    <x v="332"/>
    <x v="371"/>
    <s v="A-D-0.2"/>
    <n v="6"/>
    <x v="371"/>
    <x v="292"/>
    <x v="0"/>
    <s v="Ara"/>
    <s v="D"/>
    <x v="3"/>
    <n v="2.9849999999999999"/>
    <n v="17.91"/>
    <x v="2"/>
    <x v="2"/>
    <x v="0"/>
  </r>
  <r>
    <s v="UBA-43678-174"/>
    <x v="333"/>
    <x v="372"/>
    <s v="E-D-2.5"/>
    <n v="6"/>
    <x v="372"/>
    <x v="293"/>
    <x v="0"/>
    <s v="Exc"/>
    <s v="D"/>
    <x v="2"/>
    <n v="27.945"/>
    <n v="167.67000000000002"/>
    <x v="1"/>
    <x v="2"/>
    <x v="1"/>
  </r>
  <r>
    <s v="UDH-24280-432"/>
    <x v="334"/>
    <x v="373"/>
    <s v="L-L-1"/>
    <n v="4"/>
    <x v="373"/>
    <x v="294"/>
    <x v="1"/>
    <s v="Lib"/>
    <s v="L"/>
    <x v="0"/>
    <n v="15.85"/>
    <n v="63.4"/>
    <x v="3"/>
    <x v="1"/>
    <x v="1"/>
  </r>
  <r>
    <s v="IDQ-20193-502"/>
    <x v="335"/>
    <x v="374"/>
    <s v="L-M-0.2"/>
    <n v="2"/>
    <x v="374"/>
    <x v="295"/>
    <x v="0"/>
    <s v="Lib"/>
    <s v="M"/>
    <x v="3"/>
    <n v="4.3650000000000002"/>
    <n v="8.73"/>
    <x v="3"/>
    <x v="0"/>
    <x v="0"/>
  </r>
  <r>
    <s v="DJG-14442-608"/>
    <x v="336"/>
    <x v="375"/>
    <s v="R-D-1"/>
    <n v="3"/>
    <x v="375"/>
    <x v="296"/>
    <x v="2"/>
    <s v="Rob"/>
    <s v="D"/>
    <x v="0"/>
    <n v="8.9499999999999993"/>
    <n v="26.849999999999998"/>
    <x v="0"/>
    <x v="2"/>
    <x v="0"/>
  </r>
  <r>
    <s v="DWB-61381-370"/>
    <x v="337"/>
    <x v="376"/>
    <s v="L-L-0.2"/>
    <n v="2"/>
    <x v="376"/>
    <x v="297"/>
    <x v="2"/>
    <s v="Lib"/>
    <s v="L"/>
    <x v="3"/>
    <n v="4.7549999999999999"/>
    <n v="9.51"/>
    <x v="3"/>
    <x v="1"/>
    <x v="1"/>
  </r>
  <r>
    <s v="FRD-17347-990"/>
    <x v="80"/>
    <x v="377"/>
    <s v="A-D-1"/>
    <n v="4"/>
    <x v="377"/>
    <x v="298"/>
    <x v="0"/>
    <s v="Ara"/>
    <s v="D"/>
    <x v="0"/>
    <n v="9.9499999999999993"/>
    <n v="39.799999999999997"/>
    <x v="2"/>
    <x v="2"/>
    <x v="1"/>
  </r>
  <r>
    <s v="YPP-27450-525"/>
    <x v="338"/>
    <x v="378"/>
    <s v="E-M-0.5"/>
    <n v="3"/>
    <x v="378"/>
    <x v="299"/>
    <x v="0"/>
    <s v="Exc"/>
    <s v="M"/>
    <x v="1"/>
    <n v="8.25"/>
    <n v="24.75"/>
    <x v="1"/>
    <x v="0"/>
    <x v="0"/>
  </r>
  <r>
    <s v="EFC-39577-424"/>
    <x v="339"/>
    <x v="379"/>
    <s v="E-M-1"/>
    <n v="5"/>
    <x v="379"/>
    <x v="300"/>
    <x v="2"/>
    <s v="Exc"/>
    <s v="M"/>
    <x v="0"/>
    <n v="13.75"/>
    <n v="68.75"/>
    <x v="1"/>
    <x v="0"/>
    <x v="0"/>
  </r>
  <r>
    <s v="LAW-80062-016"/>
    <x v="340"/>
    <x v="380"/>
    <s v="E-M-0.5"/>
    <n v="6"/>
    <x v="380"/>
    <x v="2"/>
    <x v="0"/>
    <s v="Exc"/>
    <s v="M"/>
    <x v="1"/>
    <n v="8.25"/>
    <n v="49.5"/>
    <x v="1"/>
    <x v="0"/>
    <x v="1"/>
  </r>
  <r>
    <s v="WKL-27981-758"/>
    <x v="177"/>
    <x v="381"/>
    <s v="A-M-2.5"/>
    <n v="2"/>
    <x v="381"/>
    <x v="301"/>
    <x v="1"/>
    <s v="Ara"/>
    <s v="M"/>
    <x v="2"/>
    <n v="25.874999999999996"/>
    <n v="51.749999999999993"/>
    <x v="2"/>
    <x v="0"/>
    <x v="0"/>
  </r>
  <r>
    <s v="VRT-39834-265"/>
    <x v="341"/>
    <x v="382"/>
    <s v="L-L-1"/>
    <n v="3"/>
    <x v="382"/>
    <x v="2"/>
    <x v="0"/>
    <s v="Lib"/>
    <s v="L"/>
    <x v="0"/>
    <n v="15.85"/>
    <n v="47.55"/>
    <x v="3"/>
    <x v="1"/>
    <x v="0"/>
  </r>
  <r>
    <s v="QTC-71005-730"/>
    <x v="342"/>
    <x v="383"/>
    <s v="A-L-0.2"/>
    <n v="4"/>
    <x v="383"/>
    <x v="2"/>
    <x v="0"/>
    <s v="Ara"/>
    <s v="L"/>
    <x v="3"/>
    <n v="3.8849999999999998"/>
    <n v="15.54"/>
    <x v="2"/>
    <x v="1"/>
    <x v="1"/>
  </r>
  <r>
    <s v="TNX-09857-717"/>
    <x v="343"/>
    <x v="384"/>
    <s v="L-M-1"/>
    <n v="6"/>
    <x v="384"/>
    <x v="2"/>
    <x v="0"/>
    <s v="Lib"/>
    <s v="M"/>
    <x v="0"/>
    <n v="14.55"/>
    <n v="87.300000000000011"/>
    <x v="3"/>
    <x v="0"/>
    <x v="0"/>
  </r>
  <r>
    <s v="JZV-43874-185"/>
    <x v="344"/>
    <x v="385"/>
    <s v="A-M-1"/>
    <n v="5"/>
    <x v="385"/>
    <x v="2"/>
    <x v="0"/>
    <s v="Ara"/>
    <s v="M"/>
    <x v="0"/>
    <n v="11.25"/>
    <n v="56.25"/>
    <x v="2"/>
    <x v="0"/>
    <x v="0"/>
  </r>
  <r>
    <s v="ICF-17486-106"/>
    <x v="47"/>
    <x v="386"/>
    <s v="L-L-2.5"/>
    <n v="1"/>
    <x v="386"/>
    <x v="302"/>
    <x v="0"/>
    <s v="Lib"/>
    <s v="L"/>
    <x v="2"/>
    <n v="36.454999999999998"/>
    <n v="36.454999999999998"/>
    <x v="3"/>
    <x v="1"/>
    <x v="0"/>
  </r>
  <r>
    <s v="BMK-49520-383"/>
    <x v="345"/>
    <x v="387"/>
    <s v="R-L-0.2"/>
    <n v="3"/>
    <x v="387"/>
    <x v="2"/>
    <x v="0"/>
    <s v="Rob"/>
    <s v="L"/>
    <x v="3"/>
    <n v="3.5849999999999995"/>
    <n v="10.754999999999999"/>
    <x v="0"/>
    <x v="1"/>
    <x v="0"/>
  </r>
  <r>
    <s v="HTS-15020-632"/>
    <x v="169"/>
    <x v="388"/>
    <s v="R-M-0.2"/>
    <n v="3"/>
    <x v="388"/>
    <x v="303"/>
    <x v="0"/>
    <s v="Rob"/>
    <s v="M"/>
    <x v="3"/>
    <n v="2.9849999999999999"/>
    <n v="8.9550000000000001"/>
    <x v="0"/>
    <x v="0"/>
    <x v="1"/>
  </r>
  <r>
    <s v="YLE-18247-749"/>
    <x v="346"/>
    <x v="389"/>
    <s v="A-L-0.5"/>
    <n v="3"/>
    <x v="389"/>
    <x v="2"/>
    <x v="0"/>
    <s v="Ara"/>
    <s v="L"/>
    <x v="1"/>
    <n v="7.77"/>
    <n v="23.31"/>
    <x v="2"/>
    <x v="1"/>
    <x v="0"/>
  </r>
  <r>
    <s v="KJJ-12573-591"/>
    <x v="347"/>
    <x v="390"/>
    <s v="A-L-2.5"/>
    <n v="1"/>
    <x v="390"/>
    <x v="2"/>
    <x v="0"/>
    <s v="Ara"/>
    <s v="L"/>
    <x v="2"/>
    <n v="29.784999999999997"/>
    <n v="29.784999999999997"/>
    <x v="2"/>
    <x v="1"/>
    <x v="0"/>
  </r>
  <r>
    <s v="RGU-43561-950"/>
    <x v="348"/>
    <x v="391"/>
    <s v="A-L-2.5"/>
    <n v="5"/>
    <x v="391"/>
    <x v="304"/>
    <x v="0"/>
    <s v="Ara"/>
    <s v="L"/>
    <x v="2"/>
    <n v="29.784999999999997"/>
    <n v="148.92499999999998"/>
    <x v="2"/>
    <x v="1"/>
    <x v="0"/>
  </r>
  <r>
    <s v="JSN-73975-443"/>
    <x v="349"/>
    <x v="392"/>
    <s v="L-M-0.5"/>
    <n v="1"/>
    <x v="392"/>
    <x v="305"/>
    <x v="0"/>
    <s v="Lib"/>
    <s v="M"/>
    <x v="1"/>
    <n v="8.73"/>
    <n v="8.73"/>
    <x v="3"/>
    <x v="0"/>
    <x v="0"/>
  </r>
  <r>
    <s v="WNR-71736-993"/>
    <x v="350"/>
    <x v="347"/>
    <s v="L-D-0.5"/>
    <n v="4"/>
    <x v="347"/>
    <x v="272"/>
    <x v="2"/>
    <s v="Lib"/>
    <s v="D"/>
    <x v="1"/>
    <n v="7.77"/>
    <n v="31.08"/>
    <x v="3"/>
    <x v="2"/>
    <x v="1"/>
  </r>
  <r>
    <s v="WNR-71736-993"/>
    <x v="350"/>
    <x v="347"/>
    <s v="A-D-2.5"/>
    <n v="6"/>
    <x v="347"/>
    <x v="272"/>
    <x v="0"/>
    <s v="Ara"/>
    <s v="D"/>
    <x v="2"/>
    <n v="22.884999999999998"/>
    <n v="137.31"/>
    <x v="2"/>
    <x v="2"/>
    <x v="1"/>
  </r>
  <r>
    <s v="HNI-91338-546"/>
    <x v="54"/>
    <x v="393"/>
    <s v="A-D-0.5"/>
    <n v="5"/>
    <x v="393"/>
    <x v="2"/>
    <x v="0"/>
    <s v="Ara"/>
    <s v="D"/>
    <x v="1"/>
    <n v="5.97"/>
    <n v="29.849999999999998"/>
    <x v="2"/>
    <x v="2"/>
    <x v="1"/>
  </r>
  <r>
    <s v="CYH-53243-218"/>
    <x v="237"/>
    <x v="394"/>
    <s v="R-M-0.5"/>
    <n v="3"/>
    <x v="394"/>
    <x v="2"/>
    <x v="0"/>
    <s v="Rob"/>
    <s v="M"/>
    <x v="1"/>
    <n v="5.97"/>
    <n v="17.91"/>
    <x v="0"/>
    <x v="0"/>
    <x v="1"/>
  </r>
  <r>
    <s v="SVD-75407-177"/>
    <x v="351"/>
    <x v="395"/>
    <s v="E-L-0.5"/>
    <n v="3"/>
    <x v="395"/>
    <x v="306"/>
    <x v="0"/>
    <s v="Exc"/>
    <s v="L"/>
    <x v="1"/>
    <n v="8.91"/>
    <n v="26.73"/>
    <x v="1"/>
    <x v="1"/>
    <x v="0"/>
  </r>
  <r>
    <s v="NVN-66443-451"/>
    <x v="352"/>
    <x v="396"/>
    <s v="R-D-1"/>
    <n v="2"/>
    <x v="396"/>
    <x v="307"/>
    <x v="0"/>
    <s v="Rob"/>
    <s v="D"/>
    <x v="0"/>
    <n v="8.9499999999999993"/>
    <n v="17.899999999999999"/>
    <x v="0"/>
    <x v="2"/>
    <x v="1"/>
  </r>
  <r>
    <s v="JUA-13580-095"/>
    <x v="102"/>
    <x v="397"/>
    <s v="R-L-0.2"/>
    <n v="4"/>
    <x v="397"/>
    <x v="308"/>
    <x v="0"/>
    <s v="Rob"/>
    <s v="L"/>
    <x v="3"/>
    <n v="3.5849999999999995"/>
    <n v="14.339999999999998"/>
    <x v="0"/>
    <x v="1"/>
    <x v="0"/>
  </r>
  <r>
    <s v="ACY-56225-839"/>
    <x v="353"/>
    <x v="398"/>
    <s v="A-M-2.5"/>
    <n v="3"/>
    <x v="398"/>
    <x v="2"/>
    <x v="0"/>
    <s v="Ara"/>
    <s v="M"/>
    <x v="2"/>
    <n v="25.874999999999996"/>
    <n v="77.624999999999986"/>
    <x v="2"/>
    <x v="0"/>
    <x v="0"/>
  </r>
  <r>
    <s v="QBB-07903-622"/>
    <x v="354"/>
    <x v="399"/>
    <s v="R-L-1"/>
    <n v="5"/>
    <x v="399"/>
    <x v="309"/>
    <x v="2"/>
    <s v="Rob"/>
    <s v="L"/>
    <x v="0"/>
    <n v="11.95"/>
    <n v="59.75"/>
    <x v="0"/>
    <x v="1"/>
    <x v="1"/>
  </r>
  <r>
    <s v="JLJ-81802-619"/>
    <x v="135"/>
    <x v="347"/>
    <s v="A-L-1"/>
    <n v="6"/>
    <x v="347"/>
    <x v="272"/>
    <x v="0"/>
    <s v="Ara"/>
    <s v="L"/>
    <x v="0"/>
    <n v="12.95"/>
    <n v="77.699999999999989"/>
    <x v="2"/>
    <x v="1"/>
    <x v="1"/>
  </r>
  <r>
    <s v="HFT-77191-168"/>
    <x v="343"/>
    <x v="400"/>
    <s v="R-D-0.2"/>
    <n v="2"/>
    <x v="400"/>
    <x v="310"/>
    <x v="0"/>
    <s v="Rob"/>
    <s v="D"/>
    <x v="3"/>
    <n v="2.6849999999999996"/>
    <n v="5.3699999999999992"/>
    <x v="0"/>
    <x v="2"/>
    <x v="0"/>
  </r>
  <r>
    <s v="SZR-35951-530"/>
    <x v="89"/>
    <x v="401"/>
    <s v="E-D-2.5"/>
    <n v="3"/>
    <x v="401"/>
    <x v="311"/>
    <x v="0"/>
    <s v="Exc"/>
    <s v="D"/>
    <x v="2"/>
    <n v="27.945"/>
    <n v="83.835000000000008"/>
    <x v="1"/>
    <x v="2"/>
    <x v="0"/>
  </r>
  <r>
    <s v="IKL-95976-565"/>
    <x v="355"/>
    <x v="402"/>
    <s v="A-M-1"/>
    <n v="2"/>
    <x v="402"/>
    <x v="2"/>
    <x v="1"/>
    <s v="Ara"/>
    <s v="M"/>
    <x v="0"/>
    <n v="11.25"/>
    <n v="22.5"/>
    <x v="2"/>
    <x v="0"/>
    <x v="1"/>
  </r>
  <r>
    <s v="XEY-48929-474"/>
    <x v="204"/>
    <x v="403"/>
    <s v="L-M-2.5"/>
    <n v="6"/>
    <x v="403"/>
    <x v="312"/>
    <x v="1"/>
    <s v="Lib"/>
    <s v="M"/>
    <x v="2"/>
    <n v="33.464999999999996"/>
    <n v="200.78999999999996"/>
    <x v="3"/>
    <x v="0"/>
    <x v="0"/>
  </r>
  <r>
    <s v="SQT-07286-736"/>
    <x v="356"/>
    <x v="404"/>
    <s v="A-M-1"/>
    <n v="6"/>
    <x v="404"/>
    <x v="2"/>
    <x v="0"/>
    <s v="Ara"/>
    <s v="M"/>
    <x v="0"/>
    <n v="11.25"/>
    <n v="67.5"/>
    <x v="2"/>
    <x v="0"/>
    <x v="1"/>
  </r>
  <r>
    <s v="QDU-45390-361"/>
    <x v="357"/>
    <x v="405"/>
    <s v="E-M-0.5"/>
    <n v="1"/>
    <x v="405"/>
    <x v="313"/>
    <x v="1"/>
    <s v="Exc"/>
    <s v="M"/>
    <x v="1"/>
    <n v="8.25"/>
    <n v="8.25"/>
    <x v="1"/>
    <x v="0"/>
    <x v="1"/>
  </r>
  <r>
    <s v="RUJ-30649-712"/>
    <x v="300"/>
    <x v="406"/>
    <s v="L-L-0.2"/>
    <n v="2"/>
    <x v="406"/>
    <x v="314"/>
    <x v="0"/>
    <s v="Lib"/>
    <s v="L"/>
    <x v="3"/>
    <n v="4.7549999999999999"/>
    <n v="9.51"/>
    <x v="3"/>
    <x v="1"/>
    <x v="0"/>
  </r>
  <r>
    <s v="WSV-49732-075"/>
    <x v="358"/>
    <x v="407"/>
    <s v="L-D-2.5"/>
    <n v="1"/>
    <x v="407"/>
    <x v="2"/>
    <x v="0"/>
    <s v="Lib"/>
    <s v="D"/>
    <x v="2"/>
    <n v="29.784999999999997"/>
    <n v="29.784999999999997"/>
    <x v="3"/>
    <x v="2"/>
    <x v="1"/>
  </r>
  <r>
    <s v="VJF-46305-323"/>
    <x v="161"/>
    <x v="408"/>
    <s v="L-D-0.5"/>
    <n v="2"/>
    <x v="408"/>
    <x v="315"/>
    <x v="0"/>
    <s v="Lib"/>
    <s v="D"/>
    <x v="1"/>
    <n v="7.77"/>
    <n v="15.54"/>
    <x v="3"/>
    <x v="2"/>
    <x v="1"/>
  </r>
  <r>
    <s v="CXD-74176-600"/>
    <x v="129"/>
    <x v="409"/>
    <s v="E-L-0.5"/>
    <n v="4"/>
    <x v="409"/>
    <x v="316"/>
    <x v="0"/>
    <s v="Exc"/>
    <s v="L"/>
    <x v="1"/>
    <n v="8.91"/>
    <n v="35.64"/>
    <x v="1"/>
    <x v="1"/>
    <x v="1"/>
  </r>
  <r>
    <s v="ADX-50674-975"/>
    <x v="359"/>
    <x v="410"/>
    <s v="A-M-2.5"/>
    <n v="4"/>
    <x v="410"/>
    <x v="317"/>
    <x v="0"/>
    <s v="Ara"/>
    <s v="M"/>
    <x v="2"/>
    <n v="25.874999999999996"/>
    <n v="103.49999999999999"/>
    <x v="2"/>
    <x v="0"/>
    <x v="0"/>
  </r>
  <r>
    <s v="RRP-51647-420"/>
    <x v="360"/>
    <x v="411"/>
    <s v="E-D-1"/>
    <n v="3"/>
    <x v="411"/>
    <x v="318"/>
    <x v="0"/>
    <s v="Exc"/>
    <s v="D"/>
    <x v="0"/>
    <n v="12.15"/>
    <n v="36.450000000000003"/>
    <x v="1"/>
    <x v="2"/>
    <x v="0"/>
  </r>
  <r>
    <s v="PKJ-99134-523"/>
    <x v="361"/>
    <x v="412"/>
    <s v="R-L-0.5"/>
    <n v="5"/>
    <x v="412"/>
    <x v="319"/>
    <x v="0"/>
    <s v="Rob"/>
    <s v="L"/>
    <x v="1"/>
    <n v="7.169999999999999"/>
    <n v="35.849999999999994"/>
    <x v="0"/>
    <x v="1"/>
    <x v="1"/>
  </r>
  <r>
    <s v="FZQ-29439-457"/>
    <x v="362"/>
    <x v="413"/>
    <s v="E-L-0.2"/>
    <n v="5"/>
    <x v="413"/>
    <x v="320"/>
    <x v="0"/>
    <s v="Exc"/>
    <s v="L"/>
    <x v="3"/>
    <n v="4.4550000000000001"/>
    <n v="22.274999999999999"/>
    <x v="1"/>
    <x v="1"/>
    <x v="0"/>
  </r>
  <r>
    <s v="USN-68115-161"/>
    <x v="363"/>
    <x v="414"/>
    <s v="E-M-0.2"/>
    <n v="6"/>
    <x v="414"/>
    <x v="321"/>
    <x v="0"/>
    <s v="Exc"/>
    <s v="M"/>
    <x v="3"/>
    <n v="4.125"/>
    <n v="24.75"/>
    <x v="1"/>
    <x v="0"/>
    <x v="1"/>
  </r>
  <r>
    <s v="IXU-20263-532"/>
    <x v="364"/>
    <x v="415"/>
    <s v="L-M-2.5"/>
    <n v="2"/>
    <x v="415"/>
    <x v="322"/>
    <x v="0"/>
    <s v="Lib"/>
    <s v="M"/>
    <x v="2"/>
    <n v="33.464999999999996"/>
    <n v="66.929999999999993"/>
    <x v="3"/>
    <x v="0"/>
    <x v="0"/>
  </r>
  <r>
    <s v="CBT-15092-420"/>
    <x v="85"/>
    <x v="416"/>
    <s v="L-M-0.5"/>
    <n v="1"/>
    <x v="416"/>
    <x v="323"/>
    <x v="2"/>
    <s v="Lib"/>
    <s v="M"/>
    <x v="1"/>
    <n v="8.73"/>
    <n v="8.73"/>
    <x v="3"/>
    <x v="0"/>
    <x v="0"/>
  </r>
  <r>
    <s v="PKQ-46841-696"/>
    <x v="365"/>
    <x v="417"/>
    <s v="R-M-0.5"/>
    <n v="3"/>
    <x v="417"/>
    <x v="324"/>
    <x v="1"/>
    <s v="Rob"/>
    <s v="M"/>
    <x v="1"/>
    <n v="5.97"/>
    <n v="17.91"/>
    <x v="0"/>
    <x v="0"/>
    <x v="1"/>
  </r>
  <r>
    <s v="XDU-05471-219"/>
    <x v="366"/>
    <x v="418"/>
    <s v="R-L-0.5"/>
    <n v="1"/>
    <x v="418"/>
    <x v="325"/>
    <x v="0"/>
    <s v="Rob"/>
    <s v="L"/>
    <x v="1"/>
    <n v="7.169999999999999"/>
    <n v="7.169999999999999"/>
    <x v="0"/>
    <x v="1"/>
    <x v="1"/>
  </r>
  <r>
    <s v="NID-20149-329"/>
    <x v="367"/>
    <x v="419"/>
    <s v="R-D-0.2"/>
    <n v="2"/>
    <x v="419"/>
    <x v="326"/>
    <x v="0"/>
    <s v="Rob"/>
    <s v="D"/>
    <x v="3"/>
    <n v="2.6849999999999996"/>
    <n v="5.3699999999999992"/>
    <x v="0"/>
    <x v="2"/>
    <x v="1"/>
  </r>
  <r>
    <s v="SVU-27222-213"/>
    <x v="142"/>
    <x v="420"/>
    <s v="L-L-0.2"/>
    <n v="5"/>
    <x v="420"/>
    <x v="327"/>
    <x v="1"/>
    <s v="Lib"/>
    <s v="L"/>
    <x v="3"/>
    <n v="4.7549999999999999"/>
    <n v="23.774999999999999"/>
    <x v="3"/>
    <x v="1"/>
    <x v="1"/>
  </r>
  <r>
    <s v="RWI-84131-848"/>
    <x v="368"/>
    <x v="421"/>
    <s v="R-D-2.5"/>
    <n v="2"/>
    <x v="421"/>
    <x v="328"/>
    <x v="0"/>
    <s v="Rob"/>
    <s v="D"/>
    <x v="2"/>
    <n v="20.584999999999997"/>
    <n v="41.169999999999995"/>
    <x v="0"/>
    <x v="2"/>
    <x v="0"/>
  </r>
  <r>
    <s v="GUU-40666-525"/>
    <x v="31"/>
    <x v="408"/>
    <s v="A-L-0.2"/>
    <n v="3"/>
    <x v="408"/>
    <x v="315"/>
    <x v="0"/>
    <s v="Ara"/>
    <s v="L"/>
    <x v="3"/>
    <n v="3.8849999999999998"/>
    <n v="11.654999999999999"/>
    <x v="2"/>
    <x v="1"/>
    <x v="1"/>
  </r>
  <r>
    <s v="SCN-51395-066"/>
    <x v="369"/>
    <x v="422"/>
    <s v="L-L-0.5"/>
    <n v="4"/>
    <x v="422"/>
    <x v="329"/>
    <x v="0"/>
    <s v="Lib"/>
    <s v="L"/>
    <x v="1"/>
    <n v="9.51"/>
    <n v="38.04"/>
    <x v="3"/>
    <x v="1"/>
    <x v="1"/>
  </r>
  <r>
    <s v="ULA-24644-321"/>
    <x v="370"/>
    <x v="423"/>
    <s v="R-D-2.5"/>
    <n v="4"/>
    <x v="423"/>
    <x v="330"/>
    <x v="0"/>
    <s v="Rob"/>
    <s v="D"/>
    <x v="2"/>
    <n v="20.584999999999997"/>
    <n v="82.339999999999989"/>
    <x v="0"/>
    <x v="2"/>
    <x v="0"/>
  </r>
  <r>
    <s v="EOL-92666-762"/>
    <x v="371"/>
    <x v="424"/>
    <s v="L-L-0.2"/>
    <n v="2"/>
    <x v="424"/>
    <x v="331"/>
    <x v="0"/>
    <s v="Lib"/>
    <s v="L"/>
    <x v="3"/>
    <n v="4.7549999999999999"/>
    <n v="9.51"/>
    <x v="3"/>
    <x v="1"/>
    <x v="0"/>
  </r>
  <r>
    <s v="AJV-18231-334"/>
    <x v="372"/>
    <x v="425"/>
    <s v="R-D-2.5"/>
    <n v="2"/>
    <x v="425"/>
    <x v="332"/>
    <x v="0"/>
    <s v="Rob"/>
    <s v="D"/>
    <x v="2"/>
    <n v="20.584999999999997"/>
    <n v="41.169999999999995"/>
    <x v="0"/>
    <x v="2"/>
    <x v="1"/>
  </r>
  <r>
    <s v="ZQI-47236-301"/>
    <x v="373"/>
    <x v="426"/>
    <s v="L-L-0.5"/>
    <n v="5"/>
    <x v="426"/>
    <x v="333"/>
    <x v="0"/>
    <s v="Lib"/>
    <s v="L"/>
    <x v="1"/>
    <n v="9.51"/>
    <n v="47.55"/>
    <x v="3"/>
    <x v="1"/>
    <x v="1"/>
  </r>
  <r>
    <s v="ZCR-15721-658"/>
    <x v="374"/>
    <x v="427"/>
    <s v="A-M-1"/>
    <n v="4"/>
    <x v="427"/>
    <x v="334"/>
    <x v="1"/>
    <s v="Ara"/>
    <s v="M"/>
    <x v="0"/>
    <n v="11.25"/>
    <n v="45"/>
    <x v="2"/>
    <x v="0"/>
    <x v="1"/>
  </r>
  <r>
    <s v="QEW-47945-682"/>
    <x v="319"/>
    <x v="428"/>
    <s v="L-L-0.2"/>
    <n v="5"/>
    <x v="428"/>
    <x v="335"/>
    <x v="0"/>
    <s v="Lib"/>
    <s v="L"/>
    <x v="3"/>
    <n v="4.7549999999999999"/>
    <n v="23.774999999999999"/>
    <x v="3"/>
    <x v="1"/>
    <x v="1"/>
  </r>
  <r>
    <s v="PSY-45485-542"/>
    <x v="375"/>
    <x v="429"/>
    <s v="R-D-0.5"/>
    <n v="3"/>
    <x v="429"/>
    <x v="336"/>
    <x v="0"/>
    <s v="Rob"/>
    <s v="D"/>
    <x v="1"/>
    <n v="5.3699999999999992"/>
    <n v="16.11"/>
    <x v="0"/>
    <x v="2"/>
    <x v="0"/>
  </r>
  <r>
    <s v="BAQ-74241-156"/>
    <x v="376"/>
    <x v="430"/>
    <s v="R-D-0.2"/>
    <n v="4"/>
    <x v="430"/>
    <x v="337"/>
    <x v="0"/>
    <s v="Rob"/>
    <s v="D"/>
    <x v="3"/>
    <n v="2.6849999999999996"/>
    <n v="10.739999999999998"/>
    <x v="0"/>
    <x v="2"/>
    <x v="0"/>
  </r>
  <r>
    <s v="BVU-77367-451"/>
    <x v="377"/>
    <x v="431"/>
    <s v="A-D-1"/>
    <n v="5"/>
    <x v="431"/>
    <x v="338"/>
    <x v="0"/>
    <s v="Ara"/>
    <s v="D"/>
    <x v="0"/>
    <n v="9.9499999999999993"/>
    <n v="49.75"/>
    <x v="2"/>
    <x v="2"/>
    <x v="0"/>
  </r>
  <r>
    <s v="TJE-91516-344"/>
    <x v="378"/>
    <x v="432"/>
    <s v="E-M-1"/>
    <n v="2"/>
    <x v="432"/>
    <x v="339"/>
    <x v="0"/>
    <s v="Exc"/>
    <s v="M"/>
    <x v="0"/>
    <n v="13.75"/>
    <n v="27.5"/>
    <x v="1"/>
    <x v="0"/>
    <x v="1"/>
  </r>
  <r>
    <s v="LIS-96202-702"/>
    <x v="277"/>
    <x v="433"/>
    <s v="L-D-2.5"/>
    <n v="4"/>
    <x v="433"/>
    <x v="340"/>
    <x v="0"/>
    <s v="Lib"/>
    <s v="D"/>
    <x v="2"/>
    <n v="29.784999999999997"/>
    <n v="119.13999999999999"/>
    <x v="3"/>
    <x v="2"/>
    <x v="1"/>
  </r>
  <r>
    <s v="VIO-27668-766"/>
    <x v="379"/>
    <x v="434"/>
    <s v="R-D-2.5"/>
    <n v="1"/>
    <x v="434"/>
    <x v="341"/>
    <x v="0"/>
    <s v="Rob"/>
    <s v="D"/>
    <x v="2"/>
    <n v="20.584999999999997"/>
    <n v="20.584999999999997"/>
    <x v="0"/>
    <x v="2"/>
    <x v="0"/>
  </r>
  <r>
    <s v="ZVG-20473-043"/>
    <x v="86"/>
    <x v="435"/>
    <s v="A-D-0.2"/>
    <n v="3"/>
    <x v="435"/>
    <x v="342"/>
    <x v="0"/>
    <s v="Ara"/>
    <s v="D"/>
    <x v="3"/>
    <n v="2.9849999999999999"/>
    <n v="8.9550000000000001"/>
    <x v="2"/>
    <x v="2"/>
    <x v="0"/>
  </r>
  <r>
    <s v="KGZ-56395-231"/>
    <x v="380"/>
    <x v="436"/>
    <s v="A-D-0.5"/>
    <n v="1"/>
    <x v="436"/>
    <x v="343"/>
    <x v="0"/>
    <s v="Ara"/>
    <s v="D"/>
    <x v="1"/>
    <n v="5.97"/>
    <n v="5.97"/>
    <x v="2"/>
    <x v="2"/>
    <x v="1"/>
  </r>
  <r>
    <s v="CUU-92244-729"/>
    <x v="381"/>
    <x v="437"/>
    <s v="E-M-1"/>
    <n v="3"/>
    <x v="437"/>
    <x v="344"/>
    <x v="0"/>
    <s v="Exc"/>
    <s v="M"/>
    <x v="0"/>
    <n v="13.75"/>
    <n v="41.25"/>
    <x v="1"/>
    <x v="0"/>
    <x v="0"/>
  </r>
  <r>
    <s v="EHE-94714-312"/>
    <x v="382"/>
    <x v="438"/>
    <s v="E-L-0.2"/>
    <n v="5"/>
    <x v="438"/>
    <x v="345"/>
    <x v="1"/>
    <s v="Exc"/>
    <s v="L"/>
    <x v="3"/>
    <n v="4.4550000000000001"/>
    <n v="22.274999999999999"/>
    <x v="1"/>
    <x v="1"/>
    <x v="0"/>
  </r>
  <r>
    <s v="RTL-16205-161"/>
    <x v="11"/>
    <x v="439"/>
    <s v="A-M-0.5"/>
    <n v="1"/>
    <x v="439"/>
    <x v="346"/>
    <x v="0"/>
    <s v="Ara"/>
    <s v="M"/>
    <x v="1"/>
    <n v="6.75"/>
    <n v="6.75"/>
    <x v="2"/>
    <x v="0"/>
    <x v="0"/>
  </r>
  <r>
    <s v="GTS-22482-014"/>
    <x v="167"/>
    <x v="440"/>
    <s v="L-M-2.5"/>
    <n v="4"/>
    <x v="440"/>
    <x v="2"/>
    <x v="0"/>
    <s v="Lib"/>
    <s v="M"/>
    <x v="2"/>
    <n v="33.464999999999996"/>
    <n v="133.85999999999999"/>
    <x v="3"/>
    <x v="0"/>
    <x v="0"/>
  </r>
  <r>
    <s v="DYG-25473-881"/>
    <x v="383"/>
    <x v="441"/>
    <s v="A-D-0.2"/>
    <n v="2"/>
    <x v="441"/>
    <x v="347"/>
    <x v="0"/>
    <s v="Ara"/>
    <s v="D"/>
    <x v="3"/>
    <n v="2.9849999999999999"/>
    <n v="5.97"/>
    <x v="2"/>
    <x v="2"/>
    <x v="1"/>
  </r>
  <r>
    <s v="HTR-21838-286"/>
    <x v="18"/>
    <x v="442"/>
    <s v="A-L-1"/>
    <n v="2"/>
    <x v="442"/>
    <x v="348"/>
    <x v="0"/>
    <s v="Ara"/>
    <s v="L"/>
    <x v="0"/>
    <n v="12.95"/>
    <n v="25.9"/>
    <x v="2"/>
    <x v="1"/>
    <x v="1"/>
  </r>
  <r>
    <s v="KYG-28296-920"/>
    <x v="84"/>
    <x v="443"/>
    <s v="E-M-2.5"/>
    <n v="1"/>
    <x v="443"/>
    <x v="349"/>
    <x v="2"/>
    <s v="Exc"/>
    <s v="M"/>
    <x v="2"/>
    <n v="31.624999999999996"/>
    <n v="31.624999999999996"/>
    <x v="1"/>
    <x v="0"/>
    <x v="0"/>
  </r>
  <r>
    <s v="NNB-20459-430"/>
    <x v="384"/>
    <x v="444"/>
    <s v="L-M-0.2"/>
    <n v="2"/>
    <x v="444"/>
    <x v="350"/>
    <x v="0"/>
    <s v="Lib"/>
    <s v="M"/>
    <x v="3"/>
    <n v="4.3650000000000002"/>
    <n v="8.73"/>
    <x v="3"/>
    <x v="0"/>
    <x v="1"/>
  </r>
  <r>
    <s v="FEK-14025-351"/>
    <x v="385"/>
    <x v="445"/>
    <s v="E-L-0.2"/>
    <n v="6"/>
    <x v="445"/>
    <x v="351"/>
    <x v="1"/>
    <s v="Exc"/>
    <s v="L"/>
    <x v="3"/>
    <n v="4.4550000000000001"/>
    <n v="26.73"/>
    <x v="1"/>
    <x v="1"/>
    <x v="0"/>
  </r>
  <r>
    <s v="AWH-16980-469"/>
    <x v="386"/>
    <x v="446"/>
    <s v="L-M-0.2"/>
    <n v="6"/>
    <x v="446"/>
    <x v="352"/>
    <x v="0"/>
    <s v="Lib"/>
    <s v="M"/>
    <x v="3"/>
    <n v="4.3650000000000002"/>
    <n v="26.19"/>
    <x v="3"/>
    <x v="0"/>
    <x v="1"/>
  </r>
  <r>
    <s v="ZPW-31329-741"/>
    <x v="387"/>
    <x v="438"/>
    <s v="R-D-1"/>
    <n v="6"/>
    <x v="438"/>
    <x v="345"/>
    <x v="0"/>
    <s v="Rob"/>
    <s v="D"/>
    <x v="0"/>
    <n v="8.9499999999999993"/>
    <n v="53.699999999999996"/>
    <x v="0"/>
    <x v="2"/>
    <x v="0"/>
  </r>
  <r>
    <s v="ZPW-31329-741"/>
    <x v="387"/>
    <x v="438"/>
    <s v="E-M-2.5"/>
    <n v="4"/>
    <x v="438"/>
    <x v="345"/>
    <x v="0"/>
    <s v="Exc"/>
    <s v="M"/>
    <x v="2"/>
    <n v="31.624999999999996"/>
    <n v="126.49999999999999"/>
    <x v="1"/>
    <x v="0"/>
    <x v="0"/>
  </r>
  <r>
    <s v="ZPW-31329-741"/>
    <x v="387"/>
    <x v="438"/>
    <s v="E-M-0.2"/>
    <n v="1"/>
    <x v="438"/>
    <x v="345"/>
    <x v="0"/>
    <s v="Exc"/>
    <s v="M"/>
    <x v="3"/>
    <n v="4.125"/>
    <n v="4.125"/>
    <x v="1"/>
    <x v="0"/>
    <x v="0"/>
  </r>
  <r>
    <s v="UBI-83843-396"/>
    <x v="388"/>
    <x v="447"/>
    <s v="R-L-1"/>
    <n v="2"/>
    <x v="447"/>
    <x v="353"/>
    <x v="1"/>
    <s v="Rob"/>
    <s v="L"/>
    <x v="0"/>
    <n v="11.95"/>
    <n v="23.9"/>
    <x v="0"/>
    <x v="1"/>
    <x v="1"/>
  </r>
  <r>
    <s v="VID-40587-569"/>
    <x v="389"/>
    <x v="448"/>
    <s v="E-D-2.5"/>
    <n v="5"/>
    <x v="448"/>
    <x v="354"/>
    <x v="0"/>
    <s v="Exc"/>
    <s v="D"/>
    <x v="2"/>
    <n v="27.945"/>
    <n v="139.72499999999999"/>
    <x v="1"/>
    <x v="2"/>
    <x v="0"/>
  </r>
  <r>
    <s v="KBB-52530-416"/>
    <x v="229"/>
    <x v="449"/>
    <s v="L-D-2.5"/>
    <n v="2"/>
    <x v="449"/>
    <x v="2"/>
    <x v="0"/>
    <s v="Lib"/>
    <s v="D"/>
    <x v="2"/>
    <n v="29.784999999999997"/>
    <n v="59.569999999999993"/>
    <x v="3"/>
    <x v="2"/>
    <x v="0"/>
  </r>
  <r>
    <s v="ISJ-48676-420"/>
    <x v="390"/>
    <x v="450"/>
    <s v="L-L-0.5"/>
    <n v="6"/>
    <x v="450"/>
    <x v="355"/>
    <x v="0"/>
    <s v="Lib"/>
    <s v="L"/>
    <x v="1"/>
    <n v="9.51"/>
    <n v="57.06"/>
    <x v="3"/>
    <x v="1"/>
    <x v="1"/>
  </r>
  <r>
    <s v="MIF-17920-768"/>
    <x v="391"/>
    <x v="451"/>
    <s v="R-L-0.2"/>
    <n v="6"/>
    <x v="451"/>
    <x v="356"/>
    <x v="0"/>
    <s v="Rob"/>
    <s v="L"/>
    <x v="3"/>
    <n v="3.5849999999999995"/>
    <n v="21.509999999999998"/>
    <x v="0"/>
    <x v="1"/>
    <x v="0"/>
  </r>
  <r>
    <s v="CPX-19312-088"/>
    <x v="117"/>
    <x v="452"/>
    <s v="L-M-0.5"/>
    <n v="6"/>
    <x v="452"/>
    <x v="357"/>
    <x v="1"/>
    <s v="Lib"/>
    <s v="M"/>
    <x v="1"/>
    <n v="8.73"/>
    <n v="52.38"/>
    <x v="3"/>
    <x v="0"/>
    <x v="0"/>
  </r>
  <r>
    <s v="RXI-67978-260"/>
    <x v="392"/>
    <x v="453"/>
    <s v="E-D-1"/>
    <n v="6"/>
    <x v="453"/>
    <x v="358"/>
    <x v="0"/>
    <s v="Exc"/>
    <s v="D"/>
    <x v="0"/>
    <n v="12.15"/>
    <n v="72.900000000000006"/>
    <x v="1"/>
    <x v="2"/>
    <x v="1"/>
  </r>
  <r>
    <s v="LKE-14821-285"/>
    <x v="393"/>
    <x v="454"/>
    <s v="R-M-0.2"/>
    <n v="5"/>
    <x v="454"/>
    <x v="359"/>
    <x v="0"/>
    <s v="Rob"/>
    <s v="M"/>
    <x v="3"/>
    <n v="2.9849999999999999"/>
    <n v="14.924999999999999"/>
    <x v="0"/>
    <x v="0"/>
    <x v="0"/>
  </r>
  <r>
    <s v="LRK-97117-150"/>
    <x v="394"/>
    <x v="455"/>
    <s v="L-L-1"/>
    <n v="6"/>
    <x v="455"/>
    <x v="360"/>
    <x v="0"/>
    <s v="Lib"/>
    <s v="L"/>
    <x v="0"/>
    <n v="15.85"/>
    <n v="95.1"/>
    <x v="3"/>
    <x v="1"/>
    <x v="1"/>
  </r>
  <r>
    <s v="IGK-51227-573"/>
    <x v="137"/>
    <x v="456"/>
    <s v="L-D-0.5"/>
    <n v="2"/>
    <x v="456"/>
    <x v="361"/>
    <x v="0"/>
    <s v="Lib"/>
    <s v="D"/>
    <x v="1"/>
    <n v="7.77"/>
    <n v="15.54"/>
    <x v="3"/>
    <x v="2"/>
    <x v="1"/>
  </r>
  <r>
    <s v="ZAY-43009-775"/>
    <x v="395"/>
    <x v="457"/>
    <s v="L-D-0.2"/>
    <n v="6"/>
    <x v="457"/>
    <x v="2"/>
    <x v="0"/>
    <s v="Lib"/>
    <s v="D"/>
    <x v="3"/>
    <n v="3.8849999999999998"/>
    <n v="23.31"/>
    <x v="3"/>
    <x v="2"/>
    <x v="1"/>
  </r>
  <r>
    <s v="EMA-63190-618"/>
    <x v="396"/>
    <x v="458"/>
    <s v="E-M-0.2"/>
    <n v="1"/>
    <x v="458"/>
    <x v="362"/>
    <x v="1"/>
    <s v="Exc"/>
    <s v="M"/>
    <x v="3"/>
    <n v="4.125"/>
    <n v="4.125"/>
    <x v="1"/>
    <x v="0"/>
    <x v="0"/>
  </r>
  <r>
    <s v="FBI-35855-418"/>
    <x v="189"/>
    <x v="459"/>
    <s v="R-M-0.5"/>
    <n v="6"/>
    <x v="459"/>
    <x v="363"/>
    <x v="0"/>
    <s v="Rob"/>
    <s v="M"/>
    <x v="1"/>
    <n v="5.97"/>
    <n v="35.82"/>
    <x v="0"/>
    <x v="0"/>
    <x v="1"/>
  </r>
  <r>
    <s v="TXB-80533-417"/>
    <x v="8"/>
    <x v="460"/>
    <s v="L-L-1"/>
    <n v="2"/>
    <x v="460"/>
    <x v="364"/>
    <x v="2"/>
    <s v="Lib"/>
    <s v="L"/>
    <x v="0"/>
    <n v="15.85"/>
    <n v="31.7"/>
    <x v="3"/>
    <x v="1"/>
    <x v="1"/>
  </r>
  <r>
    <s v="MBM-00112-248"/>
    <x v="397"/>
    <x v="461"/>
    <s v="L-L-1"/>
    <n v="5"/>
    <x v="461"/>
    <x v="2"/>
    <x v="0"/>
    <s v="Lib"/>
    <s v="L"/>
    <x v="0"/>
    <n v="15.85"/>
    <n v="79.25"/>
    <x v="3"/>
    <x v="1"/>
    <x v="0"/>
  </r>
  <r>
    <s v="EUO-69145-988"/>
    <x v="398"/>
    <x v="462"/>
    <s v="E-D-0.2"/>
    <n v="3"/>
    <x v="462"/>
    <x v="365"/>
    <x v="1"/>
    <s v="Exc"/>
    <s v="D"/>
    <x v="3"/>
    <n v="3.645"/>
    <n v="10.935"/>
    <x v="1"/>
    <x v="2"/>
    <x v="1"/>
  </r>
  <r>
    <s v="GYA-80327-368"/>
    <x v="399"/>
    <x v="463"/>
    <s v="A-D-1"/>
    <n v="4"/>
    <x v="463"/>
    <x v="366"/>
    <x v="1"/>
    <s v="Ara"/>
    <s v="D"/>
    <x v="0"/>
    <n v="9.9499999999999993"/>
    <n v="39.799999999999997"/>
    <x v="2"/>
    <x v="2"/>
    <x v="1"/>
  </r>
  <r>
    <s v="TNW-41601-420"/>
    <x v="400"/>
    <x v="464"/>
    <s v="R-M-1"/>
    <n v="5"/>
    <x v="464"/>
    <x v="367"/>
    <x v="3"/>
    <s v="Rob"/>
    <s v="M"/>
    <x v="0"/>
    <n v="9.9499999999999993"/>
    <n v="49.75"/>
    <x v="0"/>
    <x v="0"/>
    <x v="0"/>
  </r>
  <r>
    <s v="ALR-62963-723"/>
    <x v="401"/>
    <x v="465"/>
    <s v="R-D-0.2"/>
    <n v="3"/>
    <x v="465"/>
    <x v="2"/>
    <x v="0"/>
    <s v="Rob"/>
    <s v="D"/>
    <x v="3"/>
    <n v="2.6849999999999996"/>
    <n v="8.0549999999999997"/>
    <x v="0"/>
    <x v="2"/>
    <x v="0"/>
  </r>
  <r>
    <s v="JIG-27636-870"/>
    <x v="402"/>
    <x v="466"/>
    <s v="R-L-1"/>
    <n v="4"/>
    <x v="466"/>
    <x v="2"/>
    <x v="3"/>
    <s v="Rob"/>
    <s v="L"/>
    <x v="0"/>
    <n v="11.95"/>
    <n v="47.8"/>
    <x v="0"/>
    <x v="1"/>
    <x v="1"/>
  </r>
  <r>
    <s v="CTE-31437-326"/>
    <x v="6"/>
    <x v="467"/>
    <s v="R-M-0.2"/>
    <n v="4"/>
    <x v="467"/>
    <x v="368"/>
    <x v="3"/>
    <s v="Rob"/>
    <s v="M"/>
    <x v="3"/>
    <n v="2.9849999999999999"/>
    <n v="11.94"/>
    <x v="0"/>
    <x v="0"/>
    <x v="1"/>
  </r>
  <r>
    <s v="CTE-31437-326"/>
    <x v="6"/>
    <x v="467"/>
    <s v="E-M-0.2"/>
    <n v="4"/>
    <x v="467"/>
    <x v="368"/>
    <x v="3"/>
    <s v="Exc"/>
    <s v="M"/>
    <x v="3"/>
    <n v="4.125"/>
    <n v="16.5"/>
    <x v="1"/>
    <x v="0"/>
    <x v="1"/>
  </r>
  <r>
    <s v="CTE-31437-326"/>
    <x v="6"/>
    <x v="467"/>
    <s v="L-D-1"/>
    <n v="4"/>
    <x v="467"/>
    <x v="368"/>
    <x v="3"/>
    <s v="Lib"/>
    <s v="D"/>
    <x v="0"/>
    <n v="12.95"/>
    <n v="51.8"/>
    <x v="3"/>
    <x v="2"/>
    <x v="1"/>
  </r>
  <r>
    <s v="CTE-31437-326"/>
    <x v="6"/>
    <x v="467"/>
    <s v="L-L-0.2"/>
    <n v="3"/>
    <x v="467"/>
    <x v="368"/>
    <x v="3"/>
    <s v="Lib"/>
    <s v="L"/>
    <x v="3"/>
    <n v="4.7549999999999999"/>
    <n v="14.265000000000001"/>
    <x v="3"/>
    <x v="1"/>
    <x v="1"/>
  </r>
  <r>
    <s v="SLD-63003-334"/>
    <x v="403"/>
    <x v="468"/>
    <s v="L-M-0.2"/>
    <n v="6"/>
    <x v="468"/>
    <x v="369"/>
    <x v="3"/>
    <s v="Lib"/>
    <s v="M"/>
    <x v="3"/>
    <n v="4.3650000000000002"/>
    <n v="26.19"/>
    <x v="3"/>
    <x v="0"/>
    <x v="1"/>
  </r>
  <r>
    <s v="BXN-64230-789"/>
    <x v="404"/>
    <x v="469"/>
    <s v="A-L-1"/>
    <n v="2"/>
    <x v="469"/>
    <x v="370"/>
    <x v="3"/>
    <s v="Ara"/>
    <s v="L"/>
    <x v="0"/>
    <n v="12.95"/>
    <n v="25.9"/>
    <x v="2"/>
    <x v="1"/>
    <x v="0"/>
  </r>
  <r>
    <s v="XEE-37895-169"/>
    <x v="21"/>
    <x v="470"/>
    <s v="A-L-2.5"/>
    <n v="3"/>
    <x v="470"/>
    <x v="371"/>
    <x v="3"/>
    <s v="Ara"/>
    <s v="L"/>
    <x v="2"/>
    <n v="29.784999999999997"/>
    <n v="89.35499999999999"/>
    <x v="2"/>
    <x v="1"/>
    <x v="0"/>
  </r>
  <r>
    <s v="ZTX-80764-911"/>
    <x v="239"/>
    <x v="471"/>
    <s v="L-D-0.5"/>
    <n v="6"/>
    <x v="471"/>
    <x v="372"/>
    <x v="3"/>
    <s v="Lib"/>
    <s v="D"/>
    <x v="1"/>
    <n v="7.77"/>
    <n v="46.62"/>
    <x v="3"/>
    <x v="2"/>
    <x v="1"/>
  </r>
  <r>
    <s v="WVT-88135-549"/>
    <x v="405"/>
    <x v="464"/>
    <s v="A-D-1"/>
    <n v="3"/>
    <x v="464"/>
    <x v="367"/>
    <x v="3"/>
    <s v="Ara"/>
    <s v="D"/>
    <x v="0"/>
    <n v="9.9499999999999993"/>
    <n v="29.849999999999998"/>
    <x v="2"/>
    <x v="2"/>
    <x v="0"/>
  </r>
  <r>
    <s v="IPA-94170-889"/>
    <x v="292"/>
    <x v="472"/>
    <s v="R-L-0.2"/>
    <n v="3"/>
    <x v="472"/>
    <x v="373"/>
    <x v="3"/>
    <s v="Rob"/>
    <s v="L"/>
    <x v="3"/>
    <n v="3.5849999999999995"/>
    <n v="10.754999999999999"/>
    <x v="0"/>
    <x v="1"/>
    <x v="0"/>
  </r>
  <r>
    <s v="YQL-63755-365"/>
    <x v="117"/>
    <x v="473"/>
    <s v="A-M-0.2"/>
    <n v="4"/>
    <x v="473"/>
    <x v="374"/>
    <x v="3"/>
    <s v="Ara"/>
    <s v="M"/>
    <x v="3"/>
    <n v="3.375"/>
    <n v="13.5"/>
    <x v="2"/>
    <x v="0"/>
    <x v="0"/>
  </r>
  <r>
    <s v="RKW-81145-984"/>
    <x v="406"/>
    <x v="474"/>
    <s v="L-L-1"/>
    <n v="3"/>
    <x v="474"/>
    <x v="375"/>
    <x v="3"/>
    <s v="Lib"/>
    <s v="L"/>
    <x v="0"/>
    <n v="15.85"/>
    <n v="47.55"/>
    <x v="3"/>
    <x v="1"/>
    <x v="1"/>
  </r>
  <r>
    <s v="MBT-23379-866"/>
    <x v="407"/>
    <x v="475"/>
    <s v="L-L-1"/>
    <n v="5"/>
    <x v="475"/>
    <x v="376"/>
    <x v="3"/>
    <s v="Lib"/>
    <s v="L"/>
    <x v="0"/>
    <n v="15.85"/>
    <n v="79.25"/>
    <x v="3"/>
    <x v="1"/>
    <x v="1"/>
  </r>
  <r>
    <s v="GEJ-39834-935"/>
    <x v="408"/>
    <x v="476"/>
    <s v="L-M-0.2"/>
    <n v="6"/>
    <x v="476"/>
    <x v="377"/>
    <x v="3"/>
    <s v="Lib"/>
    <s v="M"/>
    <x v="3"/>
    <n v="4.3650000000000002"/>
    <n v="26.19"/>
    <x v="3"/>
    <x v="0"/>
    <x v="0"/>
  </r>
  <r>
    <s v="KRW-91640-596"/>
    <x v="409"/>
    <x v="477"/>
    <s v="R-L-0.5"/>
    <n v="3"/>
    <x v="477"/>
    <x v="378"/>
    <x v="3"/>
    <s v="Rob"/>
    <s v="L"/>
    <x v="1"/>
    <n v="7.169999999999999"/>
    <n v="21.509999999999998"/>
    <x v="0"/>
    <x v="1"/>
    <x v="1"/>
  </r>
  <r>
    <s v="AOT-70449-651"/>
    <x v="410"/>
    <x v="478"/>
    <s v="R-D-2.5"/>
    <n v="5"/>
    <x v="478"/>
    <x v="2"/>
    <x v="3"/>
    <s v="Rob"/>
    <s v="D"/>
    <x v="2"/>
    <n v="20.584999999999997"/>
    <n v="102.92499999999998"/>
    <x v="0"/>
    <x v="2"/>
    <x v="0"/>
  </r>
  <r>
    <s v="DGC-21813-731"/>
    <x v="127"/>
    <x v="479"/>
    <s v="L-D-0.2"/>
    <n v="2"/>
    <x v="479"/>
    <x v="2"/>
    <x v="3"/>
    <s v="Lib"/>
    <s v="D"/>
    <x v="3"/>
    <n v="3.8849999999999998"/>
    <n v="7.77"/>
    <x v="3"/>
    <x v="2"/>
    <x v="1"/>
  </r>
  <r>
    <s v="JBE-92943-643"/>
    <x v="411"/>
    <x v="480"/>
    <s v="E-D-2.5"/>
    <n v="5"/>
    <x v="480"/>
    <x v="379"/>
    <x v="3"/>
    <s v="Exc"/>
    <s v="D"/>
    <x v="2"/>
    <n v="27.945"/>
    <n v="139.72499999999999"/>
    <x v="1"/>
    <x v="2"/>
    <x v="1"/>
  </r>
  <r>
    <s v="ZIL-34948-499"/>
    <x v="112"/>
    <x v="464"/>
    <s v="A-D-0.5"/>
    <n v="2"/>
    <x v="464"/>
    <x v="367"/>
    <x v="3"/>
    <s v="Ara"/>
    <s v="D"/>
    <x v="1"/>
    <n v="5.97"/>
    <n v="11.94"/>
    <x v="2"/>
    <x v="2"/>
    <x v="0"/>
  </r>
  <r>
    <s v="JSU-23781-256"/>
    <x v="412"/>
    <x v="481"/>
    <s v="L-D-0.2"/>
    <n v="1"/>
    <x v="481"/>
    <x v="380"/>
    <x v="3"/>
    <s v="Lib"/>
    <s v="D"/>
    <x v="3"/>
    <n v="3.8849999999999998"/>
    <n v="3.8849999999999998"/>
    <x v="3"/>
    <x v="2"/>
    <x v="1"/>
  </r>
  <r>
    <s v="JSU-23781-256"/>
    <x v="412"/>
    <x v="481"/>
    <s v="R-M-1"/>
    <n v="4"/>
    <x v="481"/>
    <x v="380"/>
    <x v="3"/>
    <s v="Rob"/>
    <s v="M"/>
    <x v="0"/>
    <n v="9.9499999999999993"/>
    <n v="39.799999999999997"/>
    <x v="0"/>
    <x v="0"/>
    <x v="1"/>
  </r>
  <r>
    <s v="VPX-44956-367"/>
    <x v="413"/>
    <x v="482"/>
    <s v="R-M-0.5"/>
    <n v="5"/>
    <x v="482"/>
    <x v="381"/>
    <x v="3"/>
    <s v="Rob"/>
    <s v="M"/>
    <x v="1"/>
    <n v="5.97"/>
    <n v="29.849999999999998"/>
    <x v="0"/>
    <x v="0"/>
    <x v="1"/>
  </r>
  <r>
    <s v="VTB-46451-959"/>
    <x v="414"/>
    <x v="483"/>
    <s v="L-D-2.5"/>
    <n v="1"/>
    <x v="483"/>
    <x v="382"/>
    <x v="3"/>
    <s v="Lib"/>
    <s v="D"/>
    <x v="2"/>
    <n v="29.784999999999997"/>
    <n v="29.784999999999997"/>
    <x v="3"/>
    <x v="2"/>
    <x v="1"/>
  </r>
  <r>
    <s v="DNZ-11665-950"/>
    <x v="415"/>
    <x v="484"/>
    <s v="L-L-2.5"/>
    <n v="2"/>
    <x v="484"/>
    <x v="2"/>
    <x v="3"/>
    <s v="Lib"/>
    <s v="L"/>
    <x v="2"/>
    <n v="36.454999999999998"/>
    <n v="72.91"/>
    <x v="3"/>
    <x v="1"/>
    <x v="1"/>
  </r>
  <r>
    <s v="ITR-54735-364"/>
    <x v="416"/>
    <x v="485"/>
    <s v="R-D-0.2"/>
    <n v="5"/>
    <x v="485"/>
    <x v="2"/>
    <x v="3"/>
    <s v="Rob"/>
    <s v="D"/>
    <x v="3"/>
    <n v="2.6849999999999996"/>
    <n v="13.424999999999997"/>
    <x v="0"/>
    <x v="2"/>
    <x v="0"/>
  </r>
  <r>
    <s v="YDS-02797-307"/>
    <x v="417"/>
    <x v="486"/>
    <s v="E-M-2.5"/>
    <n v="4"/>
    <x v="486"/>
    <x v="383"/>
    <x v="3"/>
    <s v="Exc"/>
    <s v="M"/>
    <x v="2"/>
    <n v="31.624999999999996"/>
    <n v="126.49999999999999"/>
    <x v="1"/>
    <x v="0"/>
    <x v="0"/>
  </r>
  <r>
    <s v="BPG-68988-842"/>
    <x v="418"/>
    <x v="487"/>
    <s v="E-M-0.5"/>
    <n v="5"/>
    <x v="487"/>
    <x v="384"/>
    <x v="3"/>
    <s v="Exc"/>
    <s v="M"/>
    <x v="1"/>
    <n v="8.25"/>
    <n v="41.25"/>
    <x v="1"/>
    <x v="0"/>
    <x v="1"/>
  </r>
  <r>
    <s v="XZG-51938-658"/>
    <x v="419"/>
    <x v="488"/>
    <s v="E-L-0.5"/>
    <n v="6"/>
    <x v="488"/>
    <x v="385"/>
    <x v="3"/>
    <s v="Exc"/>
    <s v="L"/>
    <x v="1"/>
    <n v="8.91"/>
    <n v="53.46"/>
    <x v="1"/>
    <x v="1"/>
    <x v="1"/>
  </r>
  <r>
    <s v="KAR-24978-271"/>
    <x v="420"/>
    <x v="489"/>
    <s v="R-M-1"/>
    <n v="6"/>
    <x v="489"/>
    <x v="386"/>
    <x v="3"/>
    <s v="Rob"/>
    <s v="M"/>
    <x v="0"/>
    <n v="9.9499999999999993"/>
    <n v="59.699999999999996"/>
    <x v="0"/>
    <x v="0"/>
    <x v="1"/>
  </r>
  <r>
    <s v="FQK-28730-361"/>
    <x v="421"/>
    <x v="490"/>
    <s v="R-M-1"/>
    <n v="6"/>
    <x v="490"/>
    <x v="387"/>
    <x v="3"/>
    <s v="Rob"/>
    <s v="M"/>
    <x v="0"/>
    <n v="9.9499999999999993"/>
    <n v="59.699999999999996"/>
    <x v="0"/>
    <x v="0"/>
    <x v="1"/>
  </r>
  <r>
    <s v="BGB-67996-089"/>
    <x v="422"/>
    <x v="491"/>
    <s v="R-D-1"/>
    <n v="5"/>
    <x v="491"/>
    <x v="388"/>
    <x v="3"/>
    <s v="Rob"/>
    <s v="D"/>
    <x v="0"/>
    <n v="8.9499999999999993"/>
    <n v="44.75"/>
    <x v="0"/>
    <x v="2"/>
    <x v="1"/>
  </r>
  <r>
    <s v="XMC-20620-809"/>
    <x v="423"/>
    <x v="492"/>
    <s v="E-M-0.5"/>
    <n v="2"/>
    <x v="492"/>
    <x v="389"/>
    <x v="3"/>
    <s v="Exc"/>
    <s v="M"/>
    <x v="1"/>
    <n v="8.25"/>
    <n v="16.5"/>
    <x v="1"/>
    <x v="0"/>
    <x v="0"/>
  </r>
  <r>
    <s v="ZSO-58292-191"/>
    <x v="109"/>
    <x v="493"/>
    <s v="R-D-0.5"/>
    <n v="4"/>
    <x v="493"/>
    <x v="2"/>
    <x v="3"/>
    <s v="Rob"/>
    <s v="D"/>
    <x v="1"/>
    <n v="5.3699999999999992"/>
    <n v="21.479999999999997"/>
    <x v="0"/>
    <x v="2"/>
    <x v="1"/>
  </r>
  <r>
    <s v="LWJ-06793-303"/>
    <x v="204"/>
    <x v="494"/>
    <s v="R-M-2.5"/>
    <n v="2"/>
    <x v="494"/>
    <x v="390"/>
    <x v="3"/>
    <s v="Rob"/>
    <s v="M"/>
    <x v="2"/>
    <n v="22.884999999999998"/>
    <n v="45.769999999999996"/>
    <x v="0"/>
    <x v="0"/>
    <x v="0"/>
  </r>
  <r>
    <s v="FLM-82229-989"/>
    <x v="424"/>
    <x v="495"/>
    <s v="L-L-0.2"/>
    <n v="2"/>
    <x v="495"/>
    <x v="2"/>
    <x v="3"/>
    <s v="Lib"/>
    <s v="L"/>
    <x v="3"/>
    <n v="4.7549999999999999"/>
    <n v="9.51"/>
    <x v="3"/>
    <x v="1"/>
    <x v="1"/>
  </r>
  <r>
    <s v="CPV-90280-133"/>
    <x v="13"/>
    <x v="464"/>
    <s v="R-D-0.2"/>
    <n v="3"/>
    <x v="464"/>
    <x v="367"/>
    <x v="3"/>
    <s v="Rob"/>
    <s v="D"/>
    <x v="3"/>
    <n v="2.6849999999999996"/>
    <n v="8.0549999999999997"/>
    <x v="0"/>
    <x v="2"/>
    <x v="0"/>
  </r>
  <r>
    <s v="OGW-60685-912"/>
    <x v="224"/>
    <x v="496"/>
    <s v="E-D-2.5"/>
    <n v="4"/>
    <x v="496"/>
    <x v="391"/>
    <x v="3"/>
    <s v="Exc"/>
    <s v="D"/>
    <x v="2"/>
    <n v="27.945"/>
    <n v="111.78"/>
    <x v="1"/>
    <x v="2"/>
    <x v="0"/>
  </r>
  <r>
    <s v="DEC-11160-362"/>
    <x v="220"/>
    <x v="497"/>
    <s v="R-D-0.2"/>
    <n v="4"/>
    <x v="497"/>
    <x v="392"/>
    <x v="3"/>
    <s v="Rob"/>
    <s v="D"/>
    <x v="3"/>
    <n v="2.6849999999999996"/>
    <n v="10.739999999999998"/>
    <x v="0"/>
    <x v="2"/>
    <x v="0"/>
  </r>
  <r>
    <s v="WCT-07869-499"/>
    <x v="91"/>
    <x v="498"/>
    <s v="R-D-0.5"/>
    <n v="5"/>
    <x v="498"/>
    <x v="393"/>
    <x v="3"/>
    <s v="Rob"/>
    <s v="D"/>
    <x v="1"/>
    <n v="5.3699999999999992"/>
    <n v="26.849999999999994"/>
    <x v="0"/>
    <x v="2"/>
    <x v="1"/>
  </r>
  <r>
    <s v="FHD-89872-325"/>
    <x v="425"/>
    <x v="499"/>
    <s v="L-L-1"/>
    <n v="4"/>
    <x v="499"/>
    <x v="394"/>
    <x v="3"/>
    <s v="Lib"/>
    <s v="L"/>
    <x v="0"/>
    <n v="15.85"/>
    <n v="63.4"/>
    <x v="3"/>
    <x v="1"/>
    <x v="0"/>
  </r>
  <r>
    <s v="AZF-45991-584"/>
    <x v="426"/>
    <x v="500"/>
    <s v="A-D-2.5"/>
    <n v="1"/>
    <x v="500"/>
    <x v="2"/>
    <x v="3"/>
    <s v="Ara"/>
    <s v="D"/>
    <x v="2"/>
    <n v="22.884999999999998"/>
    <n v="22.884999999999998"/>
    <x v="2"/>
    <x v="2"/>
    <x v="0"/>
  </r>
  <r>
    <s v="MDG-14481-513"/>
    <x v="427"/>
    <x v="501"/>
    <s v="A-M-2.5"/>
    <n v="4"/>
    <x v="501"/>
    <x v="395"/>
    <x v="3"/>
    <s v="Ara"/>
    <s v="M"/>
    <x v="2"/>
    <n v="25.874999999999996"/>
    <n v="103.49999999999999"/>
    <x v="2"/>
    <x v="0"/>
    <x v="1"/>
  </r>
  <r>
    <s v="OFN-49424-848"/>
    <x v="428"/>
    <x v="502"/>
    <s v="R-L-2.5"/>
    <n v="2"/>
    <x v="502"/>
    <x v="396"/>
    <x v="3"/>
    <s v="Rob"/>
    <s v="L"/>
    <x v="2"/>
    <n v="27.484999999999996"/>
    <n v="54.969999999999992"/>
    <x v="0"/>
    <x v="1"/>
    <x v="1"/>
  </r>
  <r>
    <s v="NFA-03411-746"/>
    <x v="383"/>
    <x v="503"/>
    <s v="A-L-0.5"/>
    <n v="2"/>
    <x v="503"/>
    <x v="397"/>
    <x v="3"/>
    <s v="Ara"/>
    <s v="L"/>
    <x v="1"/>
    <n v="7.77"/>
    <n v="15.54"/>
    <x v="2"/>
    <x v="1"/>
    <x v="1"/>
  </r>
  <r>
    <s v="CYM-74988-450"/>
    <x v="156"/>
    <x v="504"/>
    <s v="L-D-0.2"/>
    <n v="4"/>
    <x v="504"/>
    <x v="398"/>
    <x v="3"/>
    <s v="Lib"/>
    <s v="D"/>
    <x v="3"/>
    <n v="3.8849999999999998"/>
    <n v="15.54"/>
    <x v="3"/>
    <x v="2"/>
    <x v="1"/>
  </r>
  <r>
    <s v="WTV-24996-658"/>
    <x v="429"/>
    <x v="505"/>
    <s v="E-D-2.5"/>
    <n v="3"/>
    <x v="505"/>
    <x v="2"/>
    <x v="3"/>
    <s v="Exc"/>
    <s v="D"/>
    <x v="2"/>
    <n v="27.945"/>
    <n v="83.835000000000008"/>
    <x v="1"/>
    <x v="2"/>
    <x v="1"/>
  </r>
  <r>
    <s v="DSL-69915-544"/>
    <x v="103"/>
    <x v="506"/>
    <s v="R-L-0.2"/>
    <n v="3"/>
    <x v="506"/>
    <x v="399"/>
    <x v="3"/>
    <s v="Rob"/>
    <s v="L"/>
    <x v="3"/>
    <n v="3.5849999999999995"/>
    <n v="10.754999999999999"/>
    <x v="0"/>
    <x v="1"/>
    <x v="0"/>
  </r>
  <r>
    <s v="NBT-35757-542"/>
    <x v="361"/>
    <x v="507"/>
    <s v="E-L-0.2"/>
    <n v="3"/>
    <x v="507"/>
    <x v="400"/>
    <x v="3"/>
    <s v="Exc"/>
    <s v="L"/>
    <x v="3"/>
    <n v="4.4550000000000001"/>
    <n v="13.365"/>
    <x v="1"/>
    <x v="1"/>
    <x v="0"/>
  </r>
  <r>
    <s v="OYU-25085-528"/>
    <x v="120"/>
    <x v="506"/>
    <s v="E-L-0.2"/>
    <n v="4"/>
    <x v="506"/>
    <x v="399"/>
    <x v="3"/>
    <s v="Exc"/>
    <s v="L"/>
    <x v="3"/>
    <n v="4.4550000000000001"/>
    <n v="17.82"/>
    <x v="1"/>
    <x v="1"/>
    <x v="0"/>
  </r>
  <r>
    <s v="XCG-07109-195"/>
    <x v="430"/>
    <x v="508"/>
    <s v="L-D-0.2"/>
    <n v="6"/>
    <x v="508"/>
    <x v="401"/>
    <x v="3"/>
    <s v="Lib"/>
    <s v="D"/>
    <x v="3"/>
    <n v="3.8849999999999998"/>
    <n v="23.31"/>
    <x v="3"/>
    <x v="2"/>
    <x v="0"/>
  </r>
  <r>
    <s v="YZA-25234-630"/>
    <x v="125"/>
    <x v="509"/>
    <s v="E-D-0.2"/>
    <n v="2"/>
    <x v="509"/>
    <x v="402"/>
    <x v="3"/>
    <s v="Exc"/>
    <s v="D"/>
    <x v="3"/>
    <n v="3.645"/>
    <n v="7.29"/>
    <x v="1"/>
    <x v="2"/>
    <x v="1"/>
  </r>
  <r>
    <s v="OKU-29966-417"/>
    <x v="431"/>
    <x v="510"/>
    <s v="E-L-0.2"/>
    <n v="4"/>
    <x v="510"/>
    <x v="403"/>
    <x v="3"/>
    <s v="Exc"/>
    <s v="L"/>
    <x v="3"/>
    <n v="4.4550000000000001"/>
    <n v="17.82"/>
    <x v="1"/>
    <x v="1"/>
    <x v="0"/>
  </r>
  <r>
    <s v="MEX-29350-659"/>
    <x v="40"/>
    <x v="511"/>
    <s v="E-M-1"/>
    <n v="5"/>
    <x v="511"/>
    <x v="404"/>
    <x v="3"/>
    <s v="Exc"/>
    <s v="M"/>
    <x v="0"/>
    <n v="13.75"/>
    <n v="68.75"/>
    <x v="1"/>
    <x v="0"/>
    <x v="1"/>
  </r>
  <r>
    <s v="NOY-99738-977"/>
    <x v="432"/>
    <x v="512"/>
    <s v="R-L-2.5"/>
    <n v="2"/>
    <x v="512"/>
    <x v="2"/>
    <x v="3"/>
    <s v="Rob"/>
    <s v="L"/>
    <x v="2"/>
    <n v="27.484999999999996"/>
    <n v="54.969999999999992"/>
    <x v="0"/>
    <x v="1"/>
    <x v="0"/>
  </r>
  <r>
    <s v="TCR-01064-030"/>
    <x v="254"/>
    <x v="513"/>
    <s v="E-M-1"/>
    <n v="6"/>
    <x v="513"/>
    <x v="405"/>
    <x v="3"/>
    <s v="Exc"/>
    <s v="M"/>
    <x v="0"/>
    <n v="13.75"/>
    <n v="82.5"/>
    <x v="1"/>
    <x v="0"/>
    <x v="1"/>
  </r>
  <r>
    <s v="YUL-42750-776"/>
    <x v="219"/>
    <x v="514"/>
    <s v="L-M-0.2"/>
    <n v="2"/>
    <x v="514"/>
    <x v="406"/>
    <x v="3"/>
    <s v="Lib"/>
    <s v="M"/>
    <x v="3"/>
    <n v="4.3650000000000002"/>
    <n v="8.73"/>
    <x v="3"/>
    <x v="0"/>
    <x v="0"/>
  </r>
  <r>
    <s v="XQJ-86887-506"/>
    <x v="433"/>
    <x v="464"/>
    <s v="E-L-1"/>
    <n v="4"/>
    <x v="464"/>
    <x v="367"/>
    <x v="3"/>
    <s v="Exc"/>
    <s v="L"/>
    <x v="0"/>
    <n v="14.85"/>
    <n v="59.4"/>
    <x v="1"/>
    <x v="1"/>
    <x v="0"/>
  </r>
  <r>
    <s v="CUN-90044-279"/>
    <x v="434"/>
    <x v="515"/>
    <s v="L-D-0.2"/>
    <n v="4"/>
    <x v="515"/>
    <x v="2"/>
    <x v="3"/>
    <s v="Lib"/>
    <s v="D"/>
    <x v="3"/>
    <n v="3.8849999999999998"/>
    <n v="15.54"/>
    <x v="3"/>
    <x v="2"/>
    <x v="0"/>
  </r>
  <r>
    <s v="ICC-73030-502"/>
    <x v="435"/>
    <x v="516"/>
    <s v="A-L-1"/>
    <n v="3"/>
    <x v="516"/>
    <x v="407"/>
    <x v="3"/>
    <s v="Ara"/>
    <s v="L"/>
    <x v="0"/>
    <n v="12.95"/>
    <n v="38.849999999999994"/>
    <x v="2"/>
    <x v="1"/>
    <x v="0"/>
  </r>
  <r>
    <s v="ADP-04506-084"/>
    <x v="436"/>
    <x v="517"/>
    <s v="E-M-2.5"/>
    <n v="6"/>
    <x v="517"/>
    <x v="2"/>
    <x v="3"/>
    <s v="Exc"/>
    <s v="M"/>
    <x v="2"/>
    <n v="31.624999999999996"/>
    <n v="189.74999999999997"/>
    <x v="1"/>
    <x v="0"/>
    <x v="0"/>
  </r>
  <r>
    <s v="PNU-22150-408"/>
    <x v="437"/>
    <x v="518"/>
    <s v="A-D-0.2"/>
    <n v="6"/>
    <x v="518"/>
    <x v="2"/>
    <x v="3"/>
    <s v="Ara"/>
    <s v="D"/>
    <x v="3"/>
    <n v="2.9849999999999999"/>
    <n v="17.91"/>
    <x v="2"/>
    <x v="2"/>
    <x v="0"/>
  </r>
  <r>
    <s v="VSQ-07182-513"/>
    <x v="438"/>
    <x v="519"/>
    <s v="L-L-0.2"/>
    <n v="6"/>
    <x v="519"/>
    <x v="408"/>
    <x v="3"/>
    <s v="Lib"/>
    <s v="L"/>
    <x v="3"/>
    <n v="4.7549999999999999"/>
    <n v="28.53"/>
    <x v="3"/>
    <x v="1"/>
    <x v="1"/>
  </r>
  <r>
    <s v="SPF-31673-217"/>
    <x v="439"/>
    <x v="520"/>
    <s v="E-M-1"/>
    <n v="6"/>
    <x v="520"/>
    <x v="409"/>
    <x v="3"/>
    <s v="Exc"/>
    <s v="M"/>
    <x v="0"/>
    <n v="13.75"/>
    <n v="82.5"/>
    <x v="1"/>
    <x v="0"/>
    <x v="1"/>
  </r>
  <r>
    <s v="NEX-63825-598"/>
    <x v="175"/>
    <x v="521"/>
    <s v="R-L-0.5"/>
    <n v="2"/>
    <x v="521"/>
    <x v="410"/>
    <x v="3"/>
    <s v="Rob"/>
    <s v="L"/>
    <x v="1"/>
    <n v="7.169999999999999"/>
    <n v="14.339999999999998"/>
    <x v="0"/>
    <x v="1"/>
    <x v="1"/>
  </r>
  <r>
    <s v="XPG-66112-335"/>
    <x v="440"/>
    <x v="522"/>
    <s v="R-D-2.5"/>
    <n v="4"/>
    <x v="522"/>
    <x v="411"/>
    <x v="3"/>
    <s v="Rob"/>
    <s v="D"/>
    <x v="2"/>
    <n v="20.584999999999997"/>
    <n v="82.339999999999989"/>
    <x v="0"/>
    <x v="2"/>
    <x v="1"/>
  </r>
  <r>
    <s v="NSQ-72210-345"/>
    <x v="441"/>
    <x v="523"/>
    <s v="A-M-0.2"/>
    <n v="6"/>
    <x v="523"/>
    <x v="412"/>
    <x v="3"/>
    <s v="Ara"/>
    <s v="M"/>
    <x v="3"/>
    <n v="3.375"/>
    <n v="20.25"/>
    <x v="2"/>
    <x v="0"/>
    <x v="0"/>
  </r>
  <r>
    <s v="XRR-28376-277"/>
    <x v="442"/>
    <x v="524"/>
    <s v="R-L-2.5"/>
    <n v="6"/>
    <x v="524"/>
    <x v="2"/>
    <x v="3"/>
    <s v="Rob"/>
    <s v="L"/>
    <x v="2"/>
    <n v="27.484999999999996"/>
    <n v="164.90999999999997"/>
    <x v="0"/>
    <x v="1"/>
    <x v="1"/>
  </r>
  <r>
    <s v="WHQ-25197-475"/>
    <x v="443"/>
    <x v="525"/>
    <s v="L-L-0.2"/>
    <n v="4"/>
    <x v="525"/>
    <x v="413"/>
    <x v="3"/>
    <s v="Lib"/>
    <s v="L"/>
    <x v="3"/>
    <n v="4.7549999999999999"/>
    <n v="19.02"/>
    <x v="3"/>
    <x v="1"/>
    <x v="0"/>
  </r>
  <r>
    <s v="HMB-30634-745"/>
    <x v="216"/>
    <x v="520"/>
    <s v="A-D-2.5"/>
    <n v="6"/>
    <x v="520"/>
    <x v="409"/>
    <x v="3"/>
    <s v="Ara"/>
    <s v="D"/>
    <x v="2"/>
    <n v="22.884999999999998"/>
    <n v="137.31"/>
    <x v="2"/>
    <x v="2"/>
    <x v="1"/>
  </r>
  <r>
    <s v="XTL-68000-371"/>
    <x v="444"/>
    <x v="526"/>
    <s v="A-M-0.5"/>
    <n v="4"/>
    <x v="526"/>
    <x v="414"/>
    <x v="3"/>
    <s v="Ara"/>
    <s v="M"/>
    <x v="1"/>
    <n v="6.75"/>
    <n v="27"/>
    <x v="2"/>
    <x v="0"/>
    <x v="1"/>
  </r>
  <r>
    <s v="YES-51109-625"/>
    <x v="37"/>
    <x v="527"/>
    <s v="E-L-0.5"/>
    <n v="4"/>
    <x v="527"/>
    <x v="415"/>
    <x v="3"/>
    <s v="Exc"/>
    <s v="L"/>
    <x v="1"/>
    <n v="8.91"/>
    <n v="35.64"/>
    <x v="1"/>
    <x v="1"/>
    <x v="1"/>
  </r>
  <r>
    <s v="EAY-89850-211"/>
    <x v="445"/>
    <x v="528"/>
    <s v="A-D-0.2"/>
    <n v="2"/>
    <x v="528"/>
    <x v="2"/>
    <x v="3"/>
    <s v="Ara"/>
    <s v="D"/>
    <x v="3"/>
    <n v="2.9849999999999999"/>
    <n v="5.97"/>
    <x v="2"/>
    <x v="2"/>
    <x v="0"/>
  </r>
  <r>
    <s v="IOQ-84840-827"/>
    <x v="446"/>
    <x v="529"/>
    <s v="A-M-1"/>
    <n v="6"/>
    <x v="529"/>
    <x v="416"/>
    <x v="3"/>
    <s v="Ara"/>
    <s v="M"/>
    <x v="0"/>
    <n v="11.25"/>
    <n v="67.5"/>
    <x v="2"/>
    <x v="0"/>
    <x v="1"/>
  </r>
  <r>
    <s v="FBD-56220-430"/>
    <x v="245"/>
    <x v="530"/>
    <s v="R-L-0.2"/>
    <n v="6"/>
    <x v="530"/>
    <x v="417"/>
    <x v="3"/>
    <s v="Rob"/>
    <s v="L"/>
    <x v="3"/>
    <n v="3.5849999999999995"/>
    <n v="21.509999999999998"/>
    <x v="0"/>
    <x v="1"/>
    <x v="0"/>
  </r>
  <r>
    <s v="COV-52659-202"/>
    <x v="447"/>
    <x v="531"/>
    <s v="L-M-2.5"/>
    <n v="2"/>
    <x v="531"/>
    <x v="418"/>
    <x v="3"/>
    <s v="Lib"/>
    <s v="M"/>
    <x v="2"/>
    <n v="33.464999999999996"/>
    <n v="66.929999999999993"/>
    <x v="3"/>
    <x v="0"/>
    <x v="1"/>
  </r>
  <r>
    <s v="YUO-76652-814"/>
    <x v="448"/>
    <x v="532"/>
    <s v="A-D-0.2"/>
    <n v="6"/>
    <x v="532"/>
    <x v="419"/>
    <x v="3"/>
    <s v="Ara"/>
    <s v="D"/>
    <x v="3"/>
    <n v="2.9849999999999999"/>
    <n v="17.91"/>
    <x v="2"/>
    <x v="2"/>
    <x v="1"/>
  </r>
  <r>
    <s v="PBT-36926-102"/>
    <x v="344"/>
    <x v="520"/>
    <s v="L-M-1"/>
    <n v="4"/>
    <x v="520"/>
    <x v="409"/>
    <x v="3"/>
    <s v="Lib"/>
    <s v="M"/>
    <x v="0"/>
    <n v="14.55"/>
    <n v="58.2"/>
    <x v="3"/>
    <x v="0"/>
    <x v="1"/>
  </r>
  <r>
    <s v="BLV-60087-454"/>
    <x v="152"/>
    <x v="533"/>
    <s v="E-L-0.2"/>
    <n v="3"/>
    <x v="533"/>
    <x v="420"/>
    <x v="3"/>
    <s v="Exc"/>
    <s v="L"/>
    <x v="3"/>
    <n v="4.4550000000000001"/>
    <n v="13.365"/>
    <x v="1"/>
    <x v="1"/>
    <x v="1"/>
  </r>
  <r>
    <s v="BLV-60087-454"/>
    <x v="152"/>
    <x v="533"/>
    <s v="A-M-0.5"/>
    <n v="5"/>
    <x v="533"/>
    <x v="420"/>
    <x v="3"/>
    <s v="Ara"/>
    <s v="M"/>
    <x v="1"/>
    <n v="6.75"/>
    <n v="33.75"/>
    <x v="2"/>
    <x v="0"/>
    <x v="1"/>
  </r>
  <r>
    <s v="QYC-63914-195"/>
    <x v="449"/>
    <x v="534"/>
    <s v="E-L-1"/>
    <n v="3"/>
    <x v="534"/>
    <x v="421"/>
    <x v="3"/>
    <s v="Exc"/>
    <s v="L"/>
    <x v="0"/>
    <n v="14.85"/>
    <n v="44.55"/>
    <x v="1"/>
    <x v="1"/>
    <x v="0"/>
  </r>
  <r>
    <s v="OIB-77163-890"/>
    <x v="450"/>
    <x v="535"/>
    <s v="E-L-0.5"/>
    <n v="5"/>
    <x v="535"/>
    <x v="422"/>
    <x v="3"/>
    <s v="Exc"/>
    <s v="L"/>
    <x v="1"/>
    <n v="8.91"/>
    <n v="44.55"/>
    <x v="1"/>
    <x v="1"/>
    <x v="0"/>
  </r>
  <r>
    <s v="SGS-87525-238"/>
    <x v="451"/>
    <x v="536"/>
    <s v="E-D-1"/>
    <n v="5"/>
    <x v="536"/>
    <x v="423"/>
    <x v="3"/>
    <s v="Exc"/>
    <s v="D"/>
    <x v="0"/>
    <n v="12.15"/>
    <n v="60.75"/>
    <x v="1"/>
    <x v="2"/>
    <x v="1"/>
  </r>
  <r>
    <s v="GQR-12490-152"/>
    <x v="83"/>
    <x v="537"/>
    <s v="R-L-0.2"/>
    <n v="1"/>
    <x v="537"/>
    <x v="424"/>
    <x v="3"/>
    <s v="Rob"/>
    <s v="L"/>
    <x v="3"/>
    <n v="3.5849999999999995"/>
    <n v="3.5849999999999995"/>
    <x v="0"/>
    <x v="1"/>
    <x v="0"/>
  </r>
  <r>
    <s v="UOJ-28238-299"/>
    <x v="452"/>
    <x v="538"/>
    <s v="R-L-0.2"/>
    <n v="6"/>
    <x v="538"/>
    <x v="425"/>
    <x v="3"/>
    <s v="Rob"/>
    <s v="L"/>
    <x v="3"/>
    <n v="3.5849999999999995"/>
    <n v="21.509999999999998"/>
    <x v="0"/>
    <x v="1"/>
    <x v="1"/>
  </r>
  <r>
    <s v="ETD-58130-674"/>
    <x v="453"/>
    <x v="539"/>
    <s v="E-M-0.5"/>
    <n v="2"/>
    <x v="539"/>
    <x v="426"/>
    <x v="3"/>
    <s v="Exc"/>
    <s v="M"/>
    <x v="1"/>
    <n v="8.25"/>
    <n v="16.5"/>
    <x v="1"/>
    <x v="0"/>
    <x v="0"/>
  </r>
  <r>
    <s v="UPF-60123-025"/>
    <x v="454"/>
    <x v="540"/>
    <s v="R-L-2.5"/>
    <n v="3"/>
    <x v="540"/>
    <x v="2"/>
    <x v="3"/>
    <s v="Rob"/>
    <s v="L"/>
    <x v="2"/>
    <n v="27.484999999999996"/>
    <n v="82.454999999999984"/>
    <x v="0"/>
    <x v="1"/>
    <x v="1"/>
  </r>
  <r>
    <s v="NQS-01613-687"/>
    <x v="455"/>
    <x v="541"/>
    <s v="L-D-0.5"/>
    <n v="1"/>
    <x v="541"/>
    <x v="427"/>
    <x v="3"/>
    <s v="Lib"/>
    <s v="D"/>
    <x v="1"/>
    <n v="7.77"/>
    <n v="7.77"/>
    <x v="3"/>
    <x v="2"/>
    <x v="0"/>
  </r>
  <r>
    <s v="MGH-36050-573"/>
    <x v="456"/>
    <x v="542"/>
    <s v="R-M-0.5"/>
    <n v="2"/>
    <x v="542"/>
    <x v="428"/>
    <x v="3"/>
    <s v="Rob"/>
    <s v="M"/>
    <x v="1"/>
    <n v="5.97"/>
    <n v="11.94"/>
    <x v="0"/>
    <x v="0"/>
    <x v="0"/>
  </r>
  <r>
    <s v="UVF-59322-459"/>
    <x v="373"/>
    <x v="543"/>
    <s v="E-L-2.5"/>
    <n v="6"/>
    <x v="543"/>
    <x v="429"/>
    <x v="3"/>
    <s v="Exc"/>
    <s v="L"/>
    <x v="2"/>
    <n v="34.154999999999994"/>
    <n v="204.92999999999995"/>
    <x v="1"/>
    <x v="1"/>
    <x v="1"/>
  </r>
  <r>
    <s v="VET-41158-896"/>
    <x v="457"/>
    <x v="544"/>
    <s v="E-M-2.5"/>
    <n v="2"/>
    <x v="544"/>
    <x v="430"/>
    <x v="3"/>
    <s v="Exc"/>
    <s v="M"/>
    <x v="2"/>
    <n v="31.624999999999996"/>
    <n v="63.249999999999993"/>
    <x v="1"/>
    <x v="0"/>
    <x v="0"/>
  </r>
  <r>
    <s v="XYL-52196-459"/>
    <x v="458"/>
    <x v="545"/>
    <s v="R-D-0.2"/>
    <n v="3"/>
    <x v="545"/>
    <x v="431"/>
    <x v="3"/>
    <s v="Rob"/>
    <s v="D"/>
    <x v="3"/>
    <n v="2.6849999999999996"/>
    <n v="8.0549999999999997"/>
    <x v="0"/>
    <x v="2"/>
    <x v="0"/>
  </r>
  <r>
    <s v="BPZ-51283-916"/>
    <x v="264"/>
    <x v="546"/>
    <s v="A-M-2.5"/>
    <n v="2"/>
    <x v="546"/>
    <x v="2"/>
    <x v="3"/>
    <s v="Ara"/>
    <s v="M"/>
    <x v="2"/>
    <n v="25.874999999999996"/>
    <n v="51.749999999999993"/>
    <x v="2"/>
    <x v="0"/>
    <x v="1"/>
  </r>
  <r>
    <s v="VQW-91903-926"/>
    <x v="459"/>
    <x v="539"/>
    <s v="E-D-2.5"/>
    <n v="1"/>
    <x v="539"/>
    <x v="426"/>
    <x v="3"/>
    <s v="Exc"/>
    <s v="D"/>
    <x v="2"/>
    <n v="27.945"/>
    <n v="27.945"/>
    <x v="1"/>
    <x v="2"/>
    <x v="0"/>
  </r>
  <r>
    <s v="OLF-77983-457"/>
    <x v="460"/>
    <x v="547"/>
    <s v="A-L-2.5"/>
    <n v="2"/>
    <x v="547"/>
    <x v="432"/>
    <x v="3"/>
    <s v="Ara"/>
    <s v="L"/>
    <x v="2"/>
    <n v="29.784999999999997"/>
    <n v="59.569999999999993"/>
    <x v="2"/>
    <x v="1"/>
    <x v="1"/>
  </r>
  <r>
    <s v="MVI-04946-827"/>
    <x v="461"/>
    <x v="548"/>
    <s v="E-L-1"/>
    <n v="1"/>
    <x v="548"/>
    <x v="2"/>
    <x v="3"/>
    <s v="Exc"/>
    <s v="L"/>
    <x v="0"/>
    <n v="14.85"/>
    <n v="14.85"/>
    <x v="1"/>
    <x v="1"/>
    <x v="1"/>
  </r>
  <r>
    <s v="UOG-94188-104"/>
    <x v="219"/>
    <x v="549"/>
    <s v="A-M-0.5"/>
    <n v="5"/>
    <x v="549"/>
    <x v="433"/>
    <x v="3"/>
    <s v="Ara"/>
    <s v="M"/>
    <x v="1"/>
    <n v="6.75"/>
    <n v="33.75"/>
    <x v="2"/>
    <x v="0"/>
    <x v="1"/>
  </r>
  <r>
    <s v="DSN-15872-519"/>
    <x v="462"/>
    <x v="550"/>
    <s v="L-L-2.5"/>
    <n v="4"/>
    <x v="550"/>
    <x v="434"/>
    <x v="3"/>
    <s v="Lib"/>
    <s v="L"/>
    <x v="2"/>
    <n v="36.454999999999998"/>
    <n v="145.82"/>
    <x v="3"/>
    <x v="1"/>
    <x v="0"/>
  </r>
  <r>
    <s v="OUQ-73954-002"/>
    <x v="463"/>
    <x v="551"/>
    <s v="R-M-0.2"/>
    <n v="4"/>
    <x v="551"/>
    <x v="435"/>
    <x v="3"/>
    <s v="Rob"/>
    <s v="M"/>
    <x v="3"/>
    <n v="2.9849999999999999"/>
    <n v="11.94"/>
    <x v="0"/>
    <x v="0"/>
    <x v="0"/>
  </r>
  <r>
    <s v="LGL-16843-667"/>
    <x v="464"/>
    <x v="552"/>
    <s v="A-D-0.2"/>
    <n v="4"/>
    <x v="552"/>
    <x v="436"/>
    <x v="3"/>
    <s v="Ara"/>
    <s v="D"/>
    <x v="3"/>
    <n v="2.9849999999999999"/>
    <n v="11.94"/>
    <x v="2"/>
    <x v="2"/>
    <x v="0"/>
  </r>
  <r>
    <s v="TCC-89722-031"/>
    <x v="465"/>
    <x v="553"/>
    <s v="L-D-0.5"/>
    <n v="1"/>
    <x v="553"/>
    <x v="437"/>
    <x v="3"/>
    <s v="Lib"/>
    <s v="D"/>
    <x v="1"/>
    <n v="7.77"/>
    <n v="7.77"/>
    <x v="3"/>
    <x v="2"/>
    <x v="1"/>
  </r>
  <r>
    <s v="TRA-79507-007"/>
    <x v="466"/>
    <x v="554"/>
    <s v="R-L-2.5"/>
    <n v="4"/>
    <x v="554"/>
    <x v="438"/>
    <x v="3"/>
    <s v="Rob"/>
    <s v="L"/>
    <x v="2"/>
    <n v="27.484999999999996"/>
    <n v="109.93999999999998"/>
    <x v="0"/>
    <x v="1"/>
    <x v="0"/>
  </r>
  <r>
    <s v="MZJ-77284-941"/>
    <x v="467"/>
    <x v="555"/>
    <s v="E-L-0.2"/>
    <n v="5"/>
    <x v="555"/>
    <x v="439"/>
    <x v="3"/>
    <s v="Exc"/>
    <s v="L"/>
    <x v="3"/>
    <n v="4.4550000000000001"/>
    <n v="22.274999999999999"/>
    <x v="1"/>
    <x v="1"/>
    <x v="0"/>
  </r>
  <r>
    <s v="AXN-57779-891"/>
    <x v="468"/>
    <x v="556"/>
    <s v="R-M-0.2"/>
    <n v="3"/>
    <x v="556"/>
    <x v="440"/>
    <x v="3"/>
    <s v="Rob"/>
    <s v="M"/>
    <x v="3"/>
    <n v="2.9849999999999999"/>
    <n v="8.9550000000000001"/>
    <x v="0"/>
    <x v="0"/>
    <x v="1"/>
  </r>
  <r>
    <s v="PJB-15659-994"/>
    <x v="469"/>
    <x v="557"/>
    <s v="L-D-2.5"/>
    <n v="4"/>
    <x v="557"/>
    <x v="2"/>
    <x v="3"/>
    <s v="Lib"/>
    <s v="D"/>
    <x v="2"/>
    <n v="29.784999999999997"/>
    <n v="119.13999999999999"/>
    <x v="3"/>
    <x v="2"/>
    <x v="1"/>
  </r>
  <r>
    <s v="LTS-03470-353"/>
    <x v="470"/>
    <x v="558"/>
    <s v="A-L-2.5"/>
    <n v="5"/>
    <x v="558"/>
    <x v="441"/>
    <x v="3"/>
    <s v="Ara"/>
    <s v="L"/>
    <x v="2"/>
    <n v="29.784999999999997"/>
    <n v="148.92499999999998"/>
    <x v="2"/>
    <x v="1"/>
    <x v="0"/>
  </r>
  <r>
    <s v="UMM-28497-689"/>
    <x v="471"/>
    <x v="539"/>
    <s v="L-L-2.5"/>
    <n v="3"/>
    <x v="539"/>
    <x v="426"/>
    <x v="3"/>
    <s v="Lib"/>
    <s v="L"/>
    <x v="2"/>
    <n v="36.454999999999998"/>
    <n v="109.36499999999999"/>
    <x v="3"/>
    <x v="1"/>
    <x v="0"/>
  </r>
  <r>
    <s v="MJZ-93232-402"/>
    <x v="472"/>
    <x v="559"/>
    <s v="E-D-0.2"/>
    <n v="1"/>
    <x v="559"/>
    <x v="442"/>
    <x v="3"/>
    <s v="Exc"/>
    <s v="D"/>
    <x v="3"/>
    <n v="3.645"/>
    <n v="3.645"/>
    <x v="1"/>
    <x v="2"/>
    <x v="0"/>
  </r>
  <r>
    <s v="UHW-74617-126"/>
    <x v="173"/>
    <x v="560"/>
    <s v="E-D-2.5"/>
    <n v="2"/>
    <x v="560"/>
    <x v="2"/>
    <x v="3"/>
    <s v="Exc"/>
    <s v="D"/>
    <x v="2"/>
    <n v="27.945"/>
    <n v="55.89"/>
    <x v="1"/>
    <x v="2"/>
    <x v="1"/>
  </r>
  <r>
    <s v="RIK-61730-794"/>
    <x v="473"/>
    <x v="561"/>
    <s v="L-M-0.2"/>
    <n v="6"/>
    <x v="561"/>
    <x v="443"/>
    <x v="3"/>
    <s v="Lib"/>
    <s v="M"/>
    <x v="3"/>
    <n v="4.3650000000000002"/>
    <n v="26.19"/>
    <x v="3"/>
    <x v="0"/>
    <x v="0"/>
  </r>
  <r>
    <s v="IDJ-55379-750"/>
    <x v="474"/>
    <x v="562"/>
    <s v="R-M-1"/>
    <n v="4"/>
    <x v="562"/>
    <x v="444"/>
    <x v="3"/>
    <s v="Rob"/>
    <s v="M"/>
    <x v="0"/>
    <n v="9.9499999999999993"/>
    <n v="39.799999999999997"/>
    <x v="0"/>
    <x v="0"/>
    <x v="1"/>
  </r>
  <r>
    <s v="OHX-11953-965"/>
    <x v="475"/>
    <x v="563"/>
    <s v="E-L-2.5"/>
    <n v="2"/>
    <x v="563"/>
    <x v="445"/>
    <x v="3"/>
    <s v="Exc"/>
    <s v="L"/>
    <x v="2"/>
    <n v="34.154999999999994"/>
    <n v="68.309999999999988"/>
    <x v="1"/>
    <x v="1"/>
    <x v="1"/>
  </r>
  <r>
    <s v="TVV-42245-088"/>
    <x v="476"/>
    <x v="564"/>
    <s v="A-M-0.2"/>
    <n v="4"/>
    <x v="564"/>
    <x v="2"/>
    <x v="3"/>
    <s v="Ara"/>
    <s v="M"/>
    <x v="3"/>
    <n v="3.375"/>
    <n v="13.5"/>
    <x v="2"/>
    <x v="0"/>
    <x v="1"/>
  </r>
  <r>
    <s v="DYP-74337-787"/>
    <x v="431"/>
    <x v="565"/>
    <s v="R-M-0.5"/>
    <n v="1"/>
    <x v="565"/>
    <x v="2"/>
    <x v="3"/>
    <s v="Rob"/>
    <s v="M"/>
    <x v="1"/>
    <n v="5.97"/>
    <n v="5.97"/>
    <x v="0"/>
    <x v="0"/>
    <x v="1"/>
  </r>
  <r>
    <s v="OKA-93124-100"/>
    <x v="477"/>
    <x v="539"/>
    <s v="R-M-0.5"/>
    <n v="5"/>
    <x v="539"/>
    <x v="426"/>
    <x v="3"/>
    <s v="Rob"/>
    <s v="M"/>
    <x v="1"/>
    <n v="5.97"/>
    <n v="29.849999999999998"/>
    <x v="0"/>
    <x v="0"/>
    <x v="0"/>
  </r>
  <r>
    <s v="IXW-20780-268"/>
    <x v="478"/>
    <x v="566"/>
    <s v="L-L-2.5"/>
    <n v="2"/>
    <x v="566"/>
    <x v="446"/>
    <x v="3"/>
    <s v="Lib"/>
    <s v="L"/>
    <x v="2"/>
    <n v="36.454999999999998"/>
    <n v="72.91"/>
    <x v="3"/>
    <x v="1"/>
    <x v="0"/>
  </r>
  <r>
    <s v="NGG-24006-937"/>
    <x v="45"/>
    <x v="567"/>
    <s v="E-M-2.5"/>
    <n v="4"/>
    <x v="567"/>
    <x v="447"/>
    <x v="3"/>
    <s v="Exc"/>
    <s v="M"/>
    <x v="2"/>
    <n v="31.624999999999996"/>
    <n v="126.49999999999999"/>
    <x v="1"/>
    <x v="0"/>
    <x v="1"/>
  </r>
  <r>
    <s v="JZC-31180-557"/>
    <x v="444"/>
    <x v="568"/>
    <s v="L-M-2.5"/>
    <n v="1"/>
    <x v="568"/>
    <x v="448"/>
    <x v="3"/>
    <s v="Lib"/>
    <s v="M"/>
    <x v="2"/>
    <n v="33.464999999999996"/>
    <n v="33.464999999999996"/>
    <x v="3"/>
    <x v="0"/>
    <x v="1"/>
  </r>
  <r>
    <s v="ZMU-63715-204"/>
    <x v="479"/>
    <x v="569"/>
    <s v="E-D-1"/>
    <n v="6"/>
    <x v="569"/>
    <x v="449"/>
    <x v="3"/>
    <s v="Exc"/>
    <s v="D"/>
    <x v="0"/>
    <n v="12.15"/>
    <n v="72.900000000000006"/>
    <x v="1"/>
    <x v="2"/>
    <x v="0"/>
  </r>
  <r>
    <s v="GND-08192-056"/>
    <x v="480"/>
    <x v="570"/>
    <s v="L-D-0.5"/>
    <n v="2"/>
    <x v="570"/>
    <x v="450"/>
    <x v="3"/>
    <s v="Lib"/>
    <s v="D"/>
    <x v="1"/>
    <n v="7.77"/>
    <n v="15.54"/>
    <x v="3"/>
    <x v="2"/>
    <x v="0"/>
  </r>
  <r>
    <s v="RYY-38961-093"/>
    <x v="481"/>
    <x v="571"/>
    <s v="A-M-0.2"/>
    <n v="6"/>
    <x v="571"/>
    <x v="451"/>
    <x v="3"/>
    <s v="Ara"/>
    <s v="M"/>
    <x v="3"/>
    <n v="3.375"/>
    <n v="20.25"/>
    <x v="2"/>
    <x v="0"/>
    <x v="1"/>
  </r>
  <r>
    <s v="CVA-64996-969"/>
    <x v="478"/>
    <x v="572"/>
    <s v="A-L-1"/>
    <n v="6"/>
    <x v="572"/>
    <x v="452"/>
    <x v="3"/>
    <s v="Ara"/>
    <s v="L"/>
    <x v="0"/>
    <n v="12.95"/>
    <n v="77.699999999999989"/>
    <x v="2"/>
    <x v="1"/>
    <x v="1"/>
  </r>
  <r>
    <s v="XTH-67276-442"/>
    <x v="482"/>
    <x v="573"/>
    <s v="L-M-2.5"/>
    <n v="4"/>
    <x v="573"/>
    <x v="453"/>
    <x v="3"/>
    <s v="Lib"/>
    <s v="M"/>
    <x v="2"/>
    <n v="33.464999999999996"/>
    <n v="133.85999999999999"/>
    <x v="3"/>
    <x v="0"/>
    <x v="1"/>
  </r>
  <r>
    <s v="PVU-02950-470"/>
    <x v="353"/>
    <x v="574"/>
    <s v="E-D-1"/>
    <n v="1"/>
    <x v="574"/>
    <x v="2"/>
    <x v="3"/>
    <s v="Exc"/>
    <s v="D"/>
    <x v="0"/>
    <n v="12.15"/>
    <n v="12.15"/>
    <x v="1"/>
    <x v="2"/>
    <x v="1"/>
  </r>
  <r>
    <s v="XSN-26809-910"/>
    <x v="199"/>
    <x v="575"/>
    <s v="E-M-2.5"/>
    <n v="2"/>
    <x v="575"/>
    <x v="454"/>
    <x v="3"/>
    <s v="Exc"/>
    <s v="M"/>
    <x v="2"/>
    <n v="31.624999999999996"/>
    <n v="63.249999999999993"/>
    <x v="1"/>
    <x v="0"/>
    <x v="0"/>
  </r>
  <r>
    <s v="UDN-88321-005"/>
    <x v="372"/>
    <x v="576"/>
    <s v="R-L-0.5"/>
    <n v="5"/>
    <x v="576"/>
    <x v="455"/>
    <x v="3"/>
    <s v="Rob"/>
    <s v="L"/>
    <x v="1"/>
    <n v="7.169999999999999"/>
    <n v="35.849999999999994"/>
    <x v="0"/>
    <x v="1"/>
    <x v="1"/>
  </r>
  <r>
    <s v="EXP-21628-670"/>
    <x v="267"/>
    <x v="577"/>
    <s v="A-M-2.5"/>
    <n v="3"/>
    <x v="577"/>
    <x v="456"/>
    <x v="3"/>
    <s v="Ara"/>
    <s v="M"/>
    <x v="2"/>
    <n v="25.874999999999996"/>
    <n v="77.624999999999986"/>
    <x v="2"/>
    <x v="0"/>
    <x v="1"/>
  </r>
  <r>
    <s v="VGM-24161-361"/>
    <x v="480"/>
    <x v="578"/>
    <s v="E-M-2.5"/>
    <n v="2"/>
    <x v="578"/>
    <x v="457"/>
    <x v="3"/>
    <s v="Exc"/>
    <s v="M"/>
    <x v="2"/>
    <n v="31.624999999999996"/>
    <n v="63.249999999999993"/>
    <x v="1"/>
    <x v="0"/>
    <x v="0"/>
  </r>
  <r>
    <s v="PKN-19556-918"/>
    <x v="483"/>
    <x v="579"/>
    <s v="E-L-0.2"/>
    <n v="6"/>
    <x v="579"/>
    <x v="458"/>
    <x v="3"/>
    <s v="Exc"/>
    <s v="L"/>
    <x v="3"/>
    <n v="4.4550000000000001"/>
    <n v="26.73"/>
    <x v="1"/>
    <x v="1"/>
    <x v="0"/>
  </r>
  <r>
    <s v="PKN-19556-918"/>
    <x v="483"/>
    <x v="579"/>
    <s v="L-D-0.5"/>
    <n v="4"/>
    <x v="579"/>
    <x v="458"/>
    <x v="3"/>
    <s v="Lib"/>
    <s v="D"/>
    <x v="1"/>
    <n v="7.77"/>
    <n v="31.08"/>
    <x v="3"/>
    <x v="2"/>
    <x v="0"/>
  </r>
  <r>
    <s v="PKN-19556-918"/>
    <x v="483"/>
    <x v="579"/>
    <s v="A-D-0.2"/>
    <n v="1"/>
    <x v="579"/>
    <x v="458"/>
    <x v="3"/>
    <s v="Ara"/>
    <s v="D"/>
    <x v="3"/>
    <n v="2.9849999999999999"/>
    <n v="2.9849999999999999"/>
    <x v="2"/>
    <x v="2"/>
    <x v="0"/>
  </r>
  <r>
    <s v="PKN-19556-918"/>
    <x v="483"/>
    <x v="579"/>
    <s v="R-D-2.5"/>
    <n v="5"/>
    <x v="579"/>
    <x v="458"/>
    <x v="3"/>
    <s v="Rob"/>
    <s v="D"/>
    <x v="2"/>
    <n v="20.584999999999997"/>
    <n v="102.92499999999998"/>
    <x v="0"/>
    <x v="2"/>
    <x v="0"/>
  </r>
  <r>
    <s v="DXQ-44537-297"/>
    <x v="484"/>
    <x v="580"/>
    <s v="E-L-0.5"/>
    <n v="4"/>
    <x v="580"/>
    <x v="459"/>
    <x v="3"/>
    <s v="Exc"/>
    <s v="L"/>
    <x v="1"/>
    <n v="8.91"/>
    <n v="35.64"/>
    <x v="1"/>
    <x v="1"/>
    <x v="1"/>
  </r>
  <r>
    <s v="BPC-54727-307"/>
    <x v="485"/>
    <x v="581"/>
    <s v="R-L-1"/>
    <n v="4"/>
    <x v="581"/>
    <x v="460"/>
    <x v="3"/>
    <s v="Rob"/>
    <s v="L"/>
    <x v="0"/>
    <n v="11.95"/>
    <n v="47.8"/>
    <x v="0"/>
    <x v="1"/>
    <x v="1"/>
  </r>
  <r>
    <s v="KSH-47717-456"/>
    <x v="486"/>
    <x v="582"/>
    <s v="L-M-1"/>
    <n v="3"/>
    <x v="582"/>
    <x v="461"/>
    <x v="3"/>
    <s v="Lib"/>
    <s v="M"/>
    <x v="0"/>
    <n v="14.55"/>
    <n v="43.650000000000006"/>
    <x v="3"/>
    <x v="0"/>
    <x v="1"/>
  </r>
  <r>
    <s v="ANK-59436-446"/>
    <x v="487"/>
    <x v="583"/>
    <s v="E-L-0.5"/>
    <n v="4"/>
    <x v="583"/>
    <x v="462"/>
    <x v="3"/>
    <s v="Exc"/>
    <s v="L"/>
    <x v="1"/>
    <n v="8.91"/>
    <n v="35.64"/>
    <x v="1"/>
    <x v="1"/>
    <x v="0"/>
  </r>
  <r>
    <s v="AYY-83051-752"/>
    <x v="488"/>
    <x v="584"/>
    <s v="L-L-1"/>
    <n v="6"/>
    <x v="584"/>
    <x v="463"/>
    <x v="3"/>
    <s v="Lib"/>
    <s v="L"/>
    <x v="0"/>
    <n v="15.85"/>
    <n v="95.1"/>
    <x v="3"/>
    <x v="1"/>
    <x v="0"/>
  </r>
  <r>
    <s v="CSW-59644-267"/>
    <x v="489"/>
    <x v="585"/>
    <s v="E-M-2.5"/>
    <n v="1"/>
    <x v="585"/>
    <x v="464"/>
    <x v="3"/>
    <s v="Exc"/>
    <s v="M"/>
    <x v="2"/>
    <n v="31.624999999999996"/>
    <n v="31.624999999999996"/>
    <x v="1"/>
    <x v="0"/>
    <x v="0"/>
  </r>
  <r>
    <s v="ITY-92466-909"/>
    <x v="162"/>
    <x v="586"/>
    <s v="A-M-2.5"/>
    <n v="3"/>
    <x v="586"/>
    <x v="2"/>
    <x v="3"/>
    <s v="Ara"/>
    <s v="M"/>
    <x v="2"/>
    <n v="25.874999999999996"/>
    <n v="77.624999999999986"/>
    <x v="2"/>
    <x v="0"/>
    <x v="0"/>
  </r>
  <r>
    <s v="IGW-04801-466"/>
    <x v="490"/>
    <x v="587"/>
    <s v="L-D-0.2"/>
    <n v="1"/>
    <x v="587"/>
    <x v="465"/>
    <x v="3"/>
    <s v="Lib"/>
    <s v="D"/>
    <x v="3"/>
    <n v="3.8849999999999998"/>
    <n v="3.8849999999999998"/>
    <x v="3"/>
    <x v="2"/>
    <x v="0"/>
  </r>
  <r>
    <s v="LJN-34281-921"/>
    <x v="491"/>
    <x v="588"/>
    <s v="R-L-2.5"/>
    <n v="5"/>
    <x v="588"/>
    <x v="466"/>
    <x v="3"/>
    <s v="Rob"/>
    <s v="L"/>
    <x v="2"/>
    <n v="27.484999999999996"/>
    <n v="137.42499999999998"/>
    <x v="0"/>
    <x v="1"/>
    <x v="1"/>
  </r>
  <r>
    <s v="BWZ-46364-547"/>
    <x v="301"/>
    <x v="589"/>
    <s v="R-L-1"/>
    <n v="3"/>
    <x v="589"/>
    <x v="467"/>
    <x v="3"/>
    <s v="Rob"/>
    <s v="L"/>
    <x v="0"/>
    <n v="11.95"/>
    <n v="35.849999999999994"/>
    <x v="0"/>
    <x v="1"/>
    <x v="0"/>
  </r>
  <r>
    <s v="SBC-95710-706"/>
    <x v="194"/>
    <x v="590"/>
    <s v="E-M-0.2"/>
    <n v="2"/>
    <x v="590"/>
    <x v="468"/>
    <x v="3"/>
    <s v="Exc"/>
    <s v="M"/>
    <x v="3"/>
    <n v="4.125"/>
    <n v="8.25"/>
    <x v="1"/>
    <x v="0"/>
    <x v="0"/>
  </r>
  <r>
    <s v="WRN-55114-031"/>
    <x v="26"/>
    <x v="591"/>
    <s v="E-L-2.5"/>
    <n v="3"/>
    <x v="591"/>
    <x v="469"/>
    <x v="3"/>
    <s v="Exc"/>
    <s v="L"/>
    <x v="2"/>
    <n v="34.154999999999994"/>
    <n v="102.46499999999997"/>
    <x v="1"/>
    <x v="1"/>
    <x v="0"/>
  </r>
  <r>
    <s v="TZU-64255-831"/>
    <x v="125"/>
    <x v="592"/>
    <s v="R-D-2.5"/>
    <n v="2"/>
    <x v="592"/>
    <x v="2"/>
    <x v="3"/>
    <s v="Rob"/>
    <s v="D"/>
    <x v="2"/>
    <n v="20.584999999999997"/>
    <n v="41.169999999999995"/>
    <x v="0"/>
    <x v="2"/>
    <x v="1"/>
  </r>
  <r>
    <s v="JVF-91003-729"/>
    <x v="492"/>
    <x v="593"/>
    <s v="A-D-2.5"/>
    <n v="3"/>
    <x v="593"/>
    <x v="470"/>
    <x v="3"/>
    <s v="Ara"/>
    <s v="D"/>
    <x v="2"/>
    <n v="22.884999999999998"/>
    <n v="68.655000000000001"/>
    <x v="2"/>
    <x v="2"/>
    <x v="0"/>
  </r>
  <r>
    <s v="MVB-22135-665"/>
    <x v="462"/>
    <x v="594"/>
    <s v="A-D-1"/>
    <n v="1"/>
    <x v="594"/>
    <x v="471"/>
    <x v="3"/>
    <s v="Ara"/>
    <s v="D"/>
    <x v="0"/>
    <n v="9.9499999999999993"/>
    <n v="9.9499999999999993"/>
    <x v="2"/>
    <x v="2"/>
    <x v="0"/>
  </r>
  <r>
    <s v="CKS-47815-571"/>
    <x v="493"/>
    <x v="595"/>
    <s v="L-L-0.5"/>
    <n v="3"/>
    <x v="595"/>
    <x v="472"/>
    <x v="3"/>
    <s v="Lib"/>
    <s v="L"/>
    <x v="1"/>
    <n v="9.51"/>
    <n v="28.53"/>
    <x v="3"/>
    <x v="1"/>
    <x v="0"/>
  </r>
  <r>
    <s v="OAW-17338-101"/>
    <x v="494"/>
    <x v="588"/>
    <s v="R-D-0.2"/>
    <n v="6"/>
    <x v="588"/>
    <x v="466"/>
    <x v="3"/>
    <s v="Rob"/>
    <s v="D"/>
    <x v="3"/>
    <n v="2.6849999999999996"/>
    <n v="16.11"/>
    <x v="0"/>
    <x v="2"/>
    <x v="1"/>
  </r>
  <r>
    <s v="ALP-37623-536"/>
    <x v="495"/>
    <x v="596"/>
    <s v="L-L-1"/>
    <n v="6"/>
    <x v="596"/>
    <x v="473"/>
    <x v="3"/>
    <s v="Lib"/>
    <s v="L"/>
    <x v="0"/>
    <n v="15.85"/>
    <n v="95.1"/>
    <x v="3"/>
    <x v="1"/>
    <x v="1"/>
  </r>
  <r>
    <s v="WMU-87639-108"/>
    <x v="496"/>
    <x v="597"/>
    <s v="R-D-0.5"/>
    <n v="1"/>
    <x v="597"/>
    <x v="474"/>
    <x v="3"/>
    <s v="Rob"/>
    <s v="D"/>
    <x v="1"/>
    <n v="5.3699999999999992"/>
    <n v="5.3699999999999992"/>
    <x v="0"/>
    <x v="2"/>
    <x v="0"/>
  </r>
  <r>
    <s v="USN-44968-231"/>
    <x v="497"/>
    <x v="598"/>
    <s v="R-L-1"/>
    <n v="4"/>
    <x v="598"/>
    <x v="2"/>
    <x v="3"/>
    <s v="Rob"/>
    <s v="L"/>
    <x v="0"/>
    <n v="11.95"/>
    <n v="47.8"/>
    <x v="0"/>
    <x v="1"/>
    <x v="1"/>
  </r>
  <r>
    <s v="YZG-20575-451"/>
    <x v="498"/>
    <x v="599"/>
    <s v="L-L-1"/>
    <n v="4"/>
    <x v="599"/>
    <x v="475"/>
    <x v="3"/>
    <s v="Lib"/>
    <s v="L"/>
    <x v="0"/>
    <n v="15.85"/>
    <n v="63.4"/>
    <x v="3"/>
    <x v="1"/>
    <x v="1"/>
  </r>
  <r>
    <s v="HTH-52867-812"/>
    <x v="382"/>
    <x v="600"/>
    <s v="A-M-2.5"/>
    <n v="4"/>
    <x v="600"/>
    <x v="476"/>
    <x v="3"/>
    <s v="Ara"/>
    <s v="M"/>
    <x v="2"/>
    <n v="25.874999999999996"/>
    <n v="103.49999999999999"/>
    <x v="2"/>
    <x v="0"/>
    <x v="1"/>
  </r>
  <r>
    <s v="FWU-44971-444"/>
    <x v="499"/>
    <x v="601"/>
    <s v="A-D-2.5"/>
    <n v="3"/>
    <x v="601"/>
    <x v="477"/>
    <x v="3"/>
    <s v="Ara"/>
    <s v="D"/>
    <x v="2"/>
    <n v="22.884999999999998"/>
    <n v="68.655000000000001"/>
    <x v="2"/>
    <x v="2"/>
    <x v="1"/>
  </r>
  <r>
    <s v="EQI-82205-066"/>
    <x v="500"/>
    <x v="602"/>
    <s v="R-M-2.5"/>
    <n v="2"/>
    <x v="602"/>
    <x v="478"/>
    <x v="3"/>
    <s v="Rob"/>
    <s v="M"/>
    <x v="2"/>
    <n v="22.884999999999998"/>
    <n v="45.769999999999996"/>
    <x v="0"/>
    <x v="0"/>
    <x v="0"/>
  </r>
  <r>
    <s v="NAR-00747-074"/>
    <x v="501"/>
    <x v="603"/>
    <s v="L-D-1"/>
    <n v="4"/>
    <x v="603"/>
    <x v="479"/>
    <x v="3"/>
    <s v="Lib"/>
    <s v="D"/>
    <x v="0"/>
    <n v="12.95"/>
    <n v="51.8"/>
    <x v="3"/>
    <x v="2"/>
    <x v="1"/>
  </r>
  <r>
    <s v="JYR-22052-185"/>
    <x v="502"/>
    <x v="604"/>
    <s v="A-M-0.5"/>
    <n v="2"/>
    <x v="604"/>
    <x v="480"/>
    <x v="3"/>
    <s v="Ara"/>
    <s v="M"/>
    <x v="1"/>
    <n v="6.75"/>
    <n v="13.5"/>
    <x v="2"/>
    <x v="0"/>
    <x v="0"/>
  </r>
  <r>
    <s v="XKO-54097-932"/>
    <x v="503"/>
    <x v="605"/>
    <s v="E-M-0.5"/>
    <n v="3"/>
    <x v="605"/>
    <x v="481"/>
    <x v="3"/>
    <s v="Exc"/>
    <s v="M"/>
    <x v="1"/>
    <n v="8.25"/>
    <n v="24.75"/>
    <x v="1"/>
    <x v="0"/>
    <x v="0"/>
  </r>
  <r>
    <s v="HXA-72415-025"/>
    <x v="504"/>
    <x v="606"/>
    <s v="A-D-2.5"/>
    <n v="2"/>
    <x v="606"/>
    <x v="482"/>
    <x v="3"/>
    <s v="Ara"/>
    <s v="D"/>
    <x v="2"/>
    <n v="22.884999999999998"/>
    <n v="45.769999999999996"/>
    <x v="2"/>
    <x v="2"/>
    <x v="0"/>
  </r>
  <r>
    <s v="MJF-20065-335"/>
    <x v="497"/>
    <x v="607"/>
    <s v="E-L-0.5"/>
    <n v="6"/>
    <x v="607"/>
    <x v="483"/>
    <x v="3"/>
    <s v="Exc"/>
    <s v="L"/>
    <x v="1"/>
    <n v="8.91"/>
    <n v="53.46"/>
    <x v="1"/>
    <x v="1"/>
    <x v="1"/>
  </r>
  <r>
    <s v="GFI-83300-059"/>
    <x v="501"/>
    <x v="608"/>
    <s v="A-M-0.2"/>
    <n v="6"/>
    <x v="608"/>
    <x v="484"/>
    <x v="3"/>
    <s v="Ara"/>
    <s v="M"/>
    <x v="3"/>
    <n v="3.375"/>
    <n v="20.25"/>
    <x v="2"/>
    <x v="0"/>
    <x v="0"/>
  </r>
  <r>
    <s v="WJR-51493-682"/>
    <x v="1"/>
    <x v="609"/>
    <s v="L-D-2.5"/>
    <n v="5"/>
    <x v="609"/>
    <x v="485"/>
    <x v="3"/>
    <s v="Lib"/>
    <s v="D"/>
    <x v="2"/>
    <n v="29.784999999999997"/>
    <n v="148.92499999999998"/>
    <x v="3"/>
    <x v="2"/>
    <x v="1"/>
  </r>
  <r>
    <s v="SHP-55648-472"/>
    <x v="505"/>
    <x v="610"/>
    <s v="A-M-1"/>
    <n v="6"/>
    <x v="610"/>
    <x v="486"/>
    <x v="3"/>
    <s v="Ara"/>
    <s v="M"/>
    <x v="0"/>
    <n v="11.25"/>
    <n v="67.5"/>
    <x v="2"/>
    <x v="0"/>
    <x v="1"/>
  </r>
  <r>
    <s v="HYR-03455-684"/>
    <x v="506"/>
    <x v="611"/>
    <s v="E-D-1"/>
    <n v="6"/>
    <x v="611"/>
    <x v="487"/>
    <x v="3"/>
    <s v="Exc"/>
    <s v="D"/>
    <x v="0"/>
    <n v="12.15"/>
    <n v="72.900000000000006"/>
    <x v="1"/>
    <x v="2"/>
    <x v="1"/>
  </r>
  <r>
    <s v="HYR-03455-684"/>
    <x v="506"/>
    <x v="611"/>
    <s v="L-D-0.2"/>
    <n v="2"/>
    <x v="611"/>
    <x v="487"/>
    <x v="3"/>
    <s v="Lib"/>
    <s v="D"/>
    <x v="3"/>
    <n v="3.8849999999999998"/>
    <n v="7.77"/>
    <x v="3"/>
    <x v="2"/>
    <x v="1"/>
  </r>
  <r>
    <s v="HUG-52766-375"/>
    <x v="507"/>
    <x v="612"/>
    <s v="A-D-2.5"/>
    <n v="4"/>
    <x v="612"/>
    <x v="488"/>
    <x v="3"/>
    <s v="Ara"/>
    <s v="D"/>
    <x v="2"/>
    <n v="22.884999999999998"/>
    <n v="91.539999999999992"/>
    <x v="2"/>
    <x v="2"/>
    <x v="1"/>
  </r>
  <r>
    <s v="DAH-46595-917"/>
    <x v="508"/>
    <x v="613"/>
    <s v="A-D-1"/>
    <n v="6"/>
    <x v="613"/>
    <x v="489"/>
    <x v="3"/>
    <s v="Ara"/>
    <s v="D"/>
    <x v="0"/>
    <n v="9.9499999999999993"/>
    <n v="59.699999999999996"/>
    <x v="2"/>
    <x v="2"/>
    <x v="1"/>
  </r>
  <r>
    <s v="VEM-79839-466"/>
    <x v="509"/>
    <x v="605"/>
    <s v="R-L-2.5"/>
    <n v="5"/>
    <x v="605"/>
    <x v="481"/>
    <x v="3"/>
    <s v="Rob"/>
    <s v="L"/>
    <x v="2"/>
    <n v="27.484999999999996"/>
    <n v="137.42499999999998"/>
    <x v="0"/>
    <x v="1"/>
    <x v="0"/>
  </r>
  <r>
    <s v="OWH-11126-533"/>
    <x v="131"/>
    <x v="614"/>
    <s v="L-M-2.5"/>
    <n v="2"/>
    <x v="614"/>
    <x v="490"/>
    <x v="3"/>
    <s v="Lib"/>
    <s v="M"/>
    <x v="2"/>
    <n v="33.464999999999996"/>
    <n v="66.929999999999993"/>
    <x v="3"/>
    <x v="0"/>
    <x v="1"/>
  </r>
  <r>
    <s v="UMT-26130-151"/>
    <x v="510"/>
    <x v="615"/>
    <s v="L-M-0.2"/>
    <n v="3"/>
    <x v="615"/>
    <x v="491"/>
    <x v="3"/>
    <s v="Lib"/>
    <s v="M"/>
    <x v="3"/>
    <n v="4.3650000000000002"/>
    <n v="13.095000000000001"/>
    <x v="3"/>
    <x v="0"/>
    <x v="0"/>
  </r>
  <r>
    <s v="JKA-27899-806"/>
    <x v="511"/>
    <x v="616"/>
    <s v="R-L-1"/>
    <n v="5"/>
    <x v="616"/>
    <x v="492"/>
    <x v="3"/>
    <s v="Rob"/>
    <s v="L"/>
    <x v="0"/>
    <n v="11.95"/>
    <n v="59.75"/>
    <x v="0"/>
    <x v="1"/>
    <x v="1"/>
  </r>
  <r>
    <s v="ULU-07744-724"/>
    <x v="512"/>
    <x v="617"/>
    <s v="L-M-0.5"/>
    <n v="5"/>
    <x v="617"/>
    <x v="493"/>
    <x v="3"/>
    <s v="Lib"/>
    <s v="M"/>
    <x v="1"/>
    <n v="8.73"/>
    <n v="43.650000000000006"/>
    <x v="3"/>
    <x v="0"/>
    <x v="0"/>
  </r>
  <r>
    <s v="NOM-56457-507"/>
    <x v="513"/>
    <x v="618"/>
    <s v="E-M-1"/>
    <n v="6"/>
    <x v="618"/>
    <x v="494"/>
    <x v="3"/>
    <s v="Exc"/>
    <s v="M"/>
    <x v="0"/>
    <n v="13.75"/>
    <n v="82.5"/>
    <x v="1"/>
    <x v="0"/>
    <x v="0"/>
  </r>
  <r>
    <s v="NZN-71683-705"/>
    <x v="514"/>
    <x v="619"/>
    <s v="A-L-2.5"/>
    <n v="6"/>
    <x v="619"/>
    <x v="495"/>
    <x v="3"/>
    <s v="Ara"/>
    <s v="L"/>
    <x v="2"/>
    <n v="29.784999999999997"/>
    <n v="178.70999999999998"/>
    <x v="2"/>
    <x v="1"/>
    <x v="0"/>
  </r>
  <r>
    <s v="WMA-34232-850"/>
    <x v="7"/>
    <x v="620"/>
    <s v="L-D-2.5"/>
    <n v="4"/>
    <x v="620"/>
    <x v="2"/>
    <x v="3"/>
    <s v="Lib"/>
    <s v="D"/>
    <x v="2"/>
    <n v="29.784999999999997"/>
    <n v="119.13999999999999"/>
    <x v="3"/>
    <x v="2"/>
    <x v="0"/>
  </r>
  <r>
    <s v="EZL-27919-704"/>
    <x v="481"/>
    <x v="621"/>
    <s v="L-L-0.5"/>
    <n v="5"/>
    <x v="621"/>
    <x v="2"/>
    <x v="3"/>
    <s v="Lib"/>
    <s v="L"/>
    <x v="1"/>
    <n v="9.51"/>
    <n v="47.55"/>
    <x v="3"/>
    <x v="1"/>
    <x v="1"/>
  </r>
  <r>
    <s v="ZYU-11345-774"/>
    <x v="515"/>
    <x v="622"/>
    <s v="L-M-0.5"/>
    <n v="5"/>
    <x v="622"/>
    <x v="496"/>
    <x v="3"/>
    <s v="Lib"/>
    <s v="M"/>
    <x v="1"/>
    <n v="8.73"/>
    <n v="43.650000000000006"/>
    <x v="3"/>
    <x v="0"/>
    <x v="1"/>
  </r>
  <r>
    <s v="CPW-34587-459"/>
    <x v="516"/>
    <x v="623"/>
    <s v="A-L-2.5"/>
    <n v="6"/>
    <x v="623"/>
    <x v="497"/>
    <x v="3"/>
    <s v="Ara"/>
    <s v="L"/>
    <x v="2"/>
    <n v="29.784999999999997"/>
    <n v="178.70999999999998"/>
    <x v="2"/>
    <x v="1"/>
    <x v="0"/>
  </r>
  <r>
    <s v="NQZ-82067-394"/>
    <x v="517"/>
    <x v="624"/>
    <s v="R-L-2.5"/>
    <n v="1"/>
    <x v="624"/>
    <x v="498"/>
    <x v="3"/>
    <s v="Rob"/>
    <s v="L"/>
    <x v="2"/>
    <n v="27.484999999999996"/>
    <n v="27.484999999999996"/>
    <x v="0"/>
    <x v="1"/>
    <x v="1"/>
  </r>
  <r>
    <s v="JBW-95055-851"/>
    <x v="518"/>
    <x v="625"/>
    <s v="A-M-1"/>
    <n v="5"/>
    <x v="625"/>
    <x v="499"/>
    <x v="3"/>
    <s v="Ara"/>
    <s v="M"/>
    <x v="0"/>
    <n v="11.25"/>
    <n v="56.25"/>
    <x v="2"/>
    <x v="0"/>
    <x v="1"/>
  </r>
  <r>
    <s v="AHY-20324-088"/>
    <x v="519"/>
    <x v="626"/>
    <s v="L-L-0.2"/>
    <n v="2"/>
    <x v="626"/>
    <x v="500"/>
    <x v="3"/>
    <s v="Lib"/>
    <s v="L"/>
    <x v="3"/>
    <n v="4.7549999999999999"/>
    <n v="9.51"/>
    <x v="3"/>
    <x v="1"/>
    <x v="0"/>
  </r>
  <r>
    <s v="ZSL-66684-103"/>
    <x v="520"/>
    <x v="627"/>
    <s v="E-M-0.2"/>
    <n v="2"/>
    <x v="627"/>
    <x v="501"/>
    <x v="3"/>
    <s v="Exc"/>
    <s v="M"/>
    <x v="3"/>
    <n v="4.125"/>
    <n v="8.25"/>
    <x v="1"/>
    <x v="0"/>
    <x v="0"/>
  </r>
  <r>
    <s v="WNE-73911-475"/>
    <x v="521"/>
    <x v="628"/>
    <s v="L-D-0.5"/>
    <n v="6"/>
    <x v="628"/>
    <x v="502"/>
    <x v="3"/>
    <s v="Lib"/>
    <s v="D"/>
    <x v="1"/>
    <n v="7.77"/>
    <n v="46.62"/>
    <x v="3"/>
    <x v="2"/>
    <x v="1"/>
  </r>
  <r>
    <s v="EZB-68383-559"/>
    <x v="418"/>
    <x v="629"/>
    <s v="R-L-1"/>
    <n v="6"/>
    <x v="629"/>
    <x v="2"/>
    <x v="3"/>
    <s v="Rob"/>
    <s v="L"/>
    <x v="0"/>
    <n v="11.95"/>
    <n v="71.699999999999989"/>
    <x v="0"/>
    <x v="1"/>
    <x v="1"/>
  </r>
  <r>
    <s v="OVO-01283-090"/>
    <x v="122"/>
    <x v="630"/>
    <s v="L-L-2.5"/>
    <n v="2"/>
    <x v="630"/>
    <x v="503"/>
    <x v="3"/>
    <s v="Lib"/>
    <s v="L"/>
    <x v="2"/>
    <n v="36.454999999999998"/>
    <n v="72.91"/>
    <x v="3"/>
    <x v="1"/>
    <x v="0"/>
  </r>
  <r>
    <s v="TXH-78646-919"/>
    <x v="423"/>
    <x v="631"/>
    <s v="R-D-0.2"/>
    <n v="3"/>
    <x v="631"/>
    <x v="504"/>
    <x v="3"/>
    <s v="Rob"/>
    <s v="D"/>
    <x v="3"/>
    <n v="2.6849999999999996"/>
    <n v="8.0549999999999997"/>
    <x v="0"/>
    <x v="2"/>
    <x v="0"/>
  </r>
  <r>
    <s v="CYZ-37122-164"/>
    <x v="463"/>
    <x v="632"/>
    <s v="E-M-0.5"/>
    <n v="2"/>
    <x v="632"/>
    <x v="505"/>
    <x v="3"/>
    <s v="Exc"/>
    <s v="M"/>
    <x v="1"/>
    <n v="8.25"/>
    <n v="16.5"/>
    <x v="1"/>
    <x v="0"/>
    <x v="1"/>
  </r>
  <r>
    <s v="AGQ-06534-750"/>
    <x v="273"/>
    <x v="633"/>
    <s v="A-L-1"/>
    <n v="5"/>
    <x v="633"/>
    <x v="506"/>
    <x v="3"/>
    <s v="Ara"/>
    <s v="L"/>
    <x v="0"/>
    <n v="12.95"/>
    <n v="64.75"/>
    <x v="2"/>
    <x v="1"/>
    <x v="1"/>
  </r>
  <r>
    <s v="QVL-32245-818"/>
    <x v="522"/>
    <x v="634"/>
    <s v="A-M-0.5"/>
    <n v="5"/>
    <x v="634"/>
    <x v="507"/>
    <x v="3"/>
    <s v="Ara"/>
    <s v="M"/>
    <x v="1"/>
    <n v="6.75"/>
    <n v="33.75"/>
    <x v="2"/>
    <x v="0"/>
    <x v="1"/>
  </r>
  <r>
    <s v="LTD-96842-834"/>
    <x v="523"/>
    <x v="635"/>
    <s v="L-D-2.5"/>
    <n v="6"/>
    <x v="635"/>
    <x v="2"/>
    <x v="3"/>
    <s v="Lib"/>
    <s v="D"/>
    <x v="2"/>
    <n v="29.784999999999997"/>
    <n v="178.70999999999998"/>
    <x v="3"/>
    <x v="2"/>
    <x v="1"/>
  </r>
  <r>
    <s v="SEC-91807-425"/>
    <x v="260"/>
    <x v="636"/>
    <s v="A-M-1"/>
    <n v="2"/>
    <x v="636"/>
    <x v="508"/>
    <x v="3"/>
    <s v="Ara"/>
    <s v="M"/>
    <x v="0"/>
    <n v="11.25"/>
    <n v="22.5"/>
    <x v="2"/>
    <x v="0"/>
    <x v="1"/>
  </r>
  <r>
    <s v="MHM-44857-599"/>
    <x v="331"/>
    <x v="637"/>
    <s v="L-D-1"/>
    <n v="1"/>
    <x v="637"/>
    <x v="509"/>
    <x v="3"/>
    <s v="Lib"/>
    <s v="D"/>
    <x v="0"/>
    <n v="12.95"/>
    <n v="12.95"/>
    <x v="3"/>
    <x v="2"/>
    <x v="1"/>
  </r>
  <r>
    <s v="KGC-95046-911"/>
    <x v="524"/>
    <x v="638"/>
    <s v="A-M-2.5"/>
    <n v="2"/>
    <x v="638"/>
    <x v="510"/>
    <x v="3"/>
    <s v="Ara"/>
    <s v="M"/>
    <x v="2"/>
    <n v="25.874999999999996"/>
    <n v="51.749999999999993"/>
    <x v="2"/>
    <x v="0"/>
    <x v="0"/>
  </r>
  <r>
    <s v="RZC-75150-413"/>
    <x v="525"/>
    <x v="639"/>
    <s v="E-D-0.5"/>
    <n v="5"/>
    <x v="639"/>
    <x v="511"/>
    <x v="3"/>
    <s v="Exc"/>
    <s v="D"/>
    <x v="1"/>
    <n v="7.29"/>
    <n v="36.450000000000003"/>
    <x v="1"/>
    <x v="2"/>
    <x v="1"/>
  </r>
  <r>
    <s v="EYH-88288-452"/>
    <x v="526"/>
    <x v="640"/>
    <s v="L-L-2.5"/>
    <n v="5"/>
    <x v="640"/>
    <x v="512"/>
    <x v="3"/>
    <s v="Lib"/>
    <s v="L"/>
    <x v="2"/>
    <n v="36.454999999999998"/>
    <n v="182.27499999999998"/>
    <x v="3"/>
    <x v="1"/>
    <x v="0"/>
  </r>
  <r>
    <s v="NYQ-24237-772"/>
    <x v="104"/>
    <x v="641"/>
    <s v="L-D-0.5"/>
    <n v="4"/>
    <x v="641"/>
    <x v="513"/>
    <x v="3"/>
    <s v="Lib"/>
    <s v="D"/>
    <x v="1"/>
    <n v="7.77"/>
    <n v="31.08"/>
    <x v="3"/>
    <x v="2"/>
    <x v="1"/>
  </r>
  <r>
    <s v="WKB-21680-566"/>
    <x v="491"/>
    <x v="642"/>
    <s v="A-M-0.5"/>
    <n v="3"/>
    <x v="642"/>
    <x v="2"/>
    <x v="3"/>
    <s v="Ara"/>
    <s v="M"/>
    <x v="1"/>
    <n v="6.75"/>
    <n v="20.25"/>
    <x v="2"/>
    <x v="0"/>
    <x v="1"/>
  </r>
  <r>
    <s v="THE-61147-027"/>
    <x v="157"/>
    <x v="636"/>
    <s v="L-D-1"/>
    <n v="2"/>
    <x v="636"/>
    <x v="508"/>
    <x v="3"/>
    <s v="Lib"/>
    <s v="D"/>
    <x v="0"/>
    <n v="12.95"/>
    <n v="25.9"/>
    <x v="3"/>
    <x v="2"/>
    <x v="1"/>
  </r>
  <r>
    <s v="PTY-86420-119"/>
    <x v="527"/>
    <x v="643"/>
    <s v="A-D-0.5"/>
    <n v="4"/>
    <x v="643"/>
    <x v="514"/>
    <x v="3"/>
    <s v="Ara"/>
    <s v="D"/>
    <x v="1"/>
    <n v="5.97"/>
    <n v="23.88"/>
    <x v="2"/>
    <x v="2"/>
    <x v="0"/>
  </r>
  <r>
    <s v="QHL-27188-431"/>
    <x v="528"/>
    <x v="644"/>
    <s v="L-L-0.5"/>
    <n v="2"/>
    <x v="644"/>
    <x v="515"/>
    <x v="3"/>
    <s v="Lib"/>
    <s v="L"/>
    <x v="1"/>
    <n v="9.51"/>
    <n v="19.02"/>
    <x v="3"/>
    <x v="1"/>
    <x v="1"/>
  </r>
  <r>
    <s v="MIS-54381-047"/>
    <x v="99"/>
    <x v="645"/>
    <s v="A-D-0.5"/>
    <n v="5"/>
    <x v="645"/>
    <x v="516"/>
    <x v="3"/>
    <s v="Ara"/>
    <s v="D"/>
    <x v="1"/>
    <n v="5.97"/>
    <n v="29.849999999999998"/>
    <x v="2"/>
    <x v="2"/>
    <x v="0"/>
  </r>
  <r>
    <s v="TBB-29780-459"/>
    <x v="529"/>
    <x v="646"/>
    <s v="A-L-0.5"/>
    <n v="1"/>
    <x v="646"/>
    <x v="517"/>
    <x v="3"/>
    <s v="Ara"/>
    <s v="L"/>
    <x v="1"/>
    <n v="7.77"/>
    <n v="7.77"/>
    <x v="2"/>
    <x v="1"/>
    <x v="0"/>
  </r>
  <r>
    <s v="QLC-52637-305"/>
    <x v="530"/>
    <x v="647"/>
    <s v="L-D-2.5"/>
    <n v="4"/>
    <x v="647"/>
    <x v="2"/>
    <x v="3"/>
    <s v="Lib"/>
    <s v="D"/>
    <x v="2"/>
    <n v="29.784999999999997"/>
    <n v="119.13999999999999"/>
    <x v="3"/>
    <x v="2"/>
    <x v="0"/>
  </r>
  <r>
    <s v="CWT-27056-328"/>
    <x v="531"/>
    <x v="648"/>
    <s v="E-D-0.2"/>
    <n v="6"/>
    <x v="648"/>
    <x v="2"/>
    <x v="3"/>
    <s v="Exc"/>
    <s v="D"/>
    <x v="3"/>
    <n v="3.645"/>
    <n v="21.87"/>
    <x v="1"/>
    <x v="2"/>
    <x v="0"/>
  </r>
  <r>
    <s v="ASS-05878-128"/>
    <x v="210"/>
    <x v="649"/>
    <s v="E-L-0.5"/>
    <n v="2"/>
    <x v="649"/>
    <x v="518"/>
    <x v="3"/>
    <s v="Exc"/>
    <s v="L"/>
    <x v="1"/>
    <n v="8.91"/>
    <n v="17.82"/>
    <x v="1"/>
    <x v="1"/>
    <x v="1"/>
  </r>
  <r>
    <s v="EGK-03027-418"/>
    <x v="532"/>
    <x v="650"/>
    <s v="E-M-0.2"/>
    <n v="3"/>
    <x v="650"/>
    <x v="519"/>
    <x v="3"/>
    <s v="Exc"/>
    <s v="M"/>
    <x v="3"/>
    <n v="4.125"/>
    <n v="12.375"/>
    <x v="1"/>
    <x v="0"/>
    <x v="1"/>
  </r>
  <r>
    <s v="KCY-61732-849"/>
    <x v="533"/>
    <x v="651"/>
    <s v="L-D-1"/>
    <n v="2"/>
    <x v="651"/>
    <x v="2"/>
    <x v="3"/>
    <s v="Lib"/>
    <s v="D"/>
    <x v="0"/>
    <n v="12.95"/>
    <n v="25.9"/>
    <x v="3"/>
    <x v="2"/>
    <x v="1"/>
  </r>
  <r>
    <s v="BLI-21697-702"/>
    <x v="534"/>
    <x v="652"/>
    <s v="A-M-0.5"/>
    <n v="2"/>
    <x v="652"/>
    <x v="520"/>
    <x v="3"/>
    <s v="Ara"/>
    <s v="M"/>
    <x v="1"/>
    <n v="6.75"/>
    <n v="13.5"/>
    <x v="2"/>
    <x v="0"/>
    <x v="0"/>
  </r>
  <r>
    <s v="KFJ-46568-890"/>
    <x v="535"/>
    <x v="653"/>
    <s v="E-L-0.5"/>
    <n v="2"/>
    <x v="653"/>
    <x v="2"/>
    <x v="3"/>
    <s v="Exc"/>
    <s v="L"/>
    <x v="1"/>
    <n v="8.91"/>
    <n v="17.82"/>
    <x v="1"/>
    <x v="1"/>
    <x v="0"/>
  </r>
  <r>
    <s v="SOK-43535-680"/>
    <x v="536"/>
    <x v="654"/>
    <s v="E-M-0.5"/>
    <n v="3"/>
    <x v="654"/>
    <x v="521"/>
    <x v="3"/>
    <s v="Exc"/>
    <s v="M"/>
    <x v="1"/>
    <n v="8.25"/>
    <n v="24.75"/>
    <x v="1"/>
    <x v="0"/>
    <x v="1"/>
  </r>
  <r>
    <s v="XUE-87260-201"/>
    <x v="537"/>
    <x v="655"/>
    <s v="R-M-0.2"/>
    <n v="6"/>
    <x v="655"/>
    <x v="522"/>
    <x v="3"/>
    <s v="Rob"/>
    <s v="M"/>
    <x v="3"/>
    <n v="2.9849999999999999"/>
    <n v="17.91"/>
    <x v="0"/>
    <x v="0"/>
    <x v="1"/>
  </r>
  <r>
    <s v="CZF-40873-691"/>
    <x v="61"/>
    <x v="656"/>
    <s v="E-M-0.5"/>
    <n v="2"/>
    <x v="656"/>
    <x v="2"/>
    <x v="3"/>
    <s v="Exc"/>
    <s v="M"/>
    <x v="1"/>
    <n v="8.25"/>
    <n v="16.5"/>
    <x v="1"/>
    <x v="0"/>
    <x v="1"/>
  </r>
  <r>
    <s v="AIA-98989-755"/>
    <x v="242"/>
    <x v="657"/>
    <s v="R-M-0.2"/>
    <n v="1"/>
    <x v="657"/>
    <x v="523"/>
    <x v="3"/>
    <s v="Rob"/>
    <s v="M"/>
    <x v="3"/>
    <n v="2.9849999999999999"/>
    <n v="2.9849999999999999"/>
    <x v="0"/>
    <x v="0"/>
    <x v="1"/>
  </r>
  <r>
    <s v="ITZ-21793-986"/>
    <x v="299"/>
    <x v="658"/>
    <s v="E-D-0.2"/>
    <n v="4"/>
    <x v="658"/>
    <x v="524"/>
    <x v="3"/>
    <s v="Exc"/>
    <s v="D"/>
    <x v="3"/>
    <n v="3.645"/>
    <n v="14.58"/>
    <x v="1"/>
    <x v="2"/>
    <x v="0"/>
  </r>
  <r>
    <s v="YOK-93322-608"/>
    <x v="343"/>
    <x v="659"/>
    <s v="E-L-1"/>
    <n v="6"/>
    <x v="659"/>
    <x v="525"/>
    <x v="3"/>
    <s v="Exc"/>
    <s v="L"/>
    <x v="0"/>
    <n v="14.85"/>
    <n v="89.1"/>
    <x v="1"/>
    <x v="1"/>
    <x v="1"/>
  </r>
  <r>
    <s v="LXK-00634-611"/>
    <x v="538"/>
    <x v="636"/>
    <s v="R-L-1"/>
    <n v="3"/>
    <x v="636"/>
    <x v="508"/>
    <x v="3"/>
    <s v="Rob"/>
    <s v="L"/>
    <x v="0"/>
    <n v="11.95"/>
    <n v="35.849999999999994"/>
    <x v="0"/>
    <x v="1"/>
    <x v="1"/>
  </r>
  <r>
    <s v="CQW-37388-302"/>
    <x v="539"/>
    <x v="660"/>
    <s v="A-D-2.5"/>
    <n v="3"/>
    <x v="660"/>
    <x v="526"/>
    <x v="3"/>
    <s v="Ara"/>
    <s v="D"/>
    <x v="2"/>
    <n v="22.884999999999998"/>
    <n v="68.655000000000001"/>
    <x v="2"/>
    <x v="2"/>
    <x v="1"/>
  </r>
  <r>
    <s v="SPA-79365-334"/>
    <x v="27"/>
    <x v="661"/>
    <s v="L-D-1"/>
    <n v="3"/>
    <x v="661"/>
    <x v="527"/>
    <x v="3"/>
    <s v="Lib"/>
    <s v="D"/>
    <x v="0"/>
    <n v="12.95"/>
    <n v="38.849999999999994"/>
    <x v="3"/>
    <x v="2"/>
    <x v="1"/>
  </r>
  <r>
    <s v="VPX-08817-517"/>
    <x v="540"/>
    <x v="662"/>
    <s v="L-L-1"/>
    <n v="5"/>
    <x v="662"/>
    <x v="528"/>
    <x v="3"/>
    <s v="Lib"/>
    <s v="L"/>
    <x v="0"/>
    <n v="15.85"/>
    <n v="79.25"/>
    <x v="3"/>
    <x v="1"/>
    <x v="0"/>
  </r>
  <r>
    <s v="PBP-87115-410"/>
    <x v="541"/>
    <x v="663"/>
    <s v="E-D-0.5"/>
    <n v="5"/>
    <x v="663"/>
    <x v="529"/>
    <x v="3"/>
    <s v="Exc"/>
    <s v="D"/>
    <x v="1"/>
    <n v="7.29"/>
    <n v="36.450000000000003"/>
    <x v="1"/>
    <x v="2"/>
    <x v="0"/>
  </r>
  <r>
    <s v="SFB-93752-440"/>
    <x v="390"/>
    <x v="664"/>
    <s v="R-M-0.2"/>
    <n v="3"/>
    <x v="664"/>
    <x v="530"/>
    <x v="3"/>
    <s v="Rob"/>
    <s v="M"/>
    <x v="3"/>
    <n v="2.9849999999999999"/>
    <n v="8.9550000000000001"/>
    <x v="0"/>
    <x v="0"/>
    <x v="0"/>
  </r>
  <r>
    <s v="TBU-65158-068"/>
    <x v="396"/>
    <x v="665"/>
    <s v="E-D-1"/>
    <n v="2"/>
    <x v="665"/>
    <x v="2"/>
    <x v="3"/>
    <s v="Exc"/>
    <s v="D"/>
    <x v="0"/>
    <n v="12.15"/>
    <n v="24.3"/>
    <x v="1"/>
    <x v="2"/>
    <x v="1"/>
  </r>
  <r>
    <s v="TEH-08414-216"/>
    <x v="185"/>
    <x v="666"/>
    <s v="E-M-2.5"/>
    <n v="2"/>
    <x v="666"/>
    <x v="531"/>
    <x v="3"/>
    <s v="Exc"/>
    <s v="M"/>
    <x v="2"/>
    <n v="31.624999999999996"/>
    <n v="63.249999999999993"/>
    <x v="1"/>
    <x v="0"/>
    <x v="1"/>
  </r>
  <r>
    <s v="MAY-77231-536"/>
    <x v="542"/>
    <x v="667"/>
    <s v="A-M-0.2"/>
    <n v="2"/>
    <x v="667"/>
    <x v="2"/>
    <x v="3"/>
    <s v="Ara"/>
    <s v="M"/>
    <x v="3"/>
    <n v="3.375"/>
    <n v="6.75"/>
    <x v="2"/>
    <x v="0"/>
    <x v="0"/>
  </r>
  <r>
    <s v="ATY-28980-884"/>
    <x v="117"/>
    <x v="668"/>
    <s v="A-L-0.2"/>
    <n v="6"/>
    <x v="668"/>
    <x v="532"/>
    <x v="3"/>
    <s v="Ara"/>
    <s v="L"/>
    <x v="3"/>
    <n v="3.8849999999999998"/>
    <n v="23.31"/>
    <x v="2"/>
    <x v="1"/>
    <x v="1"/>
  </r>
  <r>
    <s v="SWP-88281-918"/>
    <x v="543"/>
    <x v="669"/>
    <s v="L-L-2.5"/>
    <n v="4"/>
    <x v="669"/>
    <x v="2"/>
    <x v="3"/>
    <s v="Lib"/>
    <s v="L"/>
    <x v="2"/>
    <n v="36.454999999999998"/>
    <n v="145.82"/>
    <x v="3"/>
    <x v="1"/>
    <x v="1"/>
  </r>
  <r>
    <s v="VCE-56531-986"/>
    <x v="544"/>
    <x v="670"/>
    <s v="R-M-0.5"/>
    <n v="5"/>
    <x v="670"/>
    <x v="533"/>
    <x v="3"/>
    <s v="Rob"/>
    <s v="M"/>
    <x v="1"/>
    <n v="5.97"/>
    <n v="29.849999999999998"/>
    <x v="0"/>
    <x v="0"/>
    <x v="0"/>
  </r>
  <r>
    <s v="FVV-75700-005"/>
    <x v="545"/>
    <x v="671"/>
    <s v="E-D-0.5"/>
    <n v="3"/>
    <x v="671"/>
    <x v="534"/>
    <x v="3"/>
    <s v="Exc"/>
    <s v="D"/>
    <x v="1"/>
    <n v="7.29"/>
    <n v="21.87"/>
    <x v="1"/>
    <x v="2"/>
    <x v="0"/>
  </r>
  <r>
    <s v="CFZ-53492-600"/>
    <x v="546"/>
    <x v="672"/>
    <s v="L-M-0.2"/>
    <n v="1"/>
    <x v="672"/>
    <x v="535"/>
    <x v="3"/>
    <s v="Lib"/>
    <s v="M"/>
    <x v="3"/>
    <n v="4.3650000000000002"/>
    <n v="4.3650000000000002"/>
    <x v="3"/>
    <x v="0"/>
    <x v="1"/>
  </r>
  <r>
    <s v="LDK-71031-121"/>
    <x v="420"/>
    <x v="673"/>
    <s v="L-L-2.5"/>
    <n v="1"/>
    <x v="673"/>
    <x v="536"/>
    <x v="3"/>
    <s v="Lib"/>
    <s v="L"/>
    <x v="2"/>
    <n v="36.454999999999998"/>
    <n v="36.454999999999998"/>
    <x v="3"/>
    <x v="1"/>
    <x v="1"/>
  </r>
  <r>
    <s v="EBA-82404-343"/>
    <x v="547"/>
    <x v="674"/>
    <s v="L-D-0.2"/>
    <n v="4"/>
    <x v="674"/>
    <x v="2"/>
    <x v="3"/>
    <s v="Lib"/>
    <s v="D"/>
    <x v="3"/>
    <n v="3.8849999999999998"/>
    <n v="15.54"/>
    <x v="3"/>
    <x v="2"/>
    <x v="0"/>
  </r>
  <r>
    <s v="USA-42811-560"/>
    <x v="548"/>
    <x v="675"/>
    <s v="E-L-0.2"/>
    <n v="2"/>
    <x v="675"/>
    <x v="537"/>
    <x v="3"/>
    <s v="Exc"/>
    <s v="L"/>
    <x v="3"/>
    <n v="4.4550000000000001"/>
    <n v="8.91"/>
    <x v="1"/>
    <x v="1"/>
    <x v="1"/>
  </r>
  <r>
    <s v="SNL-83703-516"/>
    <x v="549"/>
    <x v="676"/>
    <s v="L-M-2.5"/>
    <n v="3"/>
    <x v="676"/>
    <x v="538"/>
    <x v="3"/>
    <s v="Lib"/>
    <s v="M"/>
    <x v="2"/>
    <n v="33.464999999999996"/>
    <n v="100.39499999999998"/>
    <x v="3"/>
    <x v="0"/>
    <x v="0"/>
  </r>
  <r>
    <s v="SUZ-83036-175"/>
    <x v="550"/>
    <x v="677"/>
    <s v="R-D-0.2"/>
    <n v="5"/>
    <x v="677"/>
    <x v="2"/>
    <x v="3"/>
    <s v="Rob"/>
    <s v="D"/>
    <x v="3"/>
    <n v="2.6849999999999996"/>
    <n v="13.424999999999997"/>
    <x v="0"/>
    <x v="2"/>
    <x v="1"/>
  </r>
  <r>
    <s v="RGM-01187-513"/>
    <x v="551"/>
    <x v="678"/>
    <s v="E-D-0.2"/>
    <n v="6"/>
    <x v="678"/>
    <x v="539"/>
    <x v="3"/>
    <s v="Exc"/>
    <s v="D"/>
    <x v="3"/>
    <n v="3.645"/>
    <n v="21.87"/>
    <x v="1"/>
    <x v="2"/>
    <x v="1"/>
  </r>
  <r>
    <s v="CZG-01299-952"/>
    <x v="552"/>
    <x v="679"/>
    <s v="L-D-1"/>
    <n v="2"/>
    <x v="679"/>
    <x v="540"/>
    <x v="3"/>
    <s v="Lib"/>
    <s v="D"/>
    <x v="0"/>
    <n v="12.95"/>
    <n v="25.9"/>
    <x v="3"/>
    <x v="2"/>
    <x v="0"/>
  </r>
  <r>
    <s v="KLD-88731-484"/>
    <x v="553"/>
    <x v="680"/>
    <s v="A-M-1"/>
    <n v="5"/>
    <x v="680"/>
    <x v="541"/>
    <x v="3"/>
    <s v="Ara"/>
    <s v="M"/>
    <x v="0"/>
    <n v="11.25"/>
    <n v="56.25"/>
    <x v="2"/>
    <x v="0"/>
    <x v="1"/>
  </r>
  <r>
    <s v="BQK-38412-229"/>
    <x v="554"/>
    <x v="681"/>
    <s v="R-L-0.2"/>
    <n v="3"/>
    <x v="681"/>
    <x v="542"/>
    <x v="3"/>
    <s v="Rob"/>
    <s v="L"/>
    <x v="3"/>
    <n v="3.5849999999999995"/>
    <n v="10.754999999999999"/>
    <x v="0"/>
    <x v="1"/>
    <x v="1"/>
  </r>
  <r>
    <s v="TCX-76953-071"/>
    <x v="555"/>
    <x v="636"/>
    <s v="E-D-0.2"/>
    <n v="5"/>
    <x v="636"/>
    <x v="508"/>
    <x v="3"/>
    <s v="Exc"/>
    <s v="D"/>
    <x v="3"/>
    <n v="3.645"/>
    <n v="18.225000000000001"/>
    <x v="1"/>
    <x v="2"/>
    <x v="1"/>
  </r>
  <r>
    <s v="LIN-88046-551"/>
    <x v="150"/>
    <x v="682"/>
    <s v="R-L-0.5"/>
    <n v="4"/>
    <x v="682"/>
    <x v="543"/>
    <x v="3"/>
    <s v="Rob"/>
    <s v="L"/>
    <x v="1"/>
    <n v="7.169999999999999"/>
    <n v="28.679999999999996"/>
    <x v="0"/>
    <x v="1"/>
    <x v="1"/>
  </r>
  <r>
    <s v="PMV-54491-220"/>
    <x v="556"/>
    <x v="683"/>
    <s v="L-M-0.2"/>
    <n v="2"/>
    <x v="683"/>
    <x v="544"/>
    <x v="3"/>
    <s v="Lib"/>
    <s v="M"/>
    <x v="3"/>
    <n v="4.3650000000000002"/>
    <n v="8.73"/>
    <x v="3"/>
    <x v="0"/>
    <x v="1"/>
  </r>
  <r>
    <s v="SKA-73676-005"/>
    <x v="327"/>
    <x v="684"/>
    <s v="L-M-1"/>
    <n v="4"/>
    <x v="684"/>
    <x v="545"/>
    <x v="3"/>
    <s v="Lib"/>
    <s v="M"/>
    <x v="0"/>
    <n v="14.55"/>
    <n v="58.2"/>
    <x v="3"/>
    <x v="0"/>
    <x v="1"/>
  </r>
  <r>
    <s v="TKH-62197-239"/>
    <x v="557"/>
    <x v="685"/>
    <s v="A-D-0.5"/>
    <n v="3"/>
    <x v="685"/>
    <x v="546"/>
    <x v="3"/>
    <s v="Ara"/>
    <s v="D"/>
    <x v="1"/>
    <n v="5.97"/>
    <n v="17.91"/>
    <x v="2"/>
    <x v="2"/>
    <x v="1"/>
  </r>
  <r>
    <s v="YXF-57218-272"/>
    <x v="333"/>
    <x v="686"/>
    <s v="R-M-0.2"/>
    <n v="6"/>
    <x v="686"/>
    <x v="2"/>
    <x v="3"/>
    <s v="Rob"/>
    <s v="M"/>
    <x v="3"/>
    <n v="2.9849999999999999"/>
    <n v="17.91"/>
    <x v="0"/>
    <x v="0"/>
    <x v="0"/>
  </r>
  <r>
    <s v="PKJ-30083-501"/>
    <x v="558"/>
    <x v="687"/>
    <s v="E-D-0.5"/>
    <n v="2"/>
    <x v="687"/>
    <x v="547"/>
    <x v="3"/>
    <s v="Exc"/>
    <s v="D"/>
    <x v="1"/>
    <n v="7.29"/>
    <n v="14.58"/>
    <x v="1"/>
    <x v="2"/>
    <x v="1"/>
  </r>
  <r>
    <s v="WTT-91832-645"/>
    <x v="559"/>
    <x v="688"/>
    <s v="A-M-1"/>
    <n v="3"/>
    <x v="688"/>
    <x v="548"/>
    <x v="3"/>
    <s v="Ara"/>
    <s v="M"/>
    <x v="0"/>
    <n v="11.25"/>
    <n v="33.75"/>
    <x v="2"/>
    <x v="0"/>
    <x v="1"/>
  </r>
  <r>
    <s v="TRZ-94735-865"/>
    <x v="310"/>
    <x v="689"/>
    <s v="L-M-0.5"/>
    <n v="4"/>
    <x v="689"/>
    <x v="549"/>
    <x v="3"/>
    <s v="Lib"/>
    <s v="M"/>
    <x v="1"/>
    <n v="8.73"/>
    <n v="34.92"/>
    <x v="3"/>
    <x v="0"/>
    <x v="0"/>
  </r>
  <r>
    <s v="UDB-09651-780"/>
    <x v="560"/>
    <x v="690"/>
    <s v="E-D-0.5"/>
    <n v="2"/>
    <x v="690"/>
    <x v="550"/>
    <x v="3"/>
    <s v="Exc"/>
    <s v="D"/>
    <x v="1"/>
    <n v="7.29"/>
    <n v="14.58"/>
    <x v="1"/>
    <x v="2"/>
    <x v="1"/>
  </r>
  <r>
    <s v="EHJ-82097-549"/>
    <x v="561"/>
    <x v="691"/>
    <s v="R-D-0.2"/>
    <n v="2"/>
    <x v="691"/>
    <x v="551"/>
    <x v="3"/>
    <s v="Rob"/>
    <s v="D"/>
    <x v="3"/>
    <n v="2.6849999999999996"/>
    <n v="5.3699999999999992"/>
    <x v="0"/>
    <x v="2"/>
    <x v="0"/>
  </r>
  <r>
    <s v="ZFR-79447-696"/>
    <x v="562"/>
    <x v="692"/>
    <s v="R-M-0.5"/>
    <n v="1"/>
    <x v="692"/>
    <x v="2"/>
    <x v="3"/>
    <s v="Rob"/>
    <s v="M"/>
    <x v="1"/>
    <n v="5.97"/>
    <n v="5.97"/>
    <x v="0"/>
    <x v="0"/>
    <x v="0"/>
  </r>
  <r>
    <s v="NUU-03893-975"/>
    <x v="563"/>
    <x v="693"/>
    <s v="L-L-0.5"/>
    <n v="2"/>
    <x v="693"/>
    <x v="552"/>
    <x v="3"/>
    <s v="Lib"/>
    <s v="L"/>
    <x v="1"/>
    <n v="9.51"/>
    <n v="19.02"/>
    <x v="3"/>
    <x v="1"/>
    <x v="1"/>
  </r>
  <r>
    <s v="GVG-59542-307"/>
    <x v="564"/>
    <x v="694"/>
    <s v="E-M-1"/>
    <n v="2"/>
    <x v="694"/>
    <x v="553"/>
    <x v="3"/>
    <s v="Exc"/>
    <s v="M"/>
    <x v="0"/>
    <n v="13.75"/>
    <n v="27.5"/>
    <x v="1"/>
    <x v="0"/>
    <x v="0"/>
  </r>
  <r>
    <s v="YLY-35287-172"/>
    <x v="565"/>
    <x v="695"/>
    <s v="A-D-0.5"/>
    <n v="5"/>
    <x v="695"/>
    <x v="554"/>
    <x v="3"/>
    <s v="Ara"/>
    <s v="D"/>
    <x v="1"/>
    <n v="5.97"/>
    <n v="29.849999999999998"/>
    <x v="2"/>
    <x v="2"/>
    <x v="1"/>
  </r>
  <r>
    <s v="DCI-96254-548"/>
    <x v="566"/>
    <x v="636"/>
    <s v="A-D-0.2"/>
    <n v="6"/>
    <x v="636"/>
    <x v="508"/>
    <x v="3"/>
    <s v="Ara"/>
    <s v="D"/>
    <x v="3"/>
    <n v="2.9849999999999999"/>
    <n v="17.91"/>
    <x v="2"/>
    <x v="2"/>
    <x v="1"/>
  </r>
  <r>
    <s v="KHZ-26264-253"/>
    <x v="160"/>
    <x v="696"/>
    <s v="L-L-0.2"/>
    <n v="6"/>
    <x v="696"/>
    <x v="555"/>
    <x v="3"/>
    <s v="Lib"/>
    <s v="L"/>
    <x v="3"/>
    <n v="4.7549999999999999"/>
    <n v="28.53"/>
    <x v="3"/>
    <x v="1"/>
    <x v="1"/>
  </r>
  <r>
    <s v="AAQ-13644-699"/>
    <x v="567"/>
    <x v="697"/>
    <s v="R-D-1"/>
    <n v="4"/>
    <x v="697"/>
    <x v="556"/>
    <x v="3"/>
    <s v="Rob"/>
    <s v="D"/>
    <x v="0"/>
    <n v="8.9499999999999993"/>
    <n v="35.799999999999997"/>
    <x v="0"/>
    <x v="2"/>
    <x v="0"/>
  </r>
  <r>
    <s v="LWL-68108-794"/>
    <x v="568"/>
    <x v="698"/>
    <s v="A-D-0.5"/>
    <n v="3"/>
    <x v="698"/>
    <x v="557"/>
    <x v="3"/>
    <s v="Ara"/>
    <s v="D"/>
    <x v="1"/>
    <n v="5.97"/>
    <n v="17.91"/>
    <x v="2"/>
    <x v="2"/>
    <x v="0"/>
  </r>
  <r>
    <s v="JQT-14347-517"/>
    <x v="569"/>
    <x v="699"/>
    <s v="R-D-1"/>
    <n v="1"/>
    <x v="699"/>
    <x v="558"/>
    <x v="3"/>
    <s v="Rob"/>
    <s v="D"/>
    <x v="0"/>
    <n v="8.9499999999999993"/>
    <n v="8.9499999999999993"/>
    <x v="0"/>
    <x v="2"/>
    <x v="1"/>
  </r>
  <r>
    <s v="BMM-86471-923"/>
    <x v="570"/>
    <x v="700"/>
    <s v="L-D-2.5"/>
    <n v="1"/>
    <x v="700"/>
    <x v="559"/>
    <x v="3"/>
    <s v="Lib"/>
    <s v="D"/>
    <x v="2"/>
    <n v="29.784999999999997"/>
    <n v="29.784999999999997"/>
    <x v="3"/>
    <x v="2"/>
    <x v="0"/>
  </r>
  <r>
    <s v="IXU-67272-326"/>
    <x v="571"/>
    <x v="701"/>
    <s v="E-L-0.5"/>
    <n v="5"/>
    <x v="701"/>
    <x v="560"/>
    <x v="3"/>
    <s v="Exc"/>
    <s v="L"/>
    <x v="1"/>
    <n v="8.91"/>
    <n v="44.55"/>
    <x v="1"/>
    <x v="1"/>
    <x v="1"/>
  </r>
  <r>
    <s v="ITE-28312-615"/>
    <x v="139"/>
    <x v="702"/>
    <s v="E-L-1"/>
    <n v="6"/>
    <x v="702"/>
    <x v="561"/>
    <x v="3"/>
    <s v="Exc"/>
    <s v="L"/>
    <x v="0"/>
    <n v="14.85"/>
    <n v="89.1"/>
    <x v="1"/>
    <x v="1"/>
    <x v="0"/>
  </r>
  <r>
    <s v="ZHQ-30471-635"/>
    <x v="303"/>
    <x v="703"/>
    <s v="L-M-0.5"/>
    <n v="5"/>
    <x v="703"/>
    <x v="562"/>
    <x v="3"/>
    <s v="Lib"/>
    <s v="M"/>
    <x v="1"/>
    <n v="8.73"/>
    <n v="43.650000000000006"/>
    <x v="3"/>
    <x v="0"/>
    <x v="1"/>
  </r>
  <r>
    <s v="LTP-31133-134"/>
    <x v="572"/>
    <x v="704"/>
    <s v="A-L-0.5"/>
    <n v="3"/>
    <x v="704"/>
    <x v="2"/>
    <x v="3"/>
    <s v="Ara"/>
    <s v="L"/>
    <x v="1"/>
    <n v="7.77"/>
    <n v="23.31"/>
    <x v="2"/>
    <x v="1"/>
    <x v="1"/>
  </r>
  <r>
    <s v="ZVQ-26122-859"/>
    <x v="573"/>
    <x v="705"/>
    <s v="A-L-2.5"/>
    <n v="6"/>
    <x v="705"/>
    <x v="563"/>
    <x v="3"/>
    <s v="Ara"/>
    <s v="L"/>
    <x v="2"/>
    <n v="29.784999999999997"/>
    <n v="178.70999999999998"/>
    <x v="2"/>
    <x v="1"/>
    <x v="0"/>
  </r>
  <r>
    <s v="MIU-01481-194"/>
    <x v="574"/>
    <x v="706"/>
    <s v="R-M-1"/>
    <n v="6"/>
    <x v="706"/>
    <x v="564"/>
    <x v="3"/>
    <s v="Rob"/>
    <s v="M"/>
    <x v="0"/>
    <n v="9.9499999999999993"/>
    <n v="59.699999999999996"/>
    <x v="0"/>
    <x v="0"/>
    <x v="0"/>
  </r>
  <r>
    <s v="MIU-01481-194"/>
    <x v="574"/>
    <x v="706"/>
    <s v="A-L-0.5"/>
    <n v="2"/>
    <x v="706"/>
    <x v="564"/>
    <x v="3"/>
    <s v="Ara"/>
    <s v="L"/>
    <x v="1"/>
    <n v="7.77"/>
    <n v="15.54"/>
    <x v="2"/>
    <x v="1"/>
    <x v="0"/>
  </r>
  <r>
    <s v="UEA-72681-629"/>
    <x v="455"/>
    <x v="696"/>
    <s v="A-L-2.5"/>
    <n v="3"/>
    <x v="696"/>
    <x v="555"/>
    <x v="3"/>
    <s v="Ara"/>
    <s v="L"/>
    <x v="2"/>
    <n v="29.784999999999997"/>
    <n v="89.35499999999999"/>
    <x v="2"/>
    <x v="1"/>
    <x v="1"/>
  </r>
  <r>
    <s v="CVE-15042-481"/>
    <x v="575"/>
    <x v="696"/>
    <s v="R-L-1"/>
    <n v="2"/>
    <x v="696"/>
    <x v="555"/>
    <x v="3"/>
    <s v="Rob"/>
    <s v="L"/>
    <x v="0"/>
    <n v="11.95"/>
    <n v="23.9"/>
    <x v="0"/>
    <x v="1"/>
    <x v="1"/>
  </r>
  <r>
    <s v="EJA-79176-833"/>
    <x v="576"/>
    <x v="707"/>
    <s v="R-M-2.5"/>
    <n v="6"/>
    <x v="707"/>
    <x v="565"/>
    <x v="3"/>
    <s v="Rob"/>
    <s v="M"/>
    <x v="2"/>
    <n v="22.884999999999998"/>
    <n v="137.31"/>
    <x v="0"/>
    <x v="0"/>
    <x v="1"/>
  </r>
  <r>
    <s v="AHQ-40440-522"/>
    <x v="577"/>
    <x v="708"/>
    <s v="A-D-1"/>
    <n v="1"/>
    <x v="708"/>
    <x v="566"/>
    <x v="3"/>
    <s v="Ara"/>
    <s v="D"/>
    <x v="0"/>
    <n v="9.9499999999999993"/>
    <n v="9.9499999999999993"/>
    <x v="2"/>
    <x v="2"/>
    <x v="1"/>
  </r>
  <r>
    <s v="TID-21626-411"/>
    <x v="578"/>
    <x v="709"/>
    <s v="R-L-0.5"/>
    <n v="3"/>
    <x v="709"/>
    <x v="567"/>
    <x v="3"/>
    <s v="Rob"/>
    <s v="L"/>
    <x v="1"/>
    <n v="7.169999999999999"/>
    <n v="21.509999999999998"/>
    <x v="0"/>
    <x v="1"/>
    <x v="1"/>
  </r>
  <r>
    <s v="RSR-96390-187"/>
    <x v="579"/>
    <x v="710"/>
    <s v="E-M-1"/>
    <n v="6"/>
    <x v="710"/>
    <x v="2"/>
    <x v="3"/>
    <s v="Exc"/>
    <s v="M"/>
    <x v="0"/>
    <n v="13.75"/>
    <n v="82.5"/>
    <x v="1"/>
    <x v="0"/>
    <x v="1"/>
  </r>
  <r>
    <s v="BZE-96093-118"/>
    <x v="91"/>
    <x v="711"/>
    <s v="L-M-0.2"/>
    <n v="2"/>
    <x v="711"/>
    <x v="568"/>
    <x v="3"/>
    <s v="Lib"/>
    <s v="M"/>
    <x v="3"/>
    <n v="4.3650000000000002"/>
    <n v="8.73"/>
    <x v="3"/>
    <x v="0"/>
    <x v="1"/>
  </r>
  <r>
    <s v="LOU-41819-242"/>
    <x v="272"/>
    <x v="712"/>
    <s v="R-M-1"/>
    <n v="2"/>
    <x v="712"/>
    <x v="2"/>
    <x v="3"/>
    <s v="Rob"/>
    <s v="M"/>
    <x v="0"/>
    <n v="9.9499999999999993"/>
    <n v="19.899999999999999"/>
    <x v="0"/>
    <x v="0"/>
    <x v="0"/>
  </r>
  <r>
    <s v="FND-99527-640"/>
    <x v="65"/>
    <x v="713"/>
    <s v="E-L-0.5"/>
    <n v="2"/>
    <x v="713"/>
    <x v="569"/>
    <x v="3"/>
    <s v="Exc"/>
    <s v="L"/>
    <x v="1"/>
    <n v="8.91"/>
    <n v="17.82"/>
    <x v="1"/>
    <x v="1"/>
    <x v="0"/>
  </r>
  <r>
    <s v="ASG-27179-958"/>
    <x v="580"/>
    <x v="714"/>
    <s v="A-M-0.5"/>
    <n v="3"/>
    <x v="714"/>
    <x v="570"/>
    <x v="3"/>
    <s v="Ara"/>
    <s v="M"/>
    <x v="1"/>
    <n v="6.75"/>
    <n v="20.25"/>
    <x v="2"/>
    <x v="0"/>
    <x v="1"/>
  </r>
  <r>
    <s v="YKX-23510-272"/>
    <x v="581"/>
    <x v="715"/>
    <s v="A-L-2.5"/>
    <n v="2"/>
    <x v="715"/>
    <x v="571"/>
    <x v="3"/>
    <s v="Ara"/>
    <s v="L"/>
    <x v="2"/>
    <n v="29.784999999999997"/>
    <n v="59.569999999999993"/>
    <x v="2"/>
    <x v="1"/>
    <x v="1"/>
  </r>
  <r>
    <s v="FSA-98650-921"/>
    <x v="489"/>
    <x v="716"/>
    <s v="L-L-0.5"/>
    <n v="2"/>
    <x v="716"/>
    <x v="572"/>
    <x v="3"/>
    <s v="Lib"/>
    <s v="L"/>
    <x v="1"/>
    <n v="9.51"/>
    <n v="19.02"/>
    <x v="3"/>
    <x v="1"/>
    <x v="0"/>
  </r>
  <r>
    <s v="ZUR-55774-294"/>
    <x v="234"/>
    <x v="717"/>
    <s v="L-D-1"/>
    <n v="6"/>
    <x v="717"/>
    <x v="573"/>
    <x v="3"/>
    <s v="Lib"/>
    <s v="D"/>
    <x v="0"/>
    <n v="12.95"/>
    <n v="77.699999999999989"/>
    <x v="3"/>
    <x v="2"/>
    <x v="0"/>
  </r>
  <r>
    <s v="FUO-99821-974"/>
    <x v="175"/>
    <x v="718"/>
    <s v="E-M-1"/>
    <n v="3"/>
    <x v="718"/>
    <x v="2"/>
    <x v="3"/>
    <s v="Exc"/>
    <s v="M"/>
    <x v="0"/>
    <n v="13.75"/>
    <n v="41.25"/>
    <x v="1"/>
    <x v="0"/>
    <x v="1"/>
  </r>
  <r>
    <s v="YVH-19865-819"/>
    <x v="582"/>
    <x v="719"/>
    <s v="L-L-2.5"/>
    <n v="4"/>
    <x v="719"/>
    <x v="574"/>
    <x v="3"/>
    <s v="Lib"/>
    <s v="L"/>
    <x v="2"/>
    <n v="36.454999999999998"/>
    <n v="145.82"/>
    <x v="3"/>
    <x v="1"/>
    <x v="1"/>
  </r>
  <r>
    <s v="NNF-47422-501"/>
    <x v="583"/>
    <x v="720"/>
    <s v="E-L-0.2"/>
    <n v="6"/>
    <x v="720"/>
    <x v="575"/>
    <x v="3"/>
    <s v="Exc"/>
    <s v="L"/>
    <x v="3"/>
    <n v="4.4550000000000001"/>
    <n v="26.73"/>
    <x v="1"/>
    <x v="1"/>
    <x v="1"/>
  </r>
  <r>
    <s v="RJI-71409-490"/>
    <x v="548"/>
    <x v="721"/>
    <s v="L-M-0.5"/>
    <n v="5"/>
    <x v="721"/>
    <x v="576"/>
    <x v="3"/>
    <s v="Lib"/>
    <s v="M"/>
    <x v="1"/>
    <n v="8.73"/>
    <n v="43.650000000000006"/>
    <x v="3"/>
    <x v="0"/>
    <x v="0"/>
  </r>
  <r>
    <s v="UZL-46108-213"/>
    <x v="584"/>
    <x v="722"/>
    <s v="L-L-1"/>
    <n v="2"/>
    <x v="722"/>
    <x v="577"/>
    <x v="3"/>
    <s v="Lib"/>
    <s v="L"/>
    <x v="0"/>
    <n v="15.85"/>
    <n v="31.7"/>
    <x v="3"/>
    <x v="1"/>
    <x v="1"/>
  </r>
  <r>
    <s v="AOX-44467-109"/>
    <x v="64"/>
    <x v="723"/>
    <s v="A-D-2.5"/>
    <n v="1"/>
    <x v="723"/>
    <x v="578"/>
    <x v="3"/>
    <s v="Ara"/>
    <s v="D"/>
    <x v="2"/>
    <n v="22.884999999999998"/>
    <n v="22.884999999999998"/>
    <x v="2"/>
    <x v="2"/>
    <x v="1"/>
  </r>
  <r>
    <s v="TZD-67261-174"/>
    <x v="585"/>
    <x v="716"/>
    <s v="E-D-2.5"/>
    <n v="1"/>
    <x v="716"/>
    <x v="572"/>
    <x v="3"/>
    <s v="Exc"/>
    <s v="D"/>
    <x v="2"/>
    <n v="27.945"/>
    <n v="27.945"/>
    <x v="1"/>
    <x v="2"/>
    <x v="0"/>
  </r>
  <r>
    <s v="TBU-64277-625"/>
    <x v="32"/>
    <x v="724"/>
    <s v="E-M-1"/>
    <n v="6"/>
    <x v="724"/>
    <x v="2"/>
    <x v="3"/>
    <s v="Exc"/>
    <s v="M"/>
    <x v="0"/>
    <n v="13.75"/>
    <n v="82.5"/>
    <x v="1"/>
    <x v="0"/>
    <x v="0"/>
  </r>
  <r>
    <s v="TYP-85767-944"/>
    <x v="586"/>
    <x v="725"/>
    <s v="R-M-2.5"/>
    <n v="2"/>
    <x v="725"/>
    <x v="579"/>
    <x v="3"/>
    <s v="Rob"/>
    <s v="M"/>
    <x v="2"/>
    <n v="22.884999999999998"/>
    <n v="45.769999999999996"/>
    <x v="0"/>
    <x v="0"/>
    <x v="0"/>
  </r>
  <r>
    <s v="GTT-73214-334"/>
    <x v="535"/>
    <x v="726"/>
    <s v="A-L-1"/>
    <n v="6"/>
    <x v="726"/>
    <x v="580"/>
    <x v="3"/>
    <s v="Ara"/>
    <s v="L"/>
    <x v="0"/>
    <n v="12.95"/>
    <n v="77.699999999999989"/>
    <x v="2"/>
    <x v="1"/>
    <x v="1"/>
  </r>
  <r>
    <s v="WAI-89905-069"/>
    <x v="587"/>
    <x v="727"/>
    <s v="A-L-0.5"/>
    <n v="3"/>
    <x v="727"/>
    <x v="581"/>
    <x v="3"/>
    <s v="Ara"/>
    <s v="L"/>
    <x v="1"/>
    <n v="7.77"/>
    <n v="23.31"/>
    <x v="2"/>
    <x v="1"/>
    <x v="1"/>
  </r>
  <r>
    <s v="OJL-96844-459"/>
    <x v="393"/>
    <x v="728"/>
    <s v="L-L-0.2"/>
    <n v="5"/>
    <x v="728"/>
    <x v="582"/>
    <x v="3"/>
    <s v="Lib"/>
    <s v="L"/>
    <x v="3"/>
    <n v="4.7549999999999999"/>
    <n v="23.774999999999999"/>
    <x v="3"/>
    <x v="1"/>
    <x v="0"/>
  </r>
  <r>
    <s v="VGI-33205-360"/>
    <x v="588"/>
    <x v="729"/>
    <s v="L-M-0.5"/>
    <n v="6"/>
    <x v="729"/>
    <x v="583"/>
    <x v="3"/>
    <s v="Lib"/>
    <s v="M"/>
    <x v="1"/>
    <n v="8.73"/>
    <n v="52.38"/>
    <x v="3"/>
    <x v="0"/>
    <x v="0"/>
  </r>
  <r>
    <s v="PCA-14081-576"/>
    <x v="15"/>
    <x v="730"/>
    <s v="R-L-0.2"/>
    <n v="5"/>
    <x v="730"/>
    <x v="584"/>
    <x v="3"/>
    <s v="Rob"/>
    <s v="L"/>
    <x v="3"/>
    <n v="3.5849999999999995"/>
    <n v="17.924999999999997"/>
    <x v="0"/>
    <x v="1"/>
    <x v="1"/>
  </r>
  <r>
    <s v="SCS-67069-962"/>
    <x v="507"/>
    <x v="731"/>
    <s v="A-L-2.5"/>
    <n v="5"/>
    <x v="731"/>
    <x v="585"/>
    <x v="3"/>
    <s v="Ara"/>
    <s v="L"/>
    <x v="2"/>
    <n v="29.784999999999997"/>
    <n v="148.92499999999998"/>
    <x v="2"/>
    <x v="1"/>
    <x v="1"/>
  </r>
  <r>
    <s v="BDM-03174-485"/>
    <x v="533"/>
    <x v="732"/>
    <s v="R-L-0.5"/>
    <n v="4"/>
    <x v="732"/>
    <x v="586"/>
    <x v="3"/>
    <s v="Rob"/>
    <s v="L"/>
    <x v="1"/>
    <n v="7.169999999999999"/>
    <n v="28.679999999999996"/>
    <x v="0"/>
    <x v="1"/>
    <x v="1"/>
  </r>
  <r>
    <s v="UJV-32333-364"/>
    <x v="589"/>
    <x v="733"/>
    <s v="L-L-0.5"/>
    <n v="1"/>
    <x v="733"/>
    <x v="2"/>
    <x v="3"/>
    <s v="Lib"/>
    <s v="L"/>
    <x v="1"/>
    <n v="9.51"/>
    <n v="9.51"/>
    <x v="3"/>
    <x v="1"/>
    <x v="1"/>
  </r>
  <r>
    <s v="FLI-11493-954"/>
    <x v="590"/>
    <x v="734"/>
    <s v="A-L-0.5"/>
    <n v="4"/>
    <x v="734"/>
    <x v="587"/>
    <x v="3"/>
    <s v="Ara"/>
    <s v="L"/>
    <x v="1"/>
    <n v="7.77"/>
    <n v="31.08"/>
    <x v="2"/>
    <x v="1"/>
    <x v="1"/>
  </r>
  <r>
    <s v="IWL-13117-537"/>
    <x v="457"/>
    <x v="735"/>
    <s v="R-D-0.2"/>
    <n v="3"/>
    <x v="735"/>
    <x v="588"/>
    <x v="3"/>
    <s v="Rob"/>
    <s v="D"/>
    <x v="3"/>
    <n v="2.6849999999999996"/>
    <n v="8.0549999999999997"/>
    <x v="0"/>
    <x v="2"/>
    <x v="0"/>
  </r>
  <r>
    <s v="OAM-76916-748"/>
    <x v="591"/>
    <x v="736"/>
    <s v="E-D-1"/>
    <n v="3"/>
    <x v="736"/>
    <x v="2"/>
    <x v="3"/>
    <s v="Exc"/>
    <s v="D"/>
    <x v="0"/>
    <n v="12.15"/>
    <n v="36.450000000000003"/>
    <x v="1"/>
    <x v="2"/>
    <x v="0"/>
  </r>
  <r>
    <s v="UMB-11223-710"/>
    <x v="592"/>
    <x v="737"/>
    <s v="R-D-0.2"/>
    <n v="6"/>
    <x v="737"/>
    <x v="589"/>
    <x v="3"/>
    <s v="Rob"/>
    <s v="D"/>
    <x v="3"/>
    <n v="2.6849999999999996"/>
    <n v="16.11"/>
    <x v="0"/>
    <x v="2"/>
    <x v="1"/>
  </r>
  <r>
    <s v="LXR-09892-726"/>
    <x v="402"/>
    <x v="738"/>
    <s v="R-D-2.5"/>
    <n v="2"/>
    <x v="738"/>
    <x v="590"/>
    <x v="3"/>
    <s v="Rob"/>
    <s v="D"/>
    <x v="2"/>
    <n v="20.584999999999997"/>
    <n v="41.169999999999995"/>
    <x v="0"/>
    <x v="2"/>
    <x v="0"/>
  </r>
  <r>
    <s v="QXX-89943-393"/>
    <x v="593"/>
    <x v="739"/>
    <s v="R-D-0.2"/>
    <n v="4"/>
    <x v="739"/>
    <x v="591"/>
    <x v="3"/>
    <s v="Rob"/>
    <s v="D"/>
    <x v="3"/>
    <n v="2.6849999999999996"/>
    <n v="10.739999999999998"/>
    <x v="0"/>
    <x v="2"/>
    <x v="1"/>
  </r>
  <r>
    <s v="WVS-57822-366"/>
    <x v="594"/>
    <x v="740"/>
    <s v="E-M-2.5"/>
    <n v="4"/>
    <x v="740"/>
    <x v="592"/>
    <x v="3"/>
    <s v="Exc"/>
    <s v="M"/>
    <x v="2"/>
    <n v="31.624999999999996"/>
    <n v="126.49999999999999"/>
    <x v="1"/>
    <x v="0"/>
    <x v="1"/>
  </r>
  <r>
    <s v="CLJ-23403-689"/>
    <x v="77"/>
    <x v="741"/>
    <s v="R-L-1"/>
    <n v="2"/>
    <x v="741"/>
    <x v="2"/>
    <x v="3"/>
    <s v="Rob"/>
    <s v="L"/>
    <x v="0"/>
    <n v="11.95"/>
    <n v="23.9"/>
    <x v="0"/>
    <x v="1"/>
    <x v="1"/>
  </r>
  <r>
    <s v="XNU-83276-288"/>
    <x v="595"/>
    <x v="742"/>
    <s v="R-M-0.5"/>
    <n v="1"/>
    <x v="742"/>
    <x v="2"/>
    <x v="3"/>
    <s v="Rob"/>
    <s v="M"/>
    <x v="1"/>
    <n v="5.97"/>
    <n v="5.97"/>
    <x v="0"/>
    <x v="0"/>
    <x v="1"/>
  </r>
  <r>
    <s v="YOG-94666-679"/>
    <x v="596"/>
    <x v="743"/>
    <s v="L-D-0.2"/>
    <n v="2"/>
    <x v="743"/>
    <x v="2"/>
    <x v="3"/>
    <s v="Lib"/>
    <s v="D"/>
    <x v="3"/>
    <n v="3.8849999999999998"/>
    <n v="7.77"/>
    <x v="3"/>
    <x v="2"/>
    <x v="0"/>
  </r>
  <r>
    <s v="KHG-33953-115"/>
    <x v="514"/>
    <x v="744"/>
    <s v="L-D-0.5"/>
    <n v="3"/>
    <x v="744"/>
    <x v="593"/>
    <x v="3"/>
    <s v="Lib"/>
    <s v="D"/>
    <x v="1"/>
    <n v="7.77"/>
    <n v="23.31"/>
    <x v="3"/>
    <x v="2"/>
    <x v="1"/>
  </r>
  <r>
    <s v="MHD-95615-696"/>
    <x v="54"/>
    <x v="745"/>
    <s v="R-L-2.5"/>
    <n v="5"/>
    <x v="745"/>
    <x v="2"/>
    <x v="3"/>
    <s v="Rob"/>
    <s v="L"/>
    <x v="2"/>
    <n v="27.484999999999996"/>
    <n v="137.42499999999998"/>
    <x v="0"/>
    <x v="1"/>
    <x v="1"/>
  </r>
  <r>
    <s v="HBH-64794-080"/>
    <x v="597"/>
    <x v="746"/>
    <s v="R-D-0.2"/>
    <n v="3"/>
    <x v="746"/>
    <x v="2"/>
    <x v="3"/>
    <s v="Rob"/>
    <s v="D"/>
    <x v="3"/>
    <n v="2.6849999999999996"/>
    <n v="8.0549999999999997"/>
    <x v="0"/>
    <x v="2"/>
    <x v="0"/>
  </r>
  <r>
    <s v="CNJ-56058-223"/>
    <x v="105"/>
    <x v="747"/>
    <s v="L-L-0.5"/>
    <n v="3"/>
    <x v="747"/>
    <x v="594"/>
    <x v="3"/>
    <s v="Lib"/>
    <s v="L"/>
    <x v="1"/>
    <n v="9.51"/>
    <n v="28.53"/>
    <x v="3"/>
    <x v="1"/>
    <x v="1"/>
  </r>
  <r>
    <s v="KHO-27106-786"/>
    <x v="210"/>
    <x v="748"/>
    <s v="A-M-1"/>
    <n v="6"/>
    <x v="748"/>
    <x v="595"/>
    <x v="3"/>
    <s v="Ara"/>
    <s v="M"/>
    <x v="0"/>
    <n v="11.25"/>
    <n v="67.5"/>
    <x v="2"/>
    <x v="0"/>
    <x v="0"/>
  </r>
  <r>
    <s v="KHO-27106-786"/>
    <x v="210"/>
    <x v="748"/>
    <s v="L-D-2.5"/>
    <n v="6"/>
    <x v="748"/>
    <x v="595"/>
    <x v="3"/>
    <s v="Lib"/>
    <s v="D"/>
    <x v="2"/>
    <n v="29.784999999999997"/>
    <n v="178.70999999999998"/>
    <x v="3"/>
    <x v="2"/>
    <x v="0"/>
  </r>
  <r>
    <s v="YAC-50329-982"/>
    <x v="598"/>
    <x v="749"/>
    <s v="E-M-2.5"/>
    <n v="1"/>
    <x v="749"/>
    <x v="596"/>
    <x v="3"/>
    <s v="Exc"/>
    <s v="M"/>
    <x v="2"/>
    <n v="31.624999999999996"/>
    <n v="31.624999999999996"/>
    <x v="1"/>
    <x v="0"/>
    <x v="0"/>
  </r>
  <r>
    <s v="VVL-95291-039"/>
    <x v="360"/>
    <x v="750"/>
    <s v="E-L-0.2"/>
    <n v="2"/>
    <x v="750"/>
    <x v="597"/>
    <x v="3"/>
    <s v="Exc"/>
    <s v="L"/>
    <x v="3"/>
    <n v="4.4550000000000001"/>
    <n v="8.91"/>
    <x v="1"/>
    <x v="1"/>
    <x v="1"/>
  </r>
  <r>
    <s v="VUT-20974-364"/>
    <x v="62"/>
    <x v="751"/>
    <s v="R-M-0.5"/>
    <n v="6"/>
    <x v="751"/>
    <x v="598"/>
    <x v="3"/>
    <s v="Rob"/>
    <s v="M"/>
    <x v="1"/>
    <n v="5.97"/>
    <n v="35.82"/>
    <x v="0"/>
    <x v="0"/>
    <x v="1"/>
  </r>
  <r>
    <s v="SFC-34054-213"/>
    <x v="599"/>
    <x v="752"/>
    <s v="L-L-0.5"/>
    <n v="4"/>
    <x v="752"/>
    <x v="599"/>
    <x v="3"/>
    <s v="Lib"/>
    <s v="L"/>
    <x v="1"/>
    <n v="9.51"/>
    <n v="38.04"/>
    <x v="3"/>
    <x v="1"/>
    <x v="1"/>
  </r>
  <r>
    <s v="UDS-04807-593"/>
    <x v="600"/>
    <x v="753"/>
    <s v="L-D-0.5"/>
    <n v="2"/>
    <x v="753"/>
    <x v="600"/>
    <x v="3"/>
    <s v="Lib"/>
    <s v="D"/>
    <x v="1"/>
    <n v="7.77"/>
    <n v="15.54"/>
    <x v="3"/>
    <x v="2"/>
    <x v="1"/>
  </r>
  <r>
    <s v="FWE-98471-488"/>
    <x v="601"/>
    <x v="745"/>
    <s v="L-L-1"/>
    <n v="5"/>
    <x v="745"/>
    <x v="2"/>
    <x v="3"/>
    <s v="Lib"/>
    <s v="L"/>
    <x v="0"/>
    <n v="15.85"/>
    <n v="79.25"/>
    <x v="3"/>
    <x v="1"/>
    <x v="1"/>
  </r>
  <r>
    <s v="RAU-17060-674"/>
    <x v="602"/>
    <x v="754"/>
    <s v="L-L-0.2"/>
    <n v="1"/>
    <x v="754"/>
    <x v="601"/>
    <x v="3"/>
    <s v="Lib"/>
    <s v="L"/>
    <x v="3"/>
    <n v="4.7549999999999999"/>
    <n v="4.7549999999999999"/>
    <x v="3"/>
    <x v="1"/>
    <x v="0"/>
  </r>
  <r>
    <s v="AOL-13866-711"/>
    <x v="603"/>
    <x v="755"/>
    <s v="E-M-1"/>
    <n v="4"/>
    <x v="755"/>
    <x v="602"/>
    <x v="3"/>
    <s v="Exc"/>
    <s v="M"/>
    <x v="0"/>
    <n v="13.75"/>
    <n v="55"/>
    <x v="1"/>
    <x v="0"/>
    <x v="0"/>
  </r>
  <r>
    <s v="NOA-79645-377"/>
    <x v="604"/>
    <x v="756"/>
    <s v="R-D-0.5"/>
    <n v="5"/>
    <x v="756"/>
    <x v="603"/>
    <x v="3"/>
    <s v="Rob"/>
    <s v="D"/>
    <x v="1"/>
    <n v="5.3699999999999992"/>
    <n v="26.849999999999994"/>
    <x v="0"/>
    <x v="2"/>
    <x v="1"/>
  </r>
  <r>
    <s v="KMS-49214-806"/>
    <x v="605"/>
    <x v="757"/>
    <s v="E-L-2.5"/>
    <n v="4"/>
    <x v="757"/>
    <x v="604"/>
    <x v="3"/>
    <s v="Exc"/>
    <s v="L"/>
    <x v="2"/>
    <n v="34.154999999999994"/>
    <n v="136.61999999999998"/>
    <x v="1"/>
    <x v="1"/>
    <x v="1"/>
  </r>
  <r>
    <s v="ABK-08091-531"/>
    <x v="606"/>
    <x v="758"/>
    <s v="L-L-1"/>
    <n v="3"/>
    <x v="758"/>
    <x v="605"/>
    <x v="3"/>
    <s v="Lib"/>
    <s v="L"/>
    <x v="0"/>
    <n v="15.85"/>
    <n v="47.55"/>
    <x v="3"/>
    <x v="1"/>
    <x v="0"/>
  </r>
  <r>
    <s v="GPT-67705-953"/>
    <x v="446"/>
    <x v="759"/>
    <s v="A-M-0.2"/>
    <n v="5"/>
    <x v="759"/>
    <x v="606"/>
    <x v="3"/>
    <s v="Ara"/>
    <s v="M"/>
    <x v="3"/>
    <n v="3.375"/>
    <n v="16.875"/>
    <x v="2"/>
    <x v="0"/>
    <x v="0"/>
  </r>
  <r>
    <s v="JNA-21450-177"/>
    <x v="18"/>
    <x v="760"/>
    <s v="A-D-1"/>
    <n v="3"/>
    <x v="760"/>
    <x v="607"/>
    <x v="3"/>
    <s v="Ara"/>
    <s v="D"/>
    <x v="0"/>
    <n v="9.9499999999999993"/>
    <n v="29.849999999999998"/>
    <x v="2"/>
    <x v="2"/>
    <x v="0"/>
  </r>
  <r>
    <s v="MPQ-23421-608"/>
    <x v="180"/>
    <x v="761"/>
    <s v="E-M-0.5"/>
    <n v="5"/>
    <x v="761"/>
    <x v="608"/>
    <x v="3"/>
    <s v="Exc"/>
    <s v="M"/>
    <x v="1"/>
    <n v="8.25"/>
    <n v="41.25"/>
    <x v="1"/>
    <x v="0"/>
    <x v="0"/>
  </r>
  <r>
    <s v="NLI-63891-565"/>
    <x v="580"/>
    <x v="762"/>
    <s v="E-M-0.2"/>
    <n v="5"/>
    <x v="762"/>
    <x v="609"/>
    <x v="3"/>
    <s v="Exc"/>
    <s v="M"/>
    <x v="3"/>
    <n v="4.125"/>
    <n v="20.625"/>
    <x v="1"/>
    <x v="0"/>
    <x v="1"/>
  </r>
  <r>
    <s v="HHF-36647-854"/>
    <x v="453"/>
    <x v="763"/>
    <s v="A-D-2.5"/>
    <n v="6"/>
    <x v="763"/>
    <x v="610"/>
    <x v="3"/>
    <s v="Ara"/>
    <s v="D"/>
    <x v="2"/>
    <n v="22.884999999999998"/>
    <n v="137.31"/>
    <x v="2"/>
    <x v="2"/>
    <x v="0"/>
  </r>
  <r>
    <s v="SBN-16537-046"/>
    <x v="259"/>
    <x v="764"/>
    <s v="A-D-0.2"/>
    <n v="1"/>
    <x v="764"/>
    <x v="611"/>
    <x v="3"/>
    <s v="Ara"/>
    <s v="D"/>
    <x v="3"/>
    <n v="2.9849999999999999"/>
    <n v="2.9849999999999999"/>
    <x v="2"/>
    <x v="2"/>
    <x v="1"/>
  </r>
  <r>
    <s v="XZD-44484-632"/>
    <x v="607"/>
    <x v="765"/>
    <s v="E-M-1"/>
    <n v="2"/>
    <x v="765"/>
    <x v="612"/>
    <x v="3"/>
    <s v="Exc"/>
    <s v="M"/>
    <x v="0"/>
    <n v="13.75"/>
    <n v="27.5"/>
    <x v="1"/>
    <x v="0"/>
    <x v="1"/>
  </r>
  <r>
    <s v="XZD-44484-632"/>
    <x v="607"/>
    <x v="765"/>
    <s v="A-D-0.2"/>
    <n v="2"/>
    <x v="765"/>
    <x v="612"/>
    <x v="3"/>
    <s v="Ara"/>
    <s v="D"/>
    <x v="3"/>
    <n v="2.9849999999999999"/>
    <n v="5.97"/>
    <x v="2"/>
    <x v="2"/>
    <x v="1"/>
  </r>
  <r>
    <s v="IKQ-39946-768"/>
    <x v="385"/>
    <x v="766"/>
    <s v="R-M-1"/>
    <n v="6"/>
    <x v="766"/>
    <x v="613"/>
    <x v="3"/>
    <s v="Rob"/>
    <s v="M"/>
    <x v="0"/>
    <n v="9.9499999999999993"/>
    <n v="59.699999999999996"/>
    <x v="0"/>
    <x v="0"/>
    <x v="1"/>
  </r>
  <r>
    <s v="KMB-95211-174"/>
    <x v="608"/>
    <x v="767"/>
    <s v="R-D-2.5"/>
    <n v="4"/>
    <x v="767"/>
    <x v="614"/>
    <x v="3"/>
    <s v="Rob"/>
    <s v="D"/>
    <x v="2"/>
    <n v="20.584999999999997"/>
    <n v="82.339999999999989"/>
    <x v="0"/>
    <x v="2"/>
    <x v="0"/>
  </r>
  <r>
    <s v="QWY-99467-368"/>
    <x v="609"/>
    <x v="768"/>
    <s v="A-D-2.5"/>
    <n v="1"/>
    <x v="768"/>
    <x v="615"/>
    <x v="3"/>
    <s v="Ara"/>
    <s v="D"/>
    <x v="2"/>
    <n v="22.884999999999998"/>
    <n v="22.884999999999998"/>
    <x v="2"/>
    <x v="2"/>
    <x v="1"/>
  </r>
  <r>
    <s v="SRG-76791-614"/>
    <x v="147"/>
    <x v="769"/>
    <s v="E-L-0.5"/>
    <n v="1"/>
    <x v="769"/>
    <x v="616"/>
    <x v="3"/>
    <s v="Exc"/>
    <s v="L"/>
    <x v="1"/>
    <n v="8.91"/>
    <n v="8.91"/>
    <x v="1"/>
    <x v="1"/>
    <x v="0"/>
  </r>
  <r>
    <s v="VSN-94485-621"/>
    <x v="172"/>
    <x v="770"/>
    <s v="A-D-0.2"/>
    <n v="4"/>
    <x v="770"/>
    <x v="617"/>
    <x v="3"/>
    <s v="Ara"/>
    <s v="D"/>
    <x v="3"/>
    <n v="2.9849999999999999"/>
    <n v="11.94"/>
    <x v="2"/>
    <x v="2"/>
    <x v="1"/>
  </r>
  <r>
    <s v="UFZ-24348-219"/>
    <x v="610"/>
    <x v="745"/>
    <s v="L-M-2.5"/>
    <n v="3"/>
    <x v="745"/>
    <x v="2"/>
    <x v="3"/>
    <s v="Lib"/>
    <s v="M"/>
    <x v="2"/>
    <n v="33.464999999999996"/>
    <n v="100.39499999999998"/>
    <x v="3"/>
    <x v="0"/>
    <x v="1"/>
  </r>
  <r>
    <s v="UKS-93055-397"/>
    <x v="611"/>
    <x v="771"/>
    <s v="A-D-2.5"/>
    <n v="5"/>
    <x v="771"/>
    <x v="618"/>
    <x v="3"/>
    <s v="Ara"/>
    <s v="D"/>
    <x v="2"/>
    <n v="22.884999999999998"/>
    <n v="114.42499999999998"/>
    <x v="2"/>
    <x v="2"/>
    <x v="1"/>
  </r>
  <r>
    <s v="AVH-56062-335"/>
    <x v="612"/>
    <x v="772"/>
    <s v="E-M-0.5"/>
    <n v="5"/>
    <x v="772"/>
    <x v="619"/>
    <x v="3"/>
    <s v="Exc"/>
    <s v="M"/>
    <x v="1"/>
    <n v="8.25"/>
    <n v="41.25"/>
    <x v="1"/>
    <x v="0"/>
    <x v="1"/>
  </r>
  <r>
    <s v="HGE-19842-613"/>
    <x v="613"/>
    <x v="773"/>
    <s v="R-L-0.5"/>
    <n v="4"/>
    <x v="773"/>
    <x v="620"/>
    <x v="3"/>
    <s v="Rob"/>
    <s v="L"/>
    <x v="1"/>
    <n v="7.169999999999999"/>
    <n v="28.679999999999996"/>
    <x v="0"/>
    <x v="1"/>
    <x v="0"/>
  </r>
  <r>
    <s v="WBA-85905-175"/>
    <x v="611"/>
    <x v="774"/>
    <s v="L-M-0.2"/>
    <n v="1"/>
    <x v="774"/>
    <x v="621"/>
    <x v="3"/>
    <s v="Lib"/>
    <s v="M"/>
    <x v="3"/>
    <n v="4.3650000000000002"/>
    <n v="4.3650000000000002"/>
    <x v="3"/>
    <x v="0"/>
    <x v="1"/>
  </r>
  <r>
    <s v="DZI-35365-596"/>
    <x v="493"/>
    <x v="760"/>
    <s v="E-M-0.2"/>
    <n v="2"/>
    <x v="760"/>
    <x v="607"/>
    <x v="3"/>
    <s v="Exc"/>
    <s v="M"/>
    <x v="3"/>
    <n v="4.125"/>
    <n v="8.25"/>
    <x v="1"/>
    <x v="0"/>
    <x v="0"/>
  </r>
  <r>
    <s v="XIR-88982-743"/>
    <x v="614"/>
    <x v="775"/>
    <s v="E-M-0.2"/>
    <n v="2"/>
    <x v="775"/>
    <x v="622"/>
    <x v="3"/>
    <s v="Exc"/>
    <s v="M"/>
    <x v="3"/>
    <n v="4.125"/>
    <n v="8.25"/>
    <x v="1"/>
    <x v="0"/>
    <x v="0"/>
  </r>
  <r>
    <s v="VUC-72395-865"/>
    <x v="151"/>
    <x v="776"/>
    <s v="A-D-0.5"/>
    <n v="6"/>
    <x v="776"/>
    <x v="623"/>
    <x v="3"/>
    <s v="Ara"/>
    <s v="D"/>
    <x v="1"/>
    <n v="5.97"/>
    <n v="35.82"/>
    <x v="2"/>
    <x v="2"/>
    <x v="0"/>
  </r>
  <r>
    <s v="BQJ-44755-910"/>
    <x v="489"/>
    <x v="777"/>
    <s v="E-D-2.5"/>
    <n v="6"/>
    <x v="777"/>
    <x v="624"/>
    <x v="3"/>
    <s v="Exc"/>
    <s v="D"/>
    <x v="2"/>
    <n v="27.945"/>
    <n v="167.67000000000002"/>
    <x v="1"/>
    <x v="2"/>
    <x v="1"/>
  </r>
  <r>
    <s v="JKC-64636-831"/>
    <x v="615"/>
    <x v="778"/>
    <s v="A-M-2.5"/>
    <n v="2"/>
    <x v="778"/>
    <x v="2"/>
    <x v="3"/>
    <s v="Ara"/>
    <s v="M"/>
    <x v="2"/>
    <n v="25.874999999999996"/>
    <n v="51.749999999999993"/>
    <x v="2"/>
    <x v="0"/>
    <x v="0"/>
  </r>
  <r>
    <s v="ZKI-78561-066"/>
    <x v="616"/>
    <x v="779"/>
    <s v="A-D-0.2"/>
    <n v="3"/>
    <x v="779"/>
    <x v="625"/>
    <x v="3"/>
    <s v="Ara"/>
    <s v="D"/>
    <x v="3"/>
    <n v="2.9849999999999999"/>
    <n v="8.9550000000000001"/>
    <x v="2"/>
    <x v="2"/>
    <x v="0"/>
  </r>
  <r>
    <s v="IMP-12563-728"/>
    <x v="578"/>
    <x v="780"/>
    <s v="E-L-0.5"/>
    <n v="6"/>
    <x v="780"/>
    <x v="2"/>
    <x v="3"/>
    <s v="Exc"/>
    <s v="L"/>
    <x v="1"/>
    <n v="8.91"/>
    <n v="53.46"/>
    <x v="1"/>
    <x v="1"/>
    <x v="1"/>
  </r>
  <r>
    <s v="MZL-81126-390"/>
    <x v="617"/>
    <x v="781"/>
    <s v="A-L-0.2"/>
    <n v="6"/>
    <x v="781"/>
    <x v="626"/>
    <x v="3"/>
    <s v="Ara"/>
    <s v="L"/>
    <x v="3"/>
    <n v="3.8849999999999998"/>
    <n v="23.31"/>
    <x v="2"/>
    <x v="1"/>
    <x v="0"/>
  </r>
  <r>
    <s v="MZL-81126-390"/>
    <x v="617"/>
    <x v="781"/>
    <s v="A-M-0.2"/>
    <n v="2"/>
    <x v="781"/>
    <x v="626"/>
    <x v="3"/>
    <s v="Ara"/>
    <s v="M"/>
    <x v="3"/>
    <n v="3.375"/>
    <n v="6.75"/>
    <x v="2"/>
    <x v="0"/>
    <x v="0"/>
  </r>
  <r>
    <s v="TVF-57766-608"/>
    <x v="155"/>
    <x v="782"/>
    <s v="L-D-0.5"/>
    <n v="1"/>
    <x v="782"/>
    <x v="627"/>
    <x v="3"/>
    <s v="Lib"/>
    <s v="D"/>
    <x v="1"/>
    <n v="7.77"/>
    <n v="7.77"/>
    <x v="3"/>
    <x v="2"/>
    <x v="0"/>
  </r>
  <r>
    <s v="RUX-37995-892"/>
    <x v="461"/>
    <x v="783"/>
    <s v="L-D-2.5"/>
    <n v="4"/>
    <x v="783"/>
    <x v="628"/>
    <x v="3"/>
    <s v="Lib"/>
    <s v="D"/>
    <x v="2"/>
    <n v="29.784999999999997"/>
    <n v="119.13999999999999"/>
    <x v="3"/>
    <x v="2"/>
    <x v="0"/>
  </r>
  <r>
    <s v="AVK-76526-953"/>
    <x v="87"/>
    <x v="784"/>
    <s v="A-D-1"/>
    <n v="2"/>
    <x v="784"/>
    <x v="629"/>
    <x v="3"/>
    <s v="Ara"/>
    <s v="D"/>
    <x v="0"/>
    <n v="9.9499999999999993"/>
    <n v="19.899999999999999"/>
    <x v="2"/>
    <x v="2"/>
    <x v="1"/>
  </r>
  <r>
    <s v="RIU-02231-623"/>
    <x v="618"/>
    <x v="785"/>
    <s v="R-L-0.5"/>
    <n v="5"/>
    <x v="785"/>
    <x v="630"/>
    <x v="3"/>
    <s v="Rob"/>
    <s v="L"/>
    <x v="1"/>
    <n v="7.169999999999999"/>
    <n v="35.849999999999994"/>
    <x v="0"/>
    <x v="1"/>
    <x v="0"/>
  </r>
  <r>
    <s v="WFK-99317-827"/>
    <x v="619"/>
    <x v="786"/>
    <s v="L-D-2.5"/>
    <n v="3"/>
    <x v="786"/>
    <x v="631"/>
    <x v="3"/>
    <s v="Lib"/>
    <s v="D"/>
    <x v="2"/>
    <n v="29.784999999999997"/>
    <n v="89.35499999999999"/>
    <x v="3"/>
    <x v="2"/>
    <x v="1"/>
  </r>
  <r>
    <s v="SFD-00372-284"/>
    <x v="440"/>
    <x v="760"/>
    <s v="L-M-0.2"/>
    <n v="2"/>
    <x v="760"/>
    <x v="607"/>
    <x v="3"/>
    <s v="Lib"/>
    <s v="M"/>
    <x v="3"/>
    <n v="4.3650000000000002"/>
    <n v="8.73"/>
    <x v="3"/>
    <x v="0"/>
    <x v="0"/>
  </r>
  <r>
    <s v="SXC-62166-515"/>
    <x v="489"/>
    <x v="787"/>
    <s v="R-L-2.5"/>
    <n v="5"/>
    <x v="787"/>
    <x v="632"/>
    <x v="3"/>
    <s v="Rob"/>
    <s v="L"/>
    <x v="2"/>
    <n v="27.484999999999996"/>
    <n v="137.42499999999998"/>
    <x v="0"/>
    <x v="1"/>
    <x v="1"/>
  </r>
  <r>
    <s v="YIE-87008-621"/>
    <x v="620"/>
    <x v="788"/>
    <s v="L-M-0.5"/>
    <n v="4"/>
    <x v="788"/>
    <x v="633"/>
    <x v="3"/>
    <s v="Lib"/>
    <s v="M"/>
    <x v="1"/>
    <n v="8.73"/>
    <n v="34.92"/>
    <x v="3"/>
    <x v="0"/>
    <x v="1"/>
  </r>
  <r>
    <s v="HRM-94548-288"/>
    <x v="621"/>
    <x v="789"/>
    <s v="A-L-2.5"/>
    <n v="6"/>
    <x v="789"/>
    <x v="634"/>
    <x v="3"/>
    <s v="Ara"/>
    <s v="L"/>
    <x v="2"/>
    <n v="29.784999999999997"/>
    <n v="178.70999999999998"/>
    <x v="2"/>
    <x v="1"/>
    <x v="1"/>
  </r>
  <r>
    <s v="UJG-34731-295"/>
    <x v="374"/>
    <x v="790"/>
    <s v="A-M-2.5"/>
    <n v="1"/>
    <x v="790"/>
    <x v="2"/>
    <x v="3"/>
    <s v="Ara"/>
    <s v="M"/>
    <x v="2"/>
    <n v="25.874999999999996"/>
    <n v="25.874999999999996"/>
    <x v="2"/>
    <x v="0"/>
    <x v="1"/>
  </r>
  <r>
    <s v="TWD-70988-853"/>
    <x v="345"/>
    <x v="791"/>
    <s v="L-D-1"/>
    <n v="6"/>
    <x v="791"/>
    <x v="635"/>
    <x v="3"/>
    <s v="Lib"/>
    <s v="D"/>
    <x v="0"/>
    <n v="12.95"/>
    <n v="77.699999999999989"/>
    <x v="3"/>
    <x v="2"/>
    <x v="0"/>
  </r>
  <r>
    <s v="CIX-22904-641"/>
    <x v="622"/>
    <x v="792"/>
    <s v="R-M-1"/>
    <n v="1"/>
    <x v="792"/>
    <x v="636"/>
    <x v="3"/>
    <s v="Rob"/>
    <s v="M"/>
    <x v="0"/>
    <n v="9.9499999999999993"/>
    <n v="9.9499999999999993"/>
    <x v="0"/>
    <x v="0"/>
    <x v="0"/>
  </r>
  <r>
    <s v="DLV-65840-759"/>
    <x v="623"/>
    <x v="793"/>
    <s v="L-M-1"/>
    <n v="2"/>
    <x v="793"/>
    <x v="637"/>
    <x v="3"/>
    <s v="Lib"/>
    <s v="M"/>
    <x v="0"/>
    <n v="14.55"/>
    <n v="29.1"/>
    <x v="3"/>
    <x v="0"/>
    <x v="0"/>
  </r>
  <r>
    <s v="RXN-55491-201"/>
    <x v="354"/>
    <x v="794"/>
    <s v="R-L-0.2"/>
    <n v="6"/>
    <x v="794"/>
    <x v="638"/>
    <x v="3"/>
    <s v="Rob"/>
    <s v="L"/>
    <x v="3"/>
    <n v="3.5849999999999995"/>
    <n v="21.509999999999998"/>
    <x v="0"/>
    <x v="1"/>
    <x v="1"/>
  </r>
  <r>
    <s v="UHK-63283-868"/>
    <x v="624"/>
    <x v="795"/>
    <s v="A-M-0.5"/>
    <n v="1"/>
    <x v="795"/>
    <x v="639"/>
    <x v="3"/>
    <s v="Ara"/>
    <s v="M"/>
    <x v="1"/>
    <n v="6.75"/>
    <n v="6.75"/>
    <x v="2"/>
    <x v="0"/>
    <x v="0"/>
  </r>
  <r>
    <s v="PJC-31401-893"/>
    <x v="561"/>
    <x v="796"/>
    <s v="A-D-0.5"/>
    <n v="3"/>
    <x v="796"/>
    <x v="640"/>
    <x v="3"/>
    <s v="Ara"/>
    <s v="D"/>
    <x v="1"/>
    <n v="5.97"/>
    <n v="17.91"/>
    <x v="2"/>
    <x v="2"/>
    <x v="1"/>
  </r>
  <r>
    <s v="HHO-79903-185"/>
    <x v="42"/>
    <x v="797"/>
    <s v="A-L-2.5"/>
    <n v="1"/>
    <x v="797"/>
    <x v="641"/>
    <x v="3"/>
    <s v="Ara"/>
    <s v="L"/>
    <x v="2"/>
    <n v="29.784999999999997"/>
    <n v="29.784999999999997"/>
    <x v="2"/>
    <x v="1"/>
    <x v="0"/>
  </r>
  <r>
    <s v="YWM-07310-594"/>
    <x v="267"/>
    <x v="798"/>
    <s v="E-M-0.5"/>
    <n v="5"/>
    <x v="798"/>
    <x v="642"/>
    <x v="3"/>
    <s v="Exc"/>
    <s v="M"/>
    <x v="1"/>
    <n v="8.25"/>
    <n v="41.25"/>
    <x v="1"/>
    <x v="0"/>
    <x v="0"/>
  </r>
  <r>
    <s v="FHD-94983-982"/>
    <x v="625"/>
    <x v="799"/>
    <s v="R-M-0.5"/>
    <n v="3"/>
    <x v="799"/>
    <x v="2"/>
    <x v="3"/>
    <s v="Rob"/>
    <s v="M"/>
    <x v="1"/>
    <n v="5.97"/>
    <n v="17.91"/>
    <x v="0"/>
    <x v="0"/>
    <x v="0"/>
  </r>
  <r>
    <s v="WQK-10857-119"/>
    <x v="616"/>
    <x v="800"/>
    <s v="E-D-0.5"/>
    <n v="1"/>
    <x v="800"/>
    <x v="643"/>
    <x v="3"/>
    <s v="Exc"/>
    <s v="D"/>
    <x v="1"/>
    <n v="7.29"/>
    <n v="7.29"/>
    <x v="1"/>
    <x v="2"/>
    <x v="0"/>
  </r>
  <r>
    <s v="DXA-50313-073"/>
    <x v="626"/>
    <x v="801"/>
    <s v="E-L-1"/>
    <n v="2"/>
    <x v="801"/>
    <x v="644"/>
    <x v="3"/>
    <s v="Exc"/>
    <s v="L"/>
    <x v="0"/>
    <n v="14.85"/>
    <n v="29.7"/>
    <x v="1"/>
    <x v="1"/>
    <x v="0"/>
  </r>
  <r>
    <s v="ONW-00560-570"/>
    <x v="52"/>
    <x v="802"/>
    <s v="A-M-1"/>
    <n v="2"/>
    <x v="802"/>
    <x v="645"/>
    <x v="3"/>
    <s v="Ara"/>
    <s v="M"/>
    <x v="0"/>
    <n v="11.25"/>
    <n v="22.5"/>
    <x v="2"/>
    <x v="0"/>
    <x v="1"/>
  </r>
  <r>
    <s v="BRJ-19414-277"/>
    <x v="622"/>
    <x v="795"/>
    <s v="R-M-0.2"/>
    <n v="4"/>
    <x v="795"/>
    <x v="639"/>
    <x v="3"/>
    <s v="Rob"/>
    <s v="M"/>
    <x v="3"/>
    <n v="2.9849999999999999"/>
    <n v="11.94"/>
    <x v="0"/>
    <x v="0"/>
    <x v="0"/>
  </r>
  <r>
    <s v="MIQ-16322-908"/>
    <x v="627"/>
    <x v="803"/>
    <s v="A-L-1"/>
    <n v="2"/>
    <x v="803"/>
    <x v="646"/>
    <x v="3"/>
    <s v="Ara"/>
    <s v="L"/>
    <x v="0"/>
    <n v="12.95"/>
    <n v="25.9"/>
    <x v="2"/>
    <x v="1"/>
    <x v="1"/>
  </r>
  <r>
    <s v="MVO-39328-830"/>
    <x v="628"/>
    <x v="804"/>
    <s v="L-M-0.5"/>
    <n v="5"/>
    <x v="804"/>
    <x v="647"/>
    <x v="3"/>
    <s v="Lib"/>
    <s v="M"/>
    <x v="1"/>
    <n v="8.73"/>
    <n v="43.650000000000006"/>
    <x v="3"/>
    <x v="0"/>
    <x v="1"/>
  </r>
  <r>
    <s v="MVO-39328-830"/>
    <x v="628"/>
    <x v="804"/>
    <s v="A-L-0.5"/>
    <n v="6"/>
    <x v="804"/>
    <x v="647"/>
    <x v="3"/>
    <s v="Ara"/>
    <s v="L"/>
    <x v="1"/>
    <n v="7.77"/>
    <n v="46.62"/>
    <x v="2"/>
    <x v="1"/>
    <x v="1"/>
  </r>
  <r>
    <s v="NTJ-88319-746"/>
    <x v="629"/>
    <x v="805"/>
    <s v="L-L-0.5"/>
    <n v="3"/>
    <x v="805"/>
    <x v="648"/>
    <x v="3"/>
    <s v="Lib"/>
    <s v="L"/>
    <x v="1"/>
    <n v="9.51"/>
    <n v="28.53"/>
    <x v="3"/>
    <x v="1"/>
    <x v="1"/>
  </r>
  <r>
    <s v="LCY-24377-948"/>
    <x v="630"/>
    <x v="806"/>
    <s v="R-L-2.5"/>
    <n v="1"/>
    <x v="806"/>
    <x v="2"/>
    <x v="3"/>
    <s v="Rob"/>
    <s v="L"/>
    <x v="2"/>
    <n v="27.484999999999996"/>
    <n v="27.484999999999996"/>
    <x v="0"/>
    <x v="1"/>
    <x v="0"/>
  </r>
  <r>
    <s v="FWD-85967-769"/>
    <x v="631"/>
    <x v="807"/>
    <s v="E-D-0.2"/>
    <n v="3"/>
    <x v="807"/>
    <x v="2"/>
    <x v="3"/>
    <s v="Exc"/>
    <s v="D"/>
    <x v="3"/>
    <n v="3.645"/>
    <n v="10.935"/>
    <x v="1"/>
    <x v="2"/>
    <x v="1"/>
  </r>
  <r>
    <s v="KTO-53793-109"/>
    <x v="229"/>
    <x v="808"/>
    <s v="R-L-0.2"/>
    <n v="2"/>
    <x v="808"/>
    <x v="649"/>
    <x v="3"/>
    <s v="Rob"/>
    <s v="L"/>
    <x v="3"/>
    <n v="3.5849999999999995"/>
    <n v="7.169999999999999"/>
    <x v="0"/>
    <x v="1"/>
    <x v="1"/>
  </r>
  <r>
    <s v="OCK-89033-348"/>
    <x v="632"/>
    <x v="809"/>
    <s v="A-L-0.2"/>
    <n v="6"/>
    <x v="809"/>
    <x v="2"/>
    <x v="3"/>
    <s v="Ara"/>
    <s v="L"/>
    <x v="3"/>
    <n v="3.8849999999999998"/>
    <n v="23.31"/>
    <x v="2"/>
    <x v="1"/>
    <x v="0"/>
  </r>
  <r>
    <s v="GPZ-36017-366"/>
    <x v="633"/>
    <x v="810"/>
    <s v="A-D-2.5"/>
    <n v="5"/>
    <x v="810"/>
    <x v="650"/>
    <x v="3"/>
    <s v="Ara"/>
    <s v="D"/>
    <x v="2"/>
    <n v="22.884999999999998"/>
    <n v="114.42499999999998"/>
    <x v="2"/>
    <x v="2"/>
    <x v="0"/>
  </r>
  <r>
    <s v="BZP-33213-637"/>
    <x v="95"/>
    <x v="811"/>
    <s v="A-M-2.5"/>
    <n v="3"/>
    <x v="811"/>
    <x v="651"/>
    <x v="3"/>
    <s v="Ara"/>
    <s v="M"/>
    <x v="2"/>
    <n v="25.874999999999996"/>
    <n v="77.624999999999986"/>
    <x v="2"/>
    <x v="0"/>
    <x v="0"/>
  </r>
  <r>
    <s v="WFH-21507-708"/>
    <x v="521"/>
    <x v="812"/>
    <s v="R-D-0.5"/>
    <n v="1"/>
    <x v="812"/>
    <x v="652"/>
    <x v="3"/>
    <s v="Rob"/>
    <s v="D"/>
    <x v="1"/>
    <n v="5.3699999999999992"/>
    <n v="5.3699999999999992"/>
    <x v="0"/>
    <x v="2"/>
    <x v="0"/>
  </r>
  <r>
    <s v="HST-96923-073"/>
    <x v="76"/>
    <x v="813"/>
    <s v="R-D-2.5"/>
    <n v="6"/>
    <x v="813"/>
    <x v="653"/>
    <x v="3"/>
    <s v="Rob"/>
    <s v="D"/>
    <x v="2"/>
    <n v="20.584999999999997"/>
    <n v="123.50999999999999"/>
    <x v="0"/>
    <x v="2"/>
    <x v="1"/>
  </r>
  <r>
    <s v="ENN-79947-323"/>
    <x v="634"/>
    <x v="814"/>
    <s v="L-M-0.5"/>
    <n v="2"/>
    <x v="814"/>
    <x v="654"/>
    <x v="3"/>
    <s v="Lib"/>
    <s v="M"/>
    <x v="1"/>
    <n v="8.73"/>
    <n v="17.46"/>
    <x v="3"/>
    <x v="0"/>
    <x v="1"/>
  </r>
  <r>
    <s v="BHA-47429-889"/>
    <x v="635"/>
    <x v="815"/>
    <s v="E-L-0.2"/>
    <n v="3"/>
    <x v="815"/>
    <x v="655"/>
    <x v="3"/>
    <s v="Exc"/>
    <s v="L"/>
    <x v="3"/>
    <n v="4.4550000000000001"/>
    <n v="13.365"/>
    <x v="1"/>
    <x v="1"/>
    <x v="1"/>
  </r>
  <r>
    <s v="SZY-63017-318"/>
    <x v="636"/>
    <x v="816"/>
    <s v="A-L-0.2"/>
    <n v="2"/>
    <x v="816"/>
    <x v="656"/>
    <x v="3"/>
    <s v="Ara"/>
    <s v="L"/>
    <x v="3"/>
    <n v="3.8849999999999998"/>
    <n v="7.77"/>
    <x v="2"/>
    <x v="1"/>
    <x v="0"/>
  </r>
  <r>
    <s v="LCU-93317-340"/>
    <x v="637"/>
    <x v="817"/>
    <s v="R-D-0.2"/>
    <n v="1"/>
    <x v="817"/>
    <x v="657"/>
    <x v="3"/>
    <s v="Rob"/>
    <s v="D"/>
    <x v="3"/>
    <n v="2.6849999999999996"/>
    <n v="2.6849999999999996"/>
    <x v="0"/>
    <x v="2"/>
    <x v="0"/>
  </r>
  <r>
    <s v="UOM-71431-481"/>
    <x v="182"/>
    <x v="810"/>
    <s v="R-D-2.5"/>
    <n v="1"/>
    <x v="810"/>
    <x v="650"/>
    <x v="3"/>
    <s v="Rob"/>
    <s v="D"/>
    <x v="2"/>
    <n v="20.584999999999997"/>
    <n v="20.584999999999997"/>
    <x v="0"/>
    <x v="2"/>
    <x v="0"/>
  </r>
  <r>
    <s v="PJH-42618-877"/>
    <x v="479"/>
    <x v="818"/>
    <s v="A-D-2.5"/>
    <n v="5"/>
    <x v="818"/>
    <x v="658"/>
    <x v="3"/>
    <s v="Ara"/>
    <s v="D"/>
    <x v="2"/>
    <n v="22.884999999999998"/>
    <n v="114.42499999999998"/>
    <x v="2"/>
    <x v="2"/>
    <x v="0"/>
  </r>
  <r>
    <s v="XED-90333-402"/>
    <x v="638"/>
    <x v="819"/>
    <s v="E-M-0.2"/>
    <n v="5"/>
    <x v="819"/>
    <x v="659"/>
    <x v="3"/>
    <s v="Exc"/>
    <s v="M"/>
    <x v="3"/>
    <n v="4.125"/>
    <n v="20.625"/>
    <x v="1"/>
    <x v="0"/>
    <x v="1"/>
  </r>
  <r>
    <s v="IKK-62234-199"/>
    <x v="639"/>
    <x v="820"/>
    <s v="L-L-0.5"/>
    <n v="6"/>
    <x v="820"/>
    <x v="660"/>
    <x v="3"/>
    <s v="Lib"/>
    <s v="L"/>
    <x v="1"/>
    <n v="9.51"/>
    <n v="57.06"/>
    <x v="3"/>
    <x v="1"/>
    <x v="0"/>
  </r>
  <r>
    <s v="KAW-95195-329"/>
    <x v="640"/>
    <x v="821"/>
    <s v="R-D-2.5"/>
    <n v="4"/>
    <x v="821"/>
    <x v="2"/>
    <x v="3"/>
    <s v="Rob"/>
    <s v="D"/>
    <x v="2"/>
    <n v="20.584999999999997"/>
    <n v="82.339999999999989"/>
    <x v="0"/>
    <x v="2"/>
    <x v="0"/>
  </r>
  <r>
    <s v="QDO-57268-842"/>
    <x v="612"/>
    <x v="822"/>
    <s v="E-M-2.5"/>
    <n v="5"/>
    <x v="822"/>
    <x v="2"/>
    <x v="3"/>
    <s v="Exc"/>
    <s v="M"/>
    <x v="2"/>
    <n v="31.624999999999996"/>
    <n v="158.12499999999997"/>
    <x v="1"/>
    <x v="0"/>
    <x v="1"/>
  </r>
  <r>
    <s v="IIZ-24416-212"/>
    <x v="641"/>
    <x v="823"/>
    <s v="R-D-0.5"/>
    <n v="6"/>
    <x v="823"/>
    <x v="661"/>
    <x v="3"/>
    <s v="Rob"/>
    <s v="D"/>
    <x v="1"/>
    <n v="5.3699999999999992"/>
    <n v="32.22"/>
    <x v="0"/>
    <x v="2"/>
    <x v="0"/>
  </r>
  <r>
    <s v="AWP-11469-510"/>
    <x v="36"/>
    <x v="824"/>
    <s v="E-D-1"/>
    <n v="2"/>
    <x v="824"/>
    <x v="662"/>
    <x v="3"/>
    <s v="Exc"/>
    <s v="D"/>
    <x v="0"/>
    <n v="12.15"/>
    <n v="24.3"/>
    <x v="1"/>
    <x v="2"/>
    <x v="1"/>
  </r>
  <r>
    <s v="KXA-27983-918"/>
    <x v="642"/>
    <x v="825"/>
    <s v="R-L-0.5"/>
    <n v="5"/>
    <x v="825"/>
    <x v="2"/>
    <x v="3"/>
    <s v="Rob"/>
    <s v="L"/>
    <x v="1"/>
    <n v="7.169999999999999"/>
    <n v="35.849999999999994"/>
    <x v="0"/>
    <x v="1"/>
    <x v="1"/>
  </r>
  <r>
    <s v="VKQ-39009-292"/>
    <x v="219"/>
    <x v="822"/>
    <s v="L-M-1"/>
    <n v="5"/>
    <x v="822"/>
    <x v="2"/>
    <x v="3"/>
    <s v="Lib"/>
    <s v="M"/>
    <x v="0"/>
    <n v="14.55"/>
    <n v="72.75"/>
    <x v="3"/>
    <x v="0"/>
    <x v="1"/>
  </r>
  <r>
    <s v="PDB-98743-282"/>
    <x v="643"/>
    <x v="826"/>
    <s v="L-L-1"/>
    <n v="3"/>
    <x v="826"/>
    <x v="2"/>
    <x v="3"/>
    <s v="Lib"/>
    <s v="L"/>
    <x v="0"/>
    <n v="15.85"/>
    <n v="47.55"/>
    <x v="3"/>
    <x v="1"/>
    <x v="1"/>
  </r>
  <r>
    <s v="SXW-34014-556"/>
    <x v="644"/>
    <x v="827"/>
    <s v="R-L-0.2"/>
    <n v="1"/>
    <x v="827"/>
    <x v="663"/>
    <x v="3"/>
    <s v="Rob"/>
    <s v="L"/>
    <x v="3"/>
    <n v="3.5849999999999995"/>
    <n v="3.5849999999999995"/>
    <x v="0"/>
    <x v="1"/>
    <x v="0"/>
  </r>
  <r>
    <s v="QOJ-38788-727"/>
    <x v="136"/>
    <x v="828"/>
    <s v="E-M-2.5"/>
    <n v="5"/>
    <x v="828"/>
    <x v="664"/>
    <x v="3"/>
    <s v="Exc"/>
    <s v="M"/>
    <x v="2"/>
    <n v="31.624999999999996"/>
    <n v="158.12499999999997"/>
    <x v="1"/>
    <x v="0"/>
    <x v="1"/>
  </r>
  <r>
    <s v="TGF-38649-658"/>
    <x v="645"/>
    <x v="829"/>
    <s v="L-M-0.5"/>
    <n v="2"/>
    <x v="829"/>
    <x v="665"/>
    <x v="3"/>
    <s v="Lib"/>
    <s v="M"/>
    <x v="1"/>
    <n v="8.73"/>
    <n v="17.46"/>
    <x v="3"/>
    <x v="0"/>
    <x v="1"/>
  </r>
  <r>
    <s v="EAI-25194-209"/>
    <x v="646"/>
    <x v="830"/>
    <s v="A-L-2.5"/>
    <n v="5"/>
    <x v="830"/>
    <x v="666"/>
    <x v="3"/>
    <s v="Ara"/>
    <s v="L"/>
    <x v="2"/>
    <n v="29.784999999999997"/>
    <n v="148.92499999999998"/>
    <x v="2"/>
    <x v="1"/>
    <x v="1"/>
  </r>
  <r>
    <s v="IJK-34441-720"/>
    <x v="647"/>
    <x v="831"/>
    <s v="A-M-0.5"/>
    <n v="6"/>
    <x v="831"/>
    <x v="2"/>
    <x v="3"/>
    <s v="Ara"/>
    <s v="M"/>
    <x v="1"/>
    <n v="6.75"/>
    <n v="40.5"/>
    <x v="2"/>
    <x v="0"/>
    <x v="0"/>
  </r>
  <r>
    <s v="ZMC-00336-619"/>
    <x v="591"/>
    <x v="832"/>
    <s v="A-M-0.5"/>
    <n v="4"/>
    <x v="832"/>
    <x v="667"/>
    <x v="3"/>
    <s v="Ara"/>
    <s v="M"/>
    <x v="1"/>
    <n v="6.75"/>
    <n v="27"/>
    <x v="2"/>
    <x v="0"/>
    <x v="0"/>
  </r>
  <r>
    <s v="UPX-54529-618"/>
    <x v="648"/>
    <x v="833"/>
    <s v="L-D-1"/>
    <n v="3"/>
    <x v="833"/>
    <x v="668"/>
    <x v="3"/>
    <s v="Lib"/>
    <s v="D"/>
    <x v="0"/>
    <n v="12.95"/>
    <n v="38.849999999999994"/>
    <x v="3"/>
    <x v="2"/>
    <x v="1"/>
  </r>
  <r>
    <s v="DLX-01059-899"/>
    <x v="191"/>
    <x v="834"/>
    <s v="R-L-1"/>
    <n v="5"/>
    <x v="834"/>
    <x v="669"/>
    <x v="3"/>
    <s v="Rob"/>
    <s v="L"/>
    <x v="0"/>
    <n v="11.95"/>
    <n v="59.75"/>
    <x v="0"/>
    <x v="1"/>
    <x v="1"/>
  </r>
  <r>
    <s v="MEK-85120-243"/>
    <x v="649"/>
    <x v="835"/>
    <s v="R-L-0.2"/>
    <n v="3"/>
    <x v="835"/>
    <x v="2"/>
    <x v="3"/>
    <s v="Rob"/>
    <s v="L"/>
    <x v="3"/>
    <n v="3.5849999999999995"/>
    <n v="10.754999999999999"/>
    <x v="0"/>
    <x v="1"/>
    <x v="1"/>
  </r>
  <r>
    <s v="NFI-37188-246"/>
    <x v="553"/>
    <x v="836"/>
    <s v="A-D-2.5"/>
    <n v="4"/>
    <x v="836"/>
    <x v="670"/>
    <x v="3"/>
    <s v="Ara"/>
    <s v="D"/>
    <x v="2"/>
    <n v="22.884999999999998"/>
    <n v="91.539999999999992"/>
    <x v="2"/>
    <x v="2"/>
    <x v="1"/>
  </r>
  <r>
    <s v="BXH-62195-013"/>
    <x v="584"/>
    <x v="837"/>
    <s v="A-M-1"/>
    <n v="4"/>
    <x v="837"/>
    <x v="671"/>
    <x v="3"/>
    <s v="Ara"/>
    <s v="M"/>
    <x v="0"/>
    <n v="11.25"/>
    <n v="45"/>
    <x v="2"/>
    <x v="0"/>
    <x v="0"/>
  </r>
  <r>
    <s v="YLK-78851-470"/>
    <x v="650"/>
    <x v="838"/>
    <s v="R-M-2.5"/>
    <n v="6"/>
    <x v="838"/>
    <x v="2"/>
    <x v="3"/>
    <s v="Rob"/>
    <s v="M"/>
    <x v="2"/>
    <n v="22.884999999999998"/>
    <n v="137.31"/>
    <x v="0"/>
    <x v="0"/>
    <x v="0"/>
  </r>
  <r>
    <s v="DXY-76225-633"/>
    <x v="121"/>
    <x v="839"/>
    <s v="A-M-0.5"/>
    <n v="1"/>
    <x v="839"/>
    <x v="672"/>
    <x v="3"/>
    <s v="Ara"/>
    <s v="M"/>
    <x v="1"/>
    <n v="6.75"/>
    <n v="6.75"/>
    <x v="2"/>
    <x v="0"/>
    <x v="1"/>
  </r>
  <r>
    <s v="UHP-24614-199"/>
    <x v="472"/>
    <x v="840"/>
    <s v="A-M-1"/>
    <n v="4"/>
    <x v="840"/>
    <x v="673"/>
    <x v="3"/>
    <s v="Ara"/>
    <s v="M"/>
    <x v="0"/>
    <n v="11.25"/>
    <n v="45"/>
    <x v="2"/>
    <x v="0"/>
    <x v="1"/>
  </r>
  <r>
    <s v="HBY-35655-049"/>
    <x v="594"/>
    <x v="841"/>
    <s v="E-D-2.5"/>
    <n v="3"/>
    <x v="841"/>
    <x v="674"/>
    <x v="3"/>
    <s v="Exc"/>
    <s v="D"/>
    <x v="2"/>
    <n v="27.945"/>
    <n v="83.835000000000008"/>
    <x v="1"/>
    <x v="2"/>
    <x v="0"/>
  </r>
  <r>
    <s v="DCE-22886-861"/>
    <x v="89"/>
    <x v="842"/>
    <s v="E-D-0.2"/>
    <n v="1"/>
    <x v="842"/>
    <x v="2"/>
    <x v="3"/>
    <s v="Exc"/>
    <s v="D"/>
    <x v="3"/>
    <n v="3.645"/>
    <n v="3.645"/>
    <x v="1"/>
    <x v="2"/>
    <x v="0"/>
  </r>
  <r>
    <s v="QTG-93823-843"/>
    <x v="651"/>
    <x v="843"/>
    <s v="A-M-0.5"/>
    <n v="1"/>
    <x v="843"/>
    <x v="675"/>
    <x v="3"/>
    <s v="Ara"/>
    <s v="M"/>
    <x v="1"/>
    <n v="6.75"/>
    <n v="6.75"/>
    <x v="2"/>
    <x v="0"/>
    <x v="1"/>
  </r>
  <r>
    <s v="QTG-93823-843"/>
    <x v="651"/>
    <x v="843"/>
    <s v="E-D-0.5"/>
    <n v="3"/>
    <x v="843"/>
    <x v="675"/>
    <x v="3"/>
    <s v="Exc"/>
    <s v="D"/>
    <x v="1"/>
    <n v="7.29"/>
    <n v="21.87"/>
    <x v="1"/>
    <x v="2"/>
    <x v="1"/>
  </r>
  <r>
    <s v="WFT-16178-396"/>
    <x v="249"/>
    <x v="844"/>
    <s v="R-D-0.2"/>
    <n v="5"/>
    <x v="844"/>
    <x v="676"/>
    <x v="3"/>
    <s v="Rob"/>
    <s v="D"/>
    <x v="3"/>
    <n v="2.6849999999999996"/>
    <n v="13.424999999999997"/>
    <x v="0"/>
    <x v="2"/>
    <x v="0"/>
  </r>
  <r>
    <s v="ERC-54560-934"/>
    <x v="652"/>
    <x v="845"/>
    <s v="R-D-2.5"/>
    <n v="6"/>
    <x v="845"/>
    <x v="677"/>
    <x v="3"/>
    <s v="Rob"/>
    <s v="D"/>
    <x v="2"/>
    <n v="20.584999999999997"/>
    <n v="123.50999999999999"/>
    <x v="0"/>
    <x v="2"/>
    <x v="1"/>
  </r>
  <r>
    <s v="RUK-78200-416"/>
    <x v="653"/>
    <x v="846"/>
    <s v="L-D-0.2"/>
    <n v="2"/>
    <x v="846"/>
    <x v="678"/>
    <x v="3"/>
    <s v="Lib"/>
    <s v="D"/>
    <x v="3"/>
    <n v="3.8849999999999998"/>
    <n v="7.77"/>
    <x v="3"/>
    <x v="2"/>
    <x v="1"/>
  </r>
  <r>
    <s v="KHK-13105-388"/>
    <x v="177"/>
    <x v="847"/>
    <s v="A-M-1"/>
    <n v="6"/>
    <x v="847"/>
    <x v="2"/>
    <x v="3"/>
    <s v="Ara"/>
    <s v="M"/>
    <x v="0"/>
    <n v="11.25"/>
    <n v="67.5"/>
    <x v="2"/>
    <x v="0"/>
    <x v="0"/>
  </r>
  <r>
    <s v="NJR-03699-189"/>
    <x v="22"/>
    <x v="848"/>
    <s v="E-D-2.5"/>
    <n v="1"/>
    <x v="848"/>
    <x v="679"/>
    <x v="3"/>
    <s v="Exc"/>
    <s v="D"/>
    <x v="2"/>
    <n v="27.945"/>
    <n v="27.945"/>
    <x v="1"/>
    <x v="2"/>
    <x v="1"/>
  </r>
  <r>
    <s v="PJV-20427-019"/>
    <x v="508"/>
    <x v="849"/>
    <s v="A-L-2.5"/>
    <n v="3"/>
    <x v="849"/>
    <x v="680"/>
    <x v="3"/>
    <s v="Ara"/>
    <s v="L"/>
    <x v="2"/>
    <n v="29.784999999999997"/>
    <n v="89.35499999999999"/>
    <x v="2"/>
    <x v="1"/>
    <x v="1"/>
  </r>
  <r>
    <s v="UGK-07613-982"/>
    <x v="654"/>
    <x v="822"/>
    <s v="A-M-0.5"/>
    <n v="3"/>
    <x v="822"/>
    <x v="2"/>
    <x v="3"/>
    <s v="Ara"/>
    <s v="M"/>
    <x v="1"/>
    <n v="6.75"/>
    <n v="20.25"/>
    <x v="2"/>
    <x v="0"/>
    <x v="1"/>
  </r>
  <r>
    <s v="OLA-68289-577"/>
    <x v="524"/>
    <x v="850"/>
    <s v="A-M-0.5"/>
    <n v="5"/>
    <x v="850"/>
    <x v="681"/>
    <x v="3"/>
    <s v="Ara"/>
    <s v="M"/>
    <x v="1"/>
    <n v="6.75"/>
    <n v="33.75"/>
    <x v="2"/>
    <x v="0"/>
    <x v="0"/>
  </r>
  <r>
    <s v="TNR-84447-052"/>
    <x v="655"/>
    <x v="851"/>
    <s v="E-D-2.5"/>
    <n v="4"/>
    <x v="851"/>
    <x v="682"/>
    <x v="3"/>
    <s v="Exc"/>
    <s v="D"/>
    <x v="2"/>
    <n v="27.945"/>
    <n v="111.78"/>
    <x v="1"/>
    <x v="2"/>
    <x v="1"/>
  </r>
  <r>
    <s v="FBZ-64200-586"/>
    <x v="523"/>
    <x v="852"/>
    <s v="E-M-2.5"/>
    <n v="2"/>
    <x v="852"/>
    <x v="683"/>
    <x v="3"/>
    <s v="Exc"/>
    <s v="M"/>
    <x v="2"/>
    <n v="31.624999999999996"/>
    <n v="63.249999999999993"/>
    <x v="1"/>
    <x v="0"/>
    <x v="0"/>
  </r>
  <r>
    <s v="OBN-66334-505"/>
    <x v="656"/>
    <x v="853"/>
    <s v="E-L-0.2"/>
    <n v="2"/>
    <x v="853"/>
    <x v="684"/>
    <x v="3"/>
    <s v="Exc"/>
    <s v="L"/>
    <x v="3"/>
    <n v="4.4550000000000001"/>
    <n v="8.91"/>
    <x v="1"/>
    <x v="1"/>
    <x v="0"/>
  </r>
  <r>
    <s v="NXM-89323-646"/>
    <x v="657"/>
    <x v="854"/>
    <s v="E-D-1"/>
    <n v="1"/>
    <x v="854"/>
    <x v="685"/>
    <x v="3"/>
    <s v="Exc"/>
    <s v="D"/>
    <x v="0"/>
    <n v="12.15"/>
    <n v="12.15"/>
    <x v="1"/>
    <x v="2"/>
    <x v="0"/>
  </r>
  <r>
    <s v="NHI-23264-055"/>
    <x v="658"/>
    <x v="855"/>
    <s v="A-D-0.5"/>
    <n v="4"/>
    <x v="855"/>
    <x v="2"/>
    <x v="3"/>
    <s v="Ara"/>
    <s v="D"/>
    <x v="1"/>
    <n v="5.97"/>
    <n v="23.88"/>
    <x v="2"/>
    <x v="2"/>
    <x v="0"/>
  </r>
  <r>
    <s v="EQH-53569-934"/>
    <x v="659"/>
    <x v="856"/>
    <s v="E-M-1"/>
    <n v="4"/>
    <x v="856"/>
    <x v="686"/>
    <x v="3"/>
    <s v="Exc"/>
    <s v="M"/>
    <x v="0"/>
    <n v="13.75"/>
    <n v="55"/>
    <x v="1"/>
    <x v="0"/>
    <x v="1"/>
  </r>
  <r>
    <s v="XKK-06692-189"/>
    <x v="558"/>
    <x v="857"/>
    <s v="R-D-1"/>
    <n v="3"/>
    <x v="857"/>
    <x v="2"/>
    <x v="3"/>
    <s v="Rob"/>
    <s v="D"/>
    <x v="0"/>
    <n v="8.9499999999999993"/>
    <n v="26.849999999999998"/>
    <x v="0"/>
    <x v="2"/>
    <x v="0"/>
  </r>
  <r>
    <s v="BYP-16005-016"/>
    <x v="660"/>
    <x v="858"/>
    <s v="R-M-2.5"/>
    <n v="5"/>
    <x v="858"/>
    <x v="687"/>
    <x v="3"/>
    <s v="Rob"/>
    <s v="M"/>
    <x v="2"/>
    <n v="22.884999999999998"/>
    <n v="114.42499999999998"/>
    <x v="0"/>
    <x v="0"/>
    <x v="1"/>
  </r>
  <r>
    <s v="LWS-13938-905"/>
    <x v="661"/>
    <x v="859"/>
    <s v="A-M-2.5"/>
    <n v="6"/>
    <x v="859"/>
    <x v="688"/>
    <x v="3"/>
    <s v="Ara"/>
    <s v="M"/>
    <x v="2"/>
    <n v="25.874999999999996"/>
    <n v="155.24999999999997"/>
    <x v="2"/>
    <x v="0"/>
    <x v="0"/>
  </r>
  <r>
    <s v="OLH-95722-362"/>
    <x v="662"/>
    <x v="860"/>
    <s v="L-D-0.5"/>
    <n v="3"/>
    <x v="860"/>
    <x v="689"/>
    <x v="3"/>
    <s v="Lib"/>
    <s v="D"/>
    <x v="1"/>
    <n v="7.77"/>
    <n v="23.31"/>
    <x v="3"/>
    <x v="2"/>
    <x v="0"/>
  </r>
  <r>
    <s v="OLH-95722-362"/>
    <x v="662"/>
    <x v="860"/>
    <s v="R-M-2.5"/>
    <n v="4"/>
    <x v="860"/>
    <x v="689"/>
    <x v="3"/>
    <s v="Rob"/>
    <s v="M"/>
    <x v="2"/>
    <n v="22.884999999999998"/>
    <n v="91.539999999999992"/>
    <x v="0"/>
    <x v="0"/>
    <x v="0"/>
  </r>
  <r>
    <s v="KCW-50949-318"/>
    <x v="184"/>
    <x v="861"/>
    <s v="E-L-1"/>
    <n v="5"/>
    <x v="861"/>
    <x v="690"/>
    <x v="3"/>
    <s v="Exc"/>
    <s v="L"/>
    <x v="0"/>
    <n v="14.85"/>
    <n v="74.25"/>
    <x v="1"/>
    <x v="1"/>
    <x v="0"/>
  </r>
  <r>
    <s v="JGZ-16947-591"/>
    <x v="663"/>
    <x v="862"/>
    <s v="L-L-0.2"/>
    <n v="6"/>
    <x v="862"/>
    <x v="691"/>
    <x v="3"/>
    <s v="Lib"/>
    <s v="L"/>
    <x v="3"/>
    <n v="4.7549999999999999"/>
    <n v="28.53"/>
    <x v="3"/>
    <x v="1"/>
    <x v="1"/>
  </r>
  <r>
    <s v="LXS-63326-144"/>
    <x v="334"/>
    <x v="863"/>
    <s v="R-L-0.5"/>
    <n v="2"/>
    <x v="863"/>
    <x v="692"/>
    <x v="3"/>
    <s v="Rob"/>
    <s v="L"/>
    <x v="1"/>
    <n v="7.169999999999999"/>
    <n v="14.339999999999998"/>
    <x v="0"/>
    <x v="1"/>
    <x v="0"/>
  </r>
  <r>
    <s v="CZG-86544-655"/>
    <x v="664"/>
    <x v="864"/>
    <s v="A-L-0.5"/>
    <n v="2"/>
    <x v="864"/>
    <x v="693"/>
    <x v="3"/>
    <s v="Ara"/>
    <s v="L"/>
    <x v="1"/>
    <n v="7.77"/>
    <n v="15.54"/>
    <x v="2"/>
    <x v="1"/>
    <x v="0"/>
  </r>
  <r>
    <s v="WFV-88138-247"/>
    <x v="24"/>
    <x v="865"/>
    <s v="R-L-1"/>
    <n v="3"/>
    <x v="865"/>
    <x v="694"/>
    <x v="3"/>
    <s v="Rob"/>
    <s v="L"/>
    <x v="0"/>
    <n v="11.95"/>
    <n v="35.849999999999994"/>
    <x v="0"/>
    <x v="1"/>
    <x v="1"/>
  </r>
  <r>
    <s v="RFG-28227-288"/>
    <x v="12"/>
    <x v="866"/>
    <s v="A-L-0.5"/>
    <n v="6"/>
    <x v="866"/>
    <x v="695"/>
    <x v="3"/>
    <s v="Ara"/>
    <s v="L"/>
    <x v="1"/>
    <n v="7.77"/>
    <n v="46.62"/>
    <x v="2"/>
    <x v="1"/>
    <x v="1"/>
  </r>
  <r>
    <s v="QAK-77286-758"/>
    <x v="105"/>
    <x v="867"/>
    <s v="R-L-0.5"/>
    <n v="5"/>
    <x v="867"/>
    <x v="696"/>
    <x v="3"/>
    <s v="Rob"/>
    <s v="L"/>
    <x v="1"/>
    <n v="7.169999999999999"/>
    <n v="35.849999999999994"/>
    <x v="0"/>
    <x v="1"/>
    <x v="1"/>
  </r>
  <r>
    <s v="CZD-56716-840"/>
    <x v="665"/>
    <x v="868"/>
    <s v="L-D-2.5"/>
    <n v="4"/>
    <x v="868"/>
    <x v="2"/>
    <x v="3"/>
    <s v="Lib"/>
    <s v="D"/>
    <x v="2"/>
    <n v="29.784999999999997"/>
    <n v="119.13999999999999"/>
    <x v="3"/>
    <x v="2"/>
    <x v="1"/>
  </r>
  <r>
    <s v="UBI-59229-277"/>
    <x v="44"/>
    <x v="869"/>
    <s v="L-D-0.5"/>
    <n v="3"/>
    <x v="869"/>
    <x v="2"/>
    <x v="3"/>
    <s v="Lib"/>
    <s v="D"/>
    <x v="1"/>
    <n v="7.77"/>
    <n v="23.31"/>
    <x v="3"/>
    <x v="2"/>
    <x v="1"/>
  </r>
  <r>
    <s v="WJJ-37489-898"/>
    <x v="171"/>
    <x v="870"/>
    <s v="A-M-1"/>
    <n v="1"/>
    <x v="870"/>
    <x v="697"/>
    <x v="3"/>
    <s v="Ara"/>
    <s v="M"/>
    <x v="0"/>
    <n v="11.25"/>
    <n v="11.25"/>
    <x v="2"/>
    <x v="0"/>
    <x v="1"/>
  </r>
  <r>
    <s v="ORX-57454-917"/>
    <x v="328"/>
    <x v="871"/>
    <s v="E-D-2.5"/>
    <n v="3"/>
    <x v="871"/>
    <x v="698"/>
    <x v="3"/>
    <s v="Exc"/>
    <s v="D"/>
    <x v="2"/>
    <n v="27.945"/>
    <n v="83.835000000000008"/>
    <x v="1"/>
    <x v="2"/>
    <x v="0"/>
  </r>
  <r>
    <s v="GRB-68838-629"/>
    <x v="648"/>
    <x v="872"/>
    <s v="R-L-2.5"/>
    <n v="4"/>
    <x v="872"/>
    <x v="699"/>
    <x v="3"/>
    <s v="Rob"/>
    <s v="L"/>
    <x v="2"/>
    <n v="27.484999999999996"/>
    <n v="109.93999999999998"/>
    <x v="0"/>
    <x v="1"/>
    <x v="1"/>
  </r>
  <r>
    <s v="SHT-04865-419"/>
    <x v="666"/>
    <x v="873"/>
    <s v="R-L-0.2"/>
    <n v="4"/>
    <x v="873"/>
    <x v="2"/>
    <x v="3"/>
    <s v="Rob"/>
    <s v="L"/>
    <x v="3"/>
    <n v="3.5849999999999995"/>
    <n v="14.339999999999998"/>
    <x v="0"/>
    <x v="1"/>
    <x v="0"/>
  </r>
  <r>
    <s v="UQI-28177-865"/>
    <x v="577"/>
    <x v="874"/>
    <s v="R-L-0.2"/>
    <n v="6"/>
    <x v="874"/>
    <x v="700"/>
    <x v="3"/>
    <s v="Rob"/>
    <s v="L"/>
    <x v="3"/>
    <n v="3.5849999999999995"/>
    <n v="21.509999999999998"/>
    <x v="0"/>
    <x v="1"/>
    <x v="1"/>
  </r>
  <r>
    <s v="OIB-13664-879"/>
    <x v="114"/>
    <x v="875"/>
    <s v="A-M-1"/>
    <n v="2"/>
    <x v="875"/>
    <x v="701"/>
    <x v="3"/>
    <s v="Ara"/>
    <s v="M"/>
    <x v="0"/>
    <n v="11.25"/>
    <n v="22.5"/>
    <x v="2"/>
    <x v="0"/>
    <x v="0"/>
  </r>
  <r>
    <s v="PJS-30996-485"/>
    <x v="4"/>
    <x v="857"/>
    <s v="A-L-0.2"/>
    <n v="1"/>
    <x v="857"/>
    <x v="2"/>
    <x v="3"/>
    <s v="Ara"/>
    <s v="L"/>
    <x v="3"/>
    <n v="3.8849999999999998"/>
    <n v="3.8849999999999998"/>
    <x v="2"/>
    <x v="1"/>
    <x v="0"/>
  </r>
  <r>
    <s v="HEL-86709-449"/>
    <x v="667"/>
    <x v="857"/>
    <s v="E-D-2.5"/>
    <n v="1"/>
    <x v="857"/>
    <x v="2"/>
    <x v="3"/>
    <s v="Exc"/>
    <s v="D"/>
    <x v="2"/>
    <n v="27.945"/>
    <n v="27.945"/>
    <x v="1"/>
    <x v="2"/>
    <x v="0"/>
  </r>
  <r>
    <s v="NCH-55389-562"/>
    <x v="110"/>
    <x v="857"/>
    <s v="E-L-2.5"/>
    <n v="5"/>
    <x v="857"/>
    <x v="2"/>
    <x v="3"/>
    <s v="Exc"/>
    <s v="L"/>
    <x v="2"/>
    <n v="34.154999999999994"/>
    <n v="170.77499999999998"/>
    <x v="1"/>
    <x v="1"/>
    <x v="0"/>
  </r>
  <r>
    <s v="NCH-55389-562"/>
    <x v="110"/>
    <x v="857"/>
    <s v="R-L-2.5"/>
    <n v="2"/>
    <x v="857"/>
    <x v="2"/>
    <x v="3"/>
    <s v="Rob"/>
    <s v="L"/>
    <x v="2"/>
    <n v="27.484999999999996"/>
    <n v="54.969999999999992"/>
    <x v="0"/>
    <x v="1"/>
    <x v="0"/>
  </r>
  <r>
    <s v="NCH-55389-562"/>
    <x v="110"/>
    <x v="857"/>
    <s v="E-L-1"/>
    <n v="1"/>
    <x v="857"/>
    <x v="2"/>
    <x v="3"/>
    <s v="Exc"/>
    <s v="L"/>
    <x v="0"/>
    <n v="14.85"/>
    <n v="14.85"/>
    <x v="1"/>
    <x v="1"/>
    <x v="0"/>
  </r>
  <r>
    <s v="NCH-55389-562"/>
    <x v="110"/>
    <x v="857"/>
    <s v="A-L-0.2"/>
    <n v="2"/>
    <x v="857"/>
    <x v="2"/>
    <x v="3"/>
    <s v="Ara"/>
    <s v="L"/>
    <x v="3"/>
    <n v="3.8849999999999998"/>
    <n v="7.77"/>
    <x v="2"/>
    <x v="1"/>
    <x v="0"/>
  </r>
  <r>
    <s v="GUG-45603-775"/>
    <x v="668"/>
    <x v="876"/>
    <s v="L-L-0.2"/>
    <n v="5"/>
    <x v="876"/>
    <x v="702"/>
    <x v="3"/>
    <s v="Lib"/>
    <s v="L"/>
    <x v="3"/>
    <n v="4.7549999999999999"/>
    <n v="23.774999999999999"/>
    <x v="3"/>
    <x v="1"/>
    <x v="0"/>
  </r>
  <r>
    <s v="KJB-98240-098"/>
    <x v="422"/>
    <x v="877"/>
    <s v="L-L-1"/>
    <n v="5"/>
    <x v="877"/>
    <x v="703"/>
    <x v="3"/>
    <s v="Lib"/>
    <s v="L"/>
    <x v="0"/>
    <n v="15.85"/>
    <n v="79.25"/>
    <x v="3"/>
    <x v="1"/>
    <x v="0"/>
  </r>
  <r>
    <s v="JMS-48374-462"/>
    <x v="669"/>
    <x v="878"/>
    <s v="A-D-2.5"/>
    <n v="2"/>
    <x v="878"/>
    <x v="2"/>
    <x v="3"/>
    <s v="Ara"/>
    <s v="D"/>
    <x v="2"/>
    <n v="22.884999999999998"/>
    <n v="45.769999999999996"/>
    <x v="2"/>
    <x v="2"/>
    <x v="0"/>
  </r>
  <r>
    <s v="YIT-15877-117"/>
    <x v="670"/>
    <x v="879"/>
    <s v="R-D-1"/>
    <n v="1"/>
    <x v="879"/>
    <x v="704"/>
    <x v="3"/>
    <s v="Rob"/>
    <s v="D"/>
    <x v="0"/>
    <n v="8.9499999999999993"/>
    <n v="8.9499999999999993"/>
    <x v="0"/>
    <x v="2"/>
    <x v="0"/>
  </r>
  <r>
    <s v="YVK-82679-655"/>
    <x v="341"/>
    <x v="880"/>
    <s v="R-M-0.5"/>
    <n v="4"/>
    <x v="880"/>
    <x v="705"/>
    <x v="3"/>
    <s v="Rob"/>
    <s v="M"/>
    <x v="1"/>
    <n v="5.97"/>
    <n v="23.88"/>
    <x v="0"/>
    <x v="0"/>
    <x v="0"/>
  </r>
  <r>
    <s v="TYH-81940-054"/>
    <x v="671"/>
    <x v="881"/>
    <s v="E-L-0.2"/>
    <n v="5"/>
    <x v="881"/>
    <x v="706"/>
    <x v="3"/>
    <s v="Exc"/>
    <s v="L"/>
    <x v="3"/>
    <n v="4.4550000000000001"/>
    <n v="22.274999999999999"/>
    <x v="1"/>
    <x v="1"/>
    <x v="1"/>
  </r>
  <r>
    <s v="HTY-30660-254"/>
    <x v="672"/>
    <x v="882"/>
    <s v="R-M-1"/>
    <n v="3"/>
    <x v="882"/>
    <x v="707"/>
    <x v="3"/>
    <s v="Rob"/>
    <s v="M"/>
    <x v="0"/>
    <n v="9.9499999999999993"/>
    <n v="29.849999999999998"/>
    <x v="0"/>
    <x v="0"/>
    <x v="0"/>
  </r>
  <r>
    <s v="GPW-43956-761"/>
    <x v="673"/>
    <x v="883"/>
    <s v="E-L-0.5"/>
    <n v="6"/>
    <x v="883"/>
    <x v="708"/>
    <x v="3"/>
    <s v="Exc"/>
    <s v="L"/>
    <x v="1"/>
    <n v="8.91"/>
    <n v="53.46"/>
    <x v="1"/>
    <x v="1"/>
    <x v="0"/>
  </r>
  <r>
    <s v="DWY-56352-412"/>
    <x v="674"/>
    <x v="884"/>
    <s v="R-D-0.2"/>
    <n v="1"/>
    <x v="884"/>
    <x v="709"/>
    <x v="3"/>
    <s v="Rob"/>
    <s v="D"/>
    <x v="3"/>
    <n v="2.6849999999999996"/>
    <n v="2.6849999999999996"/>
    <x v="0"/>
    <x v="2"/>
    <x v="0"/>
  </r>
  <r>
    <s v="PUH-55647-976"/>
    <x v="675"/>
    <x v="885"/>
    <s v="R-M-0.2"/>
    <n v="2"/>
    <x v="885"/>
    <x v="710"/>
    <x v="3"/>
    <s v="Rob"/>
    <s v="M"/>
    <x v="3"/>
    <n v="2.9849999999999999"/>
    <n v="5.97"/>
    <x v="0"/>
    <x v="0"/>
    <x v="1"/>
  </r>
  <r>
    <s v="DTB-71371-705"/>
    <x v="539"/>
    <x v="886"/>
    <s v="L-D-1"/>
    <n v="1"/>
    <x v="886"/>
    <x v="711"/>
    <x v="3"/>
    <s v="Lib"/>
    <s v="D"/>
    <x v="0"/>
    <n v="12.95"/>
    <n v="12.95"/>
    <x v="3"/>
    <x v="2"/>
    <x v="0"/>
  </r>
  <r>
    <s v="ZDC-64769-740"/>
    <x v="676"/>
    <x v="887"/>
    <s v="E-M-0.5"/>
    <n v="1"/>
    <x v="887"/>
    <x v="2"/>
    <x v="3"/>
    <s v="Exc"/>
    <s v="M"/>
    <x v="1"/>
    <n v="8.25"/>
    <n v="8.25"/>
    <x v="1"/>
    <x v="0"/>
    <x v="1"/>
  </r>
  <r>
    <s v="TED-81959-419"/>
    <x v="677"/>
    <x v="888"/>
    <s v="A-L-2.5"/>
    <n v="5"/>
    <x v="888"/>
    <x v="712"/>
    <x v="3"/>
    <s v="Ara"/>
    <s v="L"/>
    <x v="2"/>
    <n v="29.784999999999997"/>
    <n v="148.92499999999998"/>
    <x v="2"/>
    <x v="1"/>
    <x v="1"/>
  </r>
  <r>
    <s v="FDO-25756-141"/>
    <x v="629"/>
    <x v="889"/>
    <s v="A-L-2.5"/>
    <n v="3"/>
    <x v="889"/>
    <x v="2"/>
    <x v="3"/>
    <s v="Ara"/>
    <s v="L"/>
    <x v="2"/>
    <n v="29.784999999999997"/>
    <n v="89.35499999999999"/>
    <x v="2"/>
    <x v="1"/>
    <x v="0"/>
  </r>
  <r>
    <s v="HKN-31467-517"/>
    <x v="662"/>
    <x v="890"/>
    <s v="L-M-1"/>
    <n v="6"/>
    <x v="890"/>
    <x v="713"/>
    <x v="3"/>
    <s v="Lib"/>
    <s v="M"/>
    <x v="0"/>
    <n v="14.55"/>
    <n v="87.300000000000011"/>
    <x v="3"/>
    <x v="0"/>
    <x v="1"/>
  </r>
  <r>
    <s v="POF-29666-012"/>
    <x v="102"/>
    <x v="891"/>
    <s v="R-D-0.5"/>
    <n v="1"/>
    <x v="891"/>
    <x v="714"/>
    <x v="3"/>
    <s v="Rob"/>
    <s v="D"/>
    <x v="1"/>
    <n v="5.3699999999999992"/>
    <n v="5.3699999999999992"/>
    <x v="0"/>
    <x v="2"/>
    <x v="0"/>
  </r>
  <r>
    <s v="IRX-59256-644"/>
    <x v="678"/>
    <x v="892"/>
    <s v="A-D-0.2"/>
    <n v="3"/>
    <x v="892"/>
    <x v="715"/>
    <x v="3"/>
    <s v="Ara"/>
    <s v="D"/>
    <x v="3"/>
    <n v="2.9849999999999999"/>
    <n v="8.9550000000000001"/>
    <x v="2"/>
    <x v="2"/>
    <x v="0"/>
  </r>
  <r>
    <s v="LTN-89139-350"/>
    <x v="679"/>
    <x v="893"/>
    <s v="R-L-2.5"/>
    <n v="5"/>
    <x v="893"/>
    <x v="716"/>
    <x v="3"/>
    <s v="Rob"/>
    <s v="L"/>
    <x v="2"/>
    <n v="27.484999999999996"/>
    <n v="137.42499999999998"/>
    <x v="0"/>
    <x v="1"/>
    <x v="0"/>
  </r>
  <r>
    <s v="TXF-79780-017"/>
    <x v="112"/>
    <x v="894"/>
    <s v="R-L-1"/>
    <n v="5"/>
    <x v="894"/>
    <x v="717"/>
    <x v="3"/>
    <s v="Rob"/>
    <s v="L"/>
    <x v="0"/>
    <n v="11.95"/>
    <n v="59.75"/>
    <x v="0"/>
    <x v="1"/>
    <x v="1"/>
  </r>
  <r>
    <s v="ALM-80762-974"/>
    <x v="55"/>
    <x v="890"/>
    <s v="A-L-0.5"/>
    <n v="3"/>
    <x v="890"/>
    <x v="713"/>
    <x v="3"/>
    <s v="Ara"/>
    <s v="L"/>
    <x v="1"/>
    <n v="7.77"/>
    <n v="23.31"/>
    <x v="2"/>
    <x v="1"/>
    <x v="1"/>
  </r>
  <r>
    <s v="NXF-15738-707"/>
    <x v="680"/>
    <x v="895"/>
    <s v="R-D-0.5"/>
    <n v="2"/>
    <x v="895"/>
    <x v="2"/>
    <x v="3"/>
    <s v="Rob"/>
    <s v="D"/>
    <x v="1"/>
    <n v="5.3699999999999992"/>
    <n v="10.739999999999998"/>
    <x v="0"/>
    <x v="2"/>
    <x v="1"/>
  </r>
  <r>
    <s v="MVV-19034-198"/>
    <x v="94"/>
    <x v="896"/>
    <s v="E-D-2.5"/>
    <n v="6"/>
    <x v="896"/>
    <x v="2"/>
    <x v="3"/>
    <s v="Exc"/>
    <s v="D"/>
    <x v="2"/>
    <n v="27.945"/>
    <n v="167.67000000000002"/>
    <x v="1"/>
    <x v="2"/>
    <x v="0"/>
  </r>
  <r>
    <s v="KUX-19632-830"/>
    <x v="160"/>
    <x v="897"/>
    <s v="E-D-0.2"/>
    <n v="6"/>
    <x v="897"/>
    <x v="718"/>
    <x v="3"/>
    <s v="Exc"/>
    <s v="D"/>
    <x v="3"/>
    <n v="3.645"/>
    <n v="21.87"/>
    <x v="1"/>
    <x v="2"/>
    <x v="0"/>
  </r>
  <r>
    <s v="SNZ-44595-152"/>
    <x v="681"/>
    <x v="898"/>
    <s v="R-L-1"/>
    <n v="2"/>
    <x v="898"/>
    <x v="719"/>
    <x v="3"/>
    <s v="Rob"/>
    <s v="L"/>
    <x v="0"/>
    <n v="11.95"/>
    <n v="23.9"/>
    <x v="0"/>
    <x v="1"/>
    <x v="0"/>
  </r>
  <r>
    <s v="GQA-37241-629"/>
    <x v="502"/>
    <x v="899"/>
    <s v="A-M-0.2"/>
    <n v="2"/>
    <x v="899"/>
    <x v="720"/>
    <x v="3"/>
    <s v="Ara"/>
    <s v="M"/>
    <x v="3"/>
    <n v="3.375"/>
    <n v="6.75"/>
    <x v="2"/>
    <x v="0"/>
    <x v="0"/>
  </r>
  <r>
    <s v="WVV-79948-067"/>
    <x v="682"/>
    <x v="900"/>
    <s v="E-M-2.5"/>
    <n v="1"/>
    <x v="900"/>
    <x v="721"/>
    <x v="3"/>
    <s v="Exc"/>
    <s v="M"/>
    <x v="2"/>
    <n v="31.624999999999996"/>
    <n v="31.624999999999996"/>
    <x v="1"/>
    <x v="0"/>
    <x v="0"/>
  </r>
  <r>
    <s v="LHX-81117-166"/>
    <x v="683"/>
    <x v="901"/>
    <s v="R-L-1"/>
    <n v="4"/>
    <x v="901"/>
    <x v="722"/>
    <x v="3"/>
    <s v="Rob"/>
    <s v="L"/>
    <x v="0"/>
    <n v="11.95"/>
    <n v="47.8"/>
    <x v="0"/>
    <x v="1"/>
    <x v="1"/>
  </r>
  <r>
    <s v="GCD-75444-320"/>
    <x v="594"/>
    <x v="902"/>
    <s v="L-M-2.5"/>
    <n v="1"/>
    <x v="902"/>
    <x v="723"/>
    <x v="3"/>
    <s v="Lib"/>
    <s v="M"/>
    <x v="2"/>
    <n v="33.464999999999996"/>
    <n v="33.464999999999996"/>
    <x v="3"/>
    <x v="0"/>
    <x v="1"/>
  </r>
  <r>
    <s v="SGA-30059-217"/>
    <x v="389"/>
    <x v="903"/>
    <s v="A-D-0.5"/>
    <n v="5"/>
    <x v="903"/>
    <x v="724"/>
    <x v="3"/>
    <s v="Ara"/>
    <s v="D"/>
    <x v="1"/>
    <n v="5.97"/>
    <n v="29.849999999999998"/>
    <x v="2"/>
    <x v="2"/>
    <x v="0"/>
  </r>
  <r>
    <s v="GNL-98714-885"/>
    <x v="583"/>
    <x v="904"/>
    <s v="R-M-1"/>
    <n v="3"/>
    <x v="904"/>
    <x v="2"/>
    <x v="3"/>
    <s v="Rob"/>
    <s v="M"/>
    <x v="0"/>
    <n v="9.9499999999999993"/>
    <n v="29.849999999999998"/>
    <x v="0"/>
    <x v="0"/>
    <x v="0"/>
  </r>
  <r>
    <s v="OQA-93249-841"/>
    <x v="647"/>
    <x v="905"/>
    <s v="A-M-2.5"/>
    <n v="6"/>
    <x v="905"/>
    <x v="2"/>
    <x v="3"/>
    <s v="Ara"/>
    <s v="M"/>
    <x v="2"/>
    <n v="25.874999999999996"/>
    <n v="155.24999999999997"/>
    <x v="2"/>
    <x v="0"/>
    <x v="0"/>
  </r>
  <r>
    <s v="DUV-12075-132"/>
    <x v="366"/>
    <x v="906"/>
    <s v="E-D-0.2"/>
    <n v="5"/>
    <x v="906"/>
    <x v="2"/>
    <x v="3"/>
    <s v="Exc"/>
    <s v="D"/>
    <x v="3"/>
    <n v="3.645"/>
    <n v="18.225000000000001"/>
    <x v="1"/>
    <x v="2"/>
    <x v="1"/>
  </r>
  <r>
    <s v="DUV-12075-132"/>
    <x v="366"/>
    <x v="906"/>
    <s v="L-D-0.5"/>
    <n v="2"/>
    <x v="906"/>
    <x v="2"/>
    <x v="3"/>
    <s v="Lib"/>
    <s v="D"/>
    <x v="1"/>
    <n v="7.77"/>
    <n v="15.54"/>
    <x v="3"/>
    <x v="2"/>
    <x v="1"/>
  </r>
  <r>
    <s v="KPO-24942-184"/>
    <x v="684"/>
    <x v="907"/>
    <s v="L-L-2.5"/>
    <n v="3"/>
    <x v="907"/>
    <x v="2"/>
    <x v="3"/>
    <s v="Lib"/>
    <s v="L"/>
    <x v="2"/>
    <n v="36.454999999999998"/>
    <n v="109.36499999999999"/>
    <x v="3"/>
    <x v="1"/>
    <x v="1"/>
  </r>
  <r>
    <s v="SRJ-79353-838"/>
    <x v="506"/>
    <x v="908"/>
    <s v="A-L-1"/>
    <n v="6"/>
    <x v="908"/>
    <x v="2"/>
    <x v="3"/>
    <s v="Ara"/>
    <s v="L"/>
    <x v="0"/>
    <n v="12.95"/>
    <n v="77.699999999999989"/>
    <x v="2"/>
    <x v="1"/>
    <x v="1"/>
  </r>
  <r>
    <s v="XBV-40336-071"/>
    <x v="685"/>
    <x v="909"/>
    <s v="A-D-0.2"/>
    <n v="3"/>
    <x v="909"/>
    <x v="2"/>
    <x v="3"/>
    <s v="Ara"/>
    <s v="D"/>
    <x v="3"/>
    <n v="2.9849999999999999"/>
    <n v="8.9550000000000001"/>
    <x v="2"/>
    <x v="2"/>
    <x v="1"/>
  </r>
  <r>
    <s v="RLM-96511-467"/>
    <x v="191"/>
    <x v="910"/>
    <s v="R-L-2.5"/>
    <n v="1"/>
    <x v="910"/>
    <x v="725"/>
    <x v="3"/>
    <s v="Rob"/>
    <s v="L"/>
    <x v="2"/>
    <n v="27.484999999999996"/>
    <n v="27.484999999999996"/>
    <x v="0"/>
    <x v="1"/>
    <x v="1"/>
  </r>
  <r>
    <s v="AEZ-13242-456"/>
    <x v="686"/>
    <x v="906"/>
    <s v="R-M-0.5"/>
    <n v="5"/>
    <x v="906"/>
    <x v="2"/>
    <x v="3"/>
    <s v="Rob"/>
    <s v="M"/>
    <x v="1"/>
    <n v="5.97"/>
    <n v="29.849999999999998"/>
    <x v="0"/>
    <x v="0"/>
    <x v="1"/>
  </r>
  <r>
    <s v="UME-75640-698"/>
    <x v="687"/>
    <x v="906"/>
    <s v="A-M-0.5"/>
    <n v="4"/>
    <x v="906"/>
    <x v="2"/>
    <x v="3"/>
    <s v="Ara"/>
    <s v="M"/>
    <x v="1"/>
    <n v="6.75"/>
    <n v="27"/>
    <x v="2"/>
    <x v="0"/>
    <x v="1"/>
  </r>
  <r>
    <s v="GJC-66474-557"/>
    <x v="629"/>
    <x v="911"/>
    <s v="A-D-1"/>
    <n v="1"/>
    <x v="911"/>
    <x v="726"/>
    <x v="3"/>
    <s v="Ara"/>
    <s v="D"/>
    <x v="0"/>
    <n v="9.9499999999999993"/>
    <n v="9.9499999999999993"/>
    <x v="2"/>
    <x v="2"/>
    <x v="1"/>
  </r>
  <r>
    <s v="IRV-20769-219"/>
    <x v="688"/>
    <x v="912"/>
    <s v="E-M-0.2"/>
    <n v="3"/>
    <x v="912"/>
    <x v="2"/>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5B9038-83B9-4DBE-AE50-6C21ED6A0771}" name="TotalSales"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0">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dataFields>
  <chartFormats count="3">
    <chartFormat chart="24"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7937AC-C0E7-4FD4-A482-A6DEA9B80B0A}" name="TotalSales" cacheId="3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3" numFmtId="1"/>
  </dataFields>
  <chartFormats count="8">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4" format="2" series="1">
      <pivotArea type="data" outline="0" fieldPosition="0">
        <references count="2">
          <reference field="4294967294" count="1" selected="0">
            <x v="0"/>
          </reference>
          <reference field="13" count="1" selected="0">
            <x v="2"/>
          </reference>
        </references>
      </pivotArea>
    </chartFormat>
    <chartFormat chart="14" format="3" series="1">
      <pivotArea type="data" outline="0" fieldPosition="0">
        <references count="2">
          <reference field="4294967294" count="1" selected="0">
            <x v="0"/>
          </reference>
          <reference field="13" count="1" selected="0">
            <x v="3"/>
          </reference>
        </references>
      </pivotArea>
    </chartFormat>
    <chartFormat chart="18" format="8" series="1">
      <pivotArea type="data" outline="0" fieldPosition="0">
        <references count="2">
          <reference field="4294967294" count="1" selected="0">
            <x v="0"/>
          </reference>
          <reference field="13" count="1" selected="0">
            <x v="0"/>
          </reference>
        </references>
      </pivotArea>
    </chartFormat>
    <chartFormat chart="18" format="9" series="1">
      <pivotArea type="data" outline="0" fieldPosition="0">
        <references count="2">
          <reference field="4294967294" count="1" selected="0">
            <x v="0"/>
          </reference>
          <reference field="13" count="1" selected="0">
            <x v="1"/>
          </reference>
        </references>
      </pivotArea>
    </chartFormat>
    <chartFormat chart="18" format="10" series="1">
      <pivotArea type="data" outline="0" fieldPosition="0">
        <references count="2">
          <reference field="4294967294" count="1" selected="0">
            <x v="0"/>
          </reference>
          <reference field="13" count="1" selected="0">
            <x v="2"/>
          </reference>
        </references>
      </pivotArea>
    </chartFormat>
    <chartFormat chart="1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264051D-C96E-4BF7-A435-32C0165C227C}" sourceName="Size">
  <pivotTables>
    <pivotTable tabId="19" name="TotalSales"/>
  </pivotTables>
  <data>
    <tabular pivotCacheId="92941828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5B34D69-0DC7-4ABB-96FE-EE457AFDFEE5}" sourceName="Roast Type Name">
  <pivotTables>
    <pivotTable tabId="19" name="TotalSales"/>
  </pivotTables>
  <data>
    <tabular pivotCacheId="92941828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E6FA5CE-CB6B-46AA-8FB0-3CA8135C0DC9}" sourceName="Loyalty Card">
  <pivotTables>
    <pivotTable tabId="19" name="TotalSales"/>
  </pivotTables>
  <data>
    <tabular pivotCacheId="92941828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47345A6-CC3A-4689-AEA6-5A671A6EBF19}" cache="Slicer_Size" caption="Size" columnCount="2" style="Slicer Style 1" rowHeight="234950"/>
  <slicer name="Roast Type Name" xr10:uid="{E56752A4-918F-489D-BD13-8359A6BC093B}" cache="Slicer_Roast_Type_Name" caption="Roast Type Name" style="Slicer Style 1" rowHeight="234950"/>
  <slicer name="Loyalty Card" xr10:uid="{F7E4341A-71DB-4082-AE4F-1820A9191633}"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2E79BD-B274-43DE-A91E-4994C62B0BB4}" name="Table1" displayName="Table1" ref="A1:P1001" totalsRowShown="0" headerRowDxfId="24">
  <autoFilter ref="A1:P1001" xr:uid="{E12E79BD-B274-43DE-A91E-4994C62B0BB4}"/>
  <tableColumns count="16">
    <tableColumn id="1" xr3:uid="{65C16494-2A1C-4730-B10E-1622A26D0E77}" name="Order ID" dataDxfId="34"/>
    <tableColumn id="2" xr3:uid="{7CF55AB5-53EA-4FCD-9805-543BA964933C}" name="Order Date" dataDxfId="33"/>
    <tableColumn id="3" xr3:uid="{4397B5D1-9CB0-4EEC-BC36-5498897A96FA}" name="Customer ID" dataDxfId="32"/>
    <tableColumn id="4" xr3:uid="{BC56A82A-F5AA-4358-A02C-C62BF3C5E500}" name="Product ID"/>
    <tableColumn id="5" xr3:uid="{D72A2C38-5EA2-44C1-A919-FA5FBC4BC999}" name="Quantity" dataDxfId="31"/>
    <tableColumn id="6" xr3:uid="{7C707319-B7B7-4153-9862-224CAD6C52DC}" name="Customer Name" dataDxfId="30">
      <calculatedColumnFormula>_xlfn.XLOOKUP(C2, Customers!$A$1:$A$1001, Customers!$B$1:$B$1001,,0)</calculatedColumnFormula>
    </tableColumn>
    <tableColumn id="7" xr3:uid="{D591A783-5543-4BEC-B6AC-47E80933B6B6}" name="Email" dataDxfId="29">
      <calculatedColumnFormula>IF(_xlfn.XLOOKUP(C2, Customers!$A$1:$A$1001, Customers!$C$1:$C$1001,,0) = 0, "",_xlfn.XLOOKUP(C2, Customers!$A$1:$A$1001, Customers!$C$1:$C$1001,,0))</calculatedColumnFormula>
    </tableColumn>
    <tableColumn id="8" xr3:uid="{4A590717-4C0F-4AE5-93DE-10091CB2912A}" name="Country" dataDxfId="28">
      <calculatedColumnFormula>_xlfn.XLOOKUP(C2, Customers!$A$1:$A$1001, Customers!G1:G1001,,0)</calculatedColumnFormula>
    </tableColumn>
    <tableColumn id="9" xr3:uid="{7E7B1A6F-DAB2-4827-9758-BCF884BE6B1B}" name="Coffee Type">
      <calculatedColumnFormula>INDEX(Products!$A$1:$G$49,MATCH(Orders!$D2,Products!$A$1:$A$49,0),MATCH(Orders!I$1,Products!$A$1:$G$1,0))</calculatedColumnFormula>
    </tableColumn>
    <tableColumn id="10" xr3:uid="{D6CD28F0-76EB-46DC-8603-1D689EA77BA0}" name="Roast Type">
      <calculatedColumnFormula>INDEX(Products!$A$1:$G$49,MATCH(Orders!$D2,Products!$A$1:$A$49,0),MATCH(Orders!J$1,Products!$A$1:$G$1,0))</calculatedColumnFormula>
    </tableColumn>
    <tableColumn id="11" xr3:uid="{4B6E1B1B-AFE1-4F6D-B840-F91FBA876FD2}" name="Size" dataDxfId="27">
      <calculatedColumnFormula>INDEX(Products!$A$1:$G$49,MATCH(Orders!$D2,Products!$A$1:$A$49,0),MATCH(Orders!K$1,Products!$A$1:$G$1,0))</calculatedColumnFormula>
    </tableColumn>
    <tableColumn id="12" xr3:uid="{C7A30768-BA9F-4C51-A8E4-DF1EE0590617}" name="Unit Price" dataDxfId="26">
      <calculatedColumnFormula>INDEX(Products!$A$1:$G$49,MATCH(Orders!$D2,Products!$A$1:$A$49,0),MATCH(Orders!L$1,Products!$A$1:$G$1,0))</calculatedColumnFormula>
    </tableColumn>
    <tableColumn id="13" xr3:uid="{F5BB374E-219E-4573-8CBD-659D368C280C}" name="Sales" dataDxfId="25">
      <calculatedColumnFormula>L2*E2</calculatedColumnFormula>
    </tableColumn>
    <tableColumn id="14" xr3:uid="{8F314DF6-3125-40C5-BFB1-B2A3114BE134}" name="Coffee Type Name">
      <calculatedColumnFormula array="1" xml:space="preserve"> _xlfn.IFS(I2="Rob", "Robust", I2="Exc", "Excelsa", I2="Ara", "Arabica", I2="Lib", "Librica")</calculatedColumnFormula>
    </tableColumn>
    <tableColumn id="15" xr3:uid="{8CC1528A-5724-44AA-9AEB-4FF9EA1061DB}" name="Roast Type Name">
      <calculatedColumnFormula array="1">_xlfn.IFS(J2="M", "Medium", J2="L", "Light", J2="D", "Dark")</calculatedColumnFormula>
    </tableColumn>
    <tableColumn id="16" xr3:uid="{EB4CA443-74FB-45F7-A290-9BF22FDBDAAB}" name="Loyalty Card" dataDxfId="11">
      <calculatedColumnFormula>_xlfn.XLOOKUP(Table1[[#This Row],[Customer ID]], Customers!$A$1:$A$1001, Customers!$I$1:$I$1001,,0)</calculatedColumnFormula>
    </tableColumn>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95AC42-E3B6-4F7C-8C2E-DDDA2DD9FF95}" name="Table3" displayName="Table3" ref="A1:I1001" totalsRowShown="0" headerRowDxfId="1" dataDxfId="2">
  <autoFilter ref="A1:I1001" xr:uid="{B495AC42-E3B6-4F7C-8C2E-DDDA2DD9FF95}"/>
  <tableColumns count="9">
    <tableColumn id="1" xr3:uid="{84A9978B-75DF-4B37-BB7C-ABC0090F737F}" name="Customer ID" dataDxfId="10"/>
    <tableColumn id="2" xr3:uid="{3D78C383-341B-47C3-9DCB-10B0DD8551AA}" name="Customer Name" dataDxfId="9"/>
    <tableColumn id="3" xr3:uid="{ECC08EDC-00F9-457C-A48B-A3116EEF4CC2}" name="Email" dataDxfId="8"/>
    <tableColumn id="4" xr3:uid="{4F1433CB-A9E8-4AF6-8E33-4133942A342B}" name="Phone Number" dataDxfId="7"/>
    <tableColumn id="5" xr3:uid="{061E78E1-C3E9-4D53-82DC-06635A6A8B39}" name="Address Line 1" dataDxfId="6"/>
    <tableColumn id="6" xr3:uid="{70C60312-9FB1-44B0-A65C-14EC4F37847F}" name="City" dataDxfId="5"/>
    <tableColumn id="7" xr3:uid="{52799AAF-1D08-49C3-A464-AB6DEB25A080}" name="Country" dataDxfId="4"/>
    <tableColumn id="8" xr3:uid="{945840A5-325D-4507-93F2-5831F905DB4B}" name="Postcode" dataDxfId="3"/>
    <tableColumn id="9" xr3:uid="{C4CA9AE1-DF92-4148-85D9-7C3FBF7EF347}" name="Loyalty Card"/>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D163B9-2210-42C5-8427-634096132F47}" name="Table4" displayName="Table4" ref="A1:G49" totalsRowShown="0">
  <autoFilter ref="A1:G49" xr:uid="{60D163B9-2210-42C5-8427-634096132F47}"/>
  <tableColumns count="7">
    <tableColumn id="1" xr3:uid="{48A126B2-C7D0-4A8B-ADDF-063521B27664}" name="Product ID"/>
    <tableColumn id="2" xr3:uid="{50DAE885-BFEF-4031-9D34-75F1F84B7A94}" name="Coffee Type"/>
    <tableColumn id="3" xr3:uid="{8B37F325-BAB1-4C67-8942-06929E8ED406}" name="Roast Type"/>
    <tableColumn id="4" xr3:uid="{57A50DAE-BB5B-48FD-BE48-7704180C225C}" name="Size" dataDxfId="0"/>
    <tableColumn id="5" xr3:uid="{A584246F-D720-4ACB-B0ED-20D369707E02}" name="Unit Price"/>
    <tableColumn id="6" xr3:uid="{DC56558B-16AF-4A1D-8BD1-9B3640CBC2BB}" name="Price per 100g"/>
    <tableColumn id="7" xr3:uid="{A6DA8ABE-470E-434C-87CC-EAA20472AAA3}" name="Profit"/>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A421FC5-A4C8-4A0B-B17B-63A2CBBF235D}" sourceName="Order Date">
  <pivotTables>
    <pivotTable tabId="19" name="TotalSales"/>
  </pivotTables>
  <state minimalRefreshVersion="6" lastRefreshVersion="6" pivotCacheId="92941828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9D96262-FCCC-4E55-98A4-741C9AA40E99}" cache="NativeTimeline_Order_Date" caption="Order Date" level="2" selectionLevel="2" scrollPosition="2020-04-09T00:00:00" style="Timeline Style 3"/>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85" zoomScaleNormal="85" workbookViewId="0">
      <selection activeCell="J9" sqref="J9"/>
    </sheetView>
  </sheetViews>
  <sheetFormatPr defaultRowHeight="14.4" x14ac:dyDescent="0.3"/>
  <cols>
    <col min="1" max="1" width="16.5546875" bestFit="1" customWidth="1"/>
    <col min="2" max="2" width="17.33203125" bestFit="1" customWidth="1"/>
    <col min="3" max="3" width="17.44140625" bestFit="1" customWidth="1"/>
    <col min="4" max="4" width="12.44140625" customWidth="1"/>
    <col min="5" max="5" width="10.88671875" customWidth="1"/>
    <col min="6" max="6" width="18.44140625" customWidth="1"/>
    <col min="7" max="7" width="36.88671875" bestFit="1" customWidth="1"/>
    <col min="8" max="8" width="14.44140625" bestFit="1" customWidth="1"/>
    <col min="9" max="9" width="13.33203125" customWidth="1"/>
    <col min="10" max="10" width="12.6640625" customWidth="1"/>
    <col min="11" max="11" width="8.44140625" style="5" customWidth="1"/>
    <col min="12" max="12" width="11.6640625" customWidth="1"/>
    <col min="13" max="13" width="9.21875" bestFit="1" customWidth="1"/>
    <col min="14" max="14" width="19.109375" customWidth="1"/>
    <col min="15" max="15" width="18.44140625" customWidth="1"/>
    <col min="16" max="16" width="12.109375" customWidth="1"/>
  </cols>
  <sheetData>
    <row r="1" spans="1:16" x14ac:dyDescent="0.3">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
      <c r="A2" s="2" t="s">
        <v>490</v>
      </c>
      <c r="B2" s="3">
        <v>43713</v>
      </c>
      <c r="C2" s="2" t="s">
        <v>491</v>
      </c>
      <c r="D2" t="s">
        <v>6138</v>
      </c>
      <c r="E2" s="2">
        <v>2</v>
      </c>
      <c r="F2" s="2" t="str">
        <f>_xlfn.XLOOKUP(C2, Customers!$A$1:$A$1001, Customers!$B$1:$B$1001,,0)</f>
        <v>Aloisia Allner</v>
      </c>
      <c r="G2" s="2" t="str">
        <f>IF(_xlfn.XLOOKUP(C2, Customers!$A$1:$A$1001, Customers!$C$1:$C$1001,,0) = 0, "",_xlfn.XLOOKUP(C2, Customers!$A$1:$A$1001, Customers!$C$1:$C$1001,,0))</f>
        <v>aallner0@lulu.com</v>
      </c>
      <c r="H2" s="2" t="str">
        <f>_xlfn.XLOOKUP(C2, Customers!$A$1:$A$1001, 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 xml:space="preserve"> _xlfn.IFS(I2="Rob", "Robust", I2="Exc", "Excelsa", I2="Ara", "Arabica", I2="Lib", "Librica")</f>
        <v>Robust</v>
      </c>
      <c r="O2" t="str" cm="1">
        <f t="array" ref="O2">_xlfn.IFS(J2="M", "Medium", J2="L", "Light", J2="D", "Dark")</f>
        <v>Medium</v>
      </c>
      <c r="P2" t="str">
        <f>_xlfn.XLOOKUP(Table1[[#This Row],[Customer ID]], Customers!$A$1:$A$1001, Customers!$I$1:$I$1001,,0)</f>
        <v>Yes</v>
      </c>
    </row>
    <row r="3" spans="1:16" x14ac:dyDescent="0.3">
      <c r="A3" s="2" t="s">
        <v>490</v>
      </c>
      <c r="B3" s="3">
        <v>43713</v>
      </c>
      <c r="C3" s="2" t="s">
        <v>491</v>
      </c>
      <c r="D3" t="s">
        <v>6139</v>
      </c>
      <c r="E3" s="2">
        <v>5</v>
      </c>
      <c r="F3" s="2" t="str">
        <f>_xlfn.XLOOKUP(C3, Customers!$A$1:$A$1001, Customers!$B$1:$B$1001,,0)</f>
        <v>Aloisia Allner</v>
      </c>
      <c r="G3" s="2" t="str">
        <f>IF(_xlfn.XLOOKUP(C3, Customers!$A$1:$A$1001, Customers!$C$1:$C$1001,,0) = 0, "",_xlfn.XLOOKUP(C3, Customers!$A$1:$A$1001, Customers!$C$1:$C$1001,,0))</f>
        <v>aallner0@lulu.com</v>
      </c>
      <c r="H3" s="2" t="str">
        <f>_xlfn.XLOOKUP(C3, Customers!$A$1:$A$1001, Customers!G2:G1002,,0)</f>
        <v>Ireland</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 xml:space="preserve"> _xlfn.IFS(I3="Rob", "Robust", I3="Exc", "Excelsa", I3="Ara", "Arabica", I3="Lib", "Librica")</f>
        <v>Excelsa</v>
      </c>
      <c r="O3" t="str" cm="1">
        <f t="array" ref="O3">_xlfn.IFS(J3="M", "Medium", J3="L", "Light", J3="D", "Dark")</f>
        <v>Medium</v>
      </c>
      <c r="P3" t="str">
        <f>_xlfn.XLOOKUP(Table1[[#This Row],[Customer ID]], Customers!$A$1:$A$1001, Customers!$I$1:$I$1001,,0)</f>
        <v>Yes</v>
      </c>
    </row>
    <row r="4" spans="1:16" x14ac:dyDescent="0.3">
      <c r="A4" s="2" t="s">
        <v>501</v>
      </c>
      <c r="B4" s="3">
        <v>44364</v>
      </c>
      <c r="C4" s="2" t="s">
        <v>502</v>
      </c>
      <c r="D4" t="s">
        <v>6140</v>
      </c>
      <c r="E4" s="2">
        <v>1</v>
      </c>
      <c r="F4" s="2" t="str">
        <f>_xlfn.XLOOKUP(C4, Customers!$A$1:$A$1001, Customers!$B$1:$B$1001,,0)</f>
        <v>Jami Redholes</v>
      </c>
      <c r="G4" s="2" t="str">
        <f>IF(_xlfn.XLOOKUP(C4, Customers!$A$1:$A$1001, Customers!$C$1:$C$1001,,0) = 0, "",_xlfn.XLOOKUP(C4, Customers!$A$1:$A$1001, Customers!$C$1:$C$1001,,0))</f>
        <v>jredholes2@tmall.com</v>
      </c>
      <c r="H4" s="2" t="str">
        <f>_xlfn.XLOOKUP(C4, Customers!$A$1:$A$1001, Customers!G3:G1003,,0)</f>
        <v>Ireland</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 xml:space="preserve"> _xlfn.IFS(I4="Rob", "Robust", I4="Exc", "Excelsa", I4="Ara", "Arabica", I4="Lib", "Librica")</f>
        <v>Arabica</v>
      </c>
      <c r="O4" t="str" cm="1">
        <f t="array" ref="O4">_xlfn.IFS(J4="M", "Medium", J4="L", "Light", J4="D", "Dark")</f>
        <v>Light</v>
      </c>
      <c r="P4" t="str">
        <f>_xlfn.XLOOKUP(Table1[[#This Row],[Customer ID]], Customers!$A$1:$A$1001, Customers!$I$1:$I$1001,,0)</f>
        <v>Yes</v>
      </c>
    </row>
    <row r="5" spans="1:16" x14ac:dyDescent="0.3">
      <c r="A5" s="2" t="s">
        <v>512</v>
      </c>
      <c r="B5" s="3">
        <v>44392</v>
      </c>
      <c r="C5" s="2" t="s">
        <v>513</v>
      </c>
      <c r="D5" t="s">
        <v>6141</v>
      </c>
      <c r="E5" s="2">
        <v>2</v>
      </c>
      <c r="F5" s="2" t="str">
        <f>_xlfn.XLOOKUP(C5, Customers!$A$1:$A$1001, Customers!$B$1:$B$1001,,0)</f>
        <v>Christoffer O' Shea</v>
      </c>
      <c r="G5" s="2" t="str">
        <f>IF(_xlfn.XLOOKUP(C5, Customers!$A$1:$A$1001, Customers!$C$1:$C$1001,,0) = 0, "",_xlfn.XLOOKUP(C5, Customers!$A$1:$A$1001, Customers!$C$1:$C$1001,,0))</f>
        <v/>
      </c>
      <c r="H5" s="2" t="str">
        <f>_xlfn.XLOOKUP(C5, Customers!$A$1:$A$1001, Customers!G4:G1004,,0)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 xml:space="preserve"> _xlfn.IFS(I5="Rob", "Robust", I5="Exc", "Excelsa", I5="Ara", "Arabica", I5="Lib", "Librica")</f>
        <v>Excelsa</v>
      </c>
      <c r="O5" t="str" cm="1">
        <f t="array" ref="O5">_xlfn.IFS(J5="M", "Medium", J5="L", "Light", J5="D", "Dark")</f>
        <v>Medium</v>
      </c>
      <c r="P5" t="str">
        <f>_xlfn.XLOOKUP(Table1[[#This Row],[Customer ID]], Customers!$A$1:$A$1001, Customers!$I$1:$I$1001,,0)</f>
        <v>No</v>
      </c>
    </row>
    <row r="6" spans="1:16" x14ac:dyDescent="0.3">
      <c r="A6" s="2" t="s">
        <v>512</v>
      </c>
      <c r="B6" s="3">
        <v>44392</v>
      </c>
      <c r="C6" s="2" t="s">
        <v>513</v>
      </c>
      <c r="D6" t="s">
        <v>6142</v>
      </c>
      <c r="E6" s="2">
        <v>2</v>
      </c>
      <c r="F6" s="2" t="str">
        <f>_xlfn.XLOOKUP(C6, Customers!$A$1:$A$1001, Customers!$B$1:$B$1001,,0)</f>
        <v>Christoffer O' Shea</v>
      </c>
      <c r="G6" s="2" t="str">
        <f>IF(_xlfn.XLOOKUP(C6, Customers!$A$1:$A$1001, Customers!$C$1:$C$1001,,0) = 0, "",_xlfn.XLOOKUP(C6, Customers!$A$1:$A$1001, Customers!$C$1:$C$1001,,0))</f>
        <v/>
      </c>
      <c r="H6" s="2" t="str">
        <f>_xlfn.XLOOKUP(C6, Customers!$A$1:$A$1001, Customers!G5:G1005,,0)</f>
        <v>United States</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 xml:space="preserve"> _xlfn.IFS(I6="Rob", "Robust", I6="Exc", "Excelsa", I6="Ara", "Arabica", I6="Lib", "Librica")</f>
        <v>Robust</v>
      </c>
      <c r="O6" t="str" cm="1">
        <f t="array" ref="O6">_xlfn.IFS(J6="M", "Medium", J6="L", "Light", J6="D", "Dark")</f>
        <v>Light</v>
      </c>
      <c r="P6" t="str">
        <f>_xlfn.XLOOKUP(Table1[[#This Row],[Customer ID]], Customers!$A$1:$A$1001, Customers!$I$1:$I$1001,,0)</f>
        <v>No</v>
      </c>
    </row>
    <row r="7" spans="1:16" x14ac:dyDescent="0.3">
      <c r="A7" s="2" t="s">
        <v>519</v>
      </c>
      <c r="B7" s="3">
        <v>44412</v>
      </c>
      <c r="C7" s="2" t="s">
        <v>520</v>
      </c>
      <c r="D7" t="s">
        <v>6143</v>
      </c>
      <c r="E7" s="2">
        <v>3</v>
      </c>
      <c r="F7" s="2" t="str">
        <f>_xlfn.XLOOKUP(C7, Customers!$A$1:$A$1001, Customers!$B$1:$B$1001,,0)</f>
        <v>Beryle Cottier</v>
      </c>
      <c r="G7" s="2" t="str">
        <f>IF(_xlfn.XLOOKUP(C7, Customers!$A$1:$A$1001, Customers!$C$1:$C$1001,,0) = 0, "",_xlfn.XLOOKUP(C7, Customers!$A$1:$A$1001, Customers!$C$1:$C$1001,,0))</f>
        <v/>
      </c>
      <c r="H7" s="2" t="str">
        <f>_xlfn.XLOOKUP(C7, Customers!$A$1:$A$1001, Customers!G6:G1006,,0)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 xml:space="preserve"> _xlfn.IFS(I7="Rob", "Robust", I7="Exc", "Excelsa", I7="Ara", "Arabica", I7="Lib", "Librica")</f>
        <v>Librica</v>
      </c>
      <c r="O7" t="str" cm="1">
        <f t="array" ref="O7">_xlfn.IFS(J7="M", "Medium", J7="L", "Light", J7="D", "Dark")</f>
        <v>Dark</v>
      </c>
      <c r="P7" t="str">
        <f>_xlfn.XLOOKUP(Table1[[#This Row],[Customer ID]], Customers!$A$1:$A$1001, Customers!$I$1:$I$1001,,0)</f>
        <v>No</v>
      </c>
    </row>
    <row r="8" spans="1:16" x14ac:dyDescent="0.3">
      <c r="A8" s="2" t="s">
        <v>524</v>
      </c>
      <c r="B8" s="3">
        <v>44582</v>
      </c>
      <c r="C8" s="2" t="s">
        <v>525</v>
      </c>
      <c r="D8" t="s">
        <v>6144</v>
      </c>
      <c r="E8" s="2">
        <v>3</v>
      </c>
      <c r="F8" s="2" t="str">
        <f>_xlfn.XLOOKUP(C8, Customers!$A$1:$A$1001, Customers!$B$1:$B$1001,,0)</f>
        <v>Shaylynn Lobe</v>
      </c>
      <c r="G8" s="2" t="str">
        <f>IF(_xlfn.XLOOKUP(C8, Customers!$A$1:$A$1001, Customers!$C$1:$C$1001,,0) = 0, "",_xlfn.XLOOKUP(C8, Customers!$A$1:$A$1001, Customers!$C$1:$C$1001,,0))</f>
        <v>slobe6@nifty.com</v>
      </c>
      <c r="H8" s="2" t="str">
        <f>_xlfn.XLOOKUP(C8, Customers!$A$1:$A$1001, Customers!G7:G1007,,0)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 xml:space="preserve"> _xlfn.IFS(I8="Rob", "Robust", I8="Exc", "Excelsa", I8="Ara", "Arabica", I8="Lib", "Librica")</f>
        <v>Excelsa</v>
      </c>
      <c r="O8" t="str" cm="1">
        <f t="array" ref="O8">_xlfn.IFS(J8="M", "Medium", J8="L", "Light", J8="D", "Dark")</f>
        <v>Dark</v>
      </c>
      <c r="P8" t="str">
        <f>_xlfn.XLOOKUP(Table1[[#This Row],[Customer ID]], Customers!$A$1:$A$1001, Customers!$I$1:$I$1001,,0)</f>
        <v>Yes</v>
      </c>
    </row>
    <row r="9" spans="1:16" x14ac:dyDescent="0.3">
      <c r="A9" s="2" t="s">
        <v>530</v>
      </c>
      <c r="B9" s="3">
        <v>44701</v>
      </c>
      <c r="C9" s="2" t="s">
        <v>531</v>
      </c>
      <c r="D9" t="s">
        <v>6145</v>
      </c>
      <c r="E9" s="2">
        <v>1</v>
      </c>
      <c r="F9" s="2" t="str">
        <f>_xlfn.XLOOKUP(C9, Customers!$A$1:$A$1001, Customers!$B$1:$B$1001,,0)</f>
        <v>Melvin Wharfe</v>
      </c>
      <c r="G9" s="2" t="str">
        <f>IF(_xlfn.XLOOKUP(C9, Customers!$A$1:$A$1001, Customers!$C$1:$C$1001,,0) = 0, "",_xlfn.XLOOKUP(C9, Customers!$A$1:$A$1001, Customers!$C$1:$C$1001,,0))</f>
        <v/>
      </c>
      <c r="H9" s="2" t="str">
        <f>_xlfn.XLOOKUP(C9, Customers!$A$1:$A$1001, Customers!G8:G1008,,0)</f>
        <v>United States</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 xml:space="preserve"> _xlfn.IFS(I9="Rob", "Robust", I9="Exc", "Excelsa", I9="Ara", "Arabica", I9="Lib", "Librica")</f>
        <v>Librica</v>
      </c>
      <c r="O9" t="str" cm="1">
        <f t="array" ref="O9">_xlfn.IFS(J9="M", "Medium", J9="L", "Light", J9="D", "Dark")</f>
        <v>Light</v>
      </c>
      <c r="P9" t="str">
        <f>_xlfn.XLOOKUP(Table1[[#This Row],[Customer ID]], Customers!$A$1:$A$1001, Customers!$I$1:$I$1001,,0)</f>
        <v>Yes</v>
      </c>
    </row>
    <row r="10" spans="1:16" x14ac:dyDescent="0.3">
      <c r="A10" s="2" t="s">
        <v>535</v>
      </c>
      <c r="B10" s="3">
        <v>43467</v>
      </c>
      <c r="C10" s="2" t="s">
        <v>536</v>
      </c>
      <c r="D10" t="s">
        <v>6146</v>
      </c>
      <c r="E10" s="2">
        <v>3</v>
      </c>
      <c r="F10" s="2" t="str">
        <f>_xlfn.XLOOKUP(C10, Customers!$A$1:$A$1001, Customers!$B$1:$B$1001,,0)</f>
        <v>Guthrey Petracci</v>
      </c>
      <c r="G10" s="2" t="str">
        <f>IF(_xlfn.XLOOKUP(C10, Customers!$A$1:$A$1001, Customers!$C$1:$C$1001,,0) = 0, "",_xlfn.XLOOKUP(C10, Customers!$A$1:$A$1001, Customers!$C$1:$C$1001,,0))</f>
        <v>gpetracci8@livejournal.com</v>
      </c>
      <c r="H10" s="2" t="str">
        <f>_xlfn.XLOOKUP(C10, Customers!$A$1:$A$1001, Customers!G9:G1009,,0)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 xml:space="preserve"> _xlfn.IFS(I10="Rob", "Robust", I10="Exc", "Excelsa", I10="Ara", "Arabica", I10="Lib", "Librica")</f>
        <v>Robust</v>
      </c>
      <c r="O10" t="str" cm="1">
        <f t="array" ref="O10">_xlfn.IFS(J10="M", "Medium", J10="L", "Light", J10="D", "Dark")</f>
        <v>Medium</v>
      </c>
      <c r="P10" t="str">
        <f>_xlfn.XLOOKUP(Table1[[#This Row],[Customer ID]], Customers!$A$1:$A$1001, Customers!$I$1:$I$1001,,0)</f>
        <v>No</v>
      </c>
    </row>
    <row r="11" spans="1:16" x14ac:dyDescent="0.3">
      <c r="A11" s="2" t="s">
        <v>541</v>
      </c>
      <c r="B11" s="3">
        <v>43713</v>
      </c>
      <c r="C11" s="2" t="s">
        <v>542</v>
      </c>
      <c r="D11" t="s">
        <v>6146</v>
      </c>
      <c r="E11" s="2">
        <v>1</v>
      </c>
      <c r="F11" s="2" t="str">
        <f>_xlfn.XLOOKUP(C11, Customers!$A$1:$A$1001, Customers!$B$1:$B$1001,,0)</f>
        <v>Rodger Raven</v>
      </c>
      <c r="G11" s="2" t="str">
        <f>IF(_xlfn.XLOOKUP(C11, Customers!$A$1:$A$1001, Customers!$C$1:$C$1001,,0) = 0, "",_xlfn.XLOOKUP(C11, Customers!$A$1:$A$1001, Customers!$C$1:$C$1001,,0))</f>
        <v>rraven9@ed.gov</v>
      </c>
      <c r="H11" s="2" t="str">
        <f>_xlfn.XLOOKUP(C11, Customers!$A$1:$A$1001, Customers!G10:G1010,,0)</f>
        <v>Ireland</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 xml:space="preserve"> _xlfn.IFS(I11="Rob", "Robust", I11="Exc", "Excelsa", I11="Ara", "Arabica", I11="Lib", "Librica")</f>
        <v>Robust</v>
      </c>
      <c r="O11" t="str" cm="1">
        <f t="array" ref="O11">_xlfn.IFS(J11="M", "Medium", J11="L", "Light", J11="D", "Dark")</f>
        <v>Medium</v>
      </c>
      <c r="P11" t="str">
        <f>_xlfn.XLOOKUP(Table1[[#This Row],[Customer ID]], Customers!$A$1:$A$1001, Customers!$I$1:$I$1001,,0)</f>
        <v>No</v>
      </c>
    </row>
    <row r="12" spans="1:16" x14ac:dyDescent="0.3">
      <c r="A12" s="2" t="s">
        <v>547</v>
      </c>
      <c r="B12" s="3">
        <v>44263</v>
      </c>
      <c r="C12" s="2" t="s">
        <v>548</v>
      </c>
      <c r="D12" t="s">
        <v>6147</v>
      </c>
      <c r="E12" s="2">
        <v>4</v>
      </c>
      <c r="F12" s="2" t="str">
        <f>_xlfn.XLOOKUP(C12, Customers!$A$1:$A$1001, Customers!$B$1:$B$1001,,0)</f>
        <v>Ferrell Ferber</v>
      </c>
      <c r="G12" s="2" t="str">
        <f>IF(_xlfn.XLOOKUP(C12, Customers!$A$1:$A$1001, Customers!$C$1:$C$1001,,0) = 0, "",_xlfn.XLOOKUP(C12, Customers!$A$1:$A$1001, Customers!$C$1:$C$1001,,0))</f>
        <v>fferbera@businesswire.com</v>
      </c>
      <c r="H12" s="2" t="str">
        <f>_xlfn.XLOOKUP(C12, Customers!$A$1:$A$1001, Customers!G11:G1011,,0)</f>
        <v>Ireland</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 xml:space="preserve"> _xlfn.IFS(I12="Rob", "Robust", I12="Exc", "Excelsa", I12="Ara", "Arabica", I12="Lib", "Librica")</f>
        <v>Arabica</v>
      </c>
      <c r="O12" t="str" cm="1">
        <f t="array" ref="O12">_xlfn.IFS(J12="M", "Medium", J12="L", "Light", J12="D", "Dark")</f>
        <v>Dark</v>
      </c>
      <c r="P12" t="str">
        <f>_xlfn.XLOOKUP(Table1[[#This Row],[Customer ID]], Customers!$A$1:$A$1001, Customers!$I$1:$I$1001,,0)</f>
        <v>No</v>
      </c>
    </row>
    <row r="13" spans="1:16" x14ac:dyDescent="0.3">
      <c r="A13" s="2" t="s">
        <v>553</v>
      </c>
      <c r="B13" s="3">
        <v>44132</v>
      </c>
      <c r="C13" s="2" t="s">
        <v>554</v>
      </c>
      <c r="D13" t="s">
        <v>6148</v>
      </c>
      <c r="E13" s="2">
        <v>5</v>
      </c>
      <c r="F13" s="2" t="str">
        <f>_xlfn.XLOOKUP(C13, Customers!$A$1:$A$1001, Customers!$B$1:$B$1001,,0)</f>
        <v>Duky Phizackerly</v>
      </c>
      <c r="G13" s="2" t="str">
        <f>IF(_xlfn.XLOOKUP(C13, Customers!$A$1:$A$1001, Customers!$C$1:$C$1001,,0) = 0, "",_xlfn.XLOOKUP(C13, Customers!$A$1:$A$1001, Customers!$C$1:$C$1001,,0))</f>
        <v>dphizackerlyb@utexas.edu</v>
      </c>
      <c r="H13" s="2" t="str">
        <f>_xlfn.XLOOKUP(C13, Customers!$A$1:$A$1001, Customers!G12:G1012,,0)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 xml:space="preserve"> _xlfn.IFS(I13="Rob", "Robust", I13="Exc", "Excelsa", I13="Ara", "Arabica", I13="Lib", "Librica")</f>
        <v>Excelsa</v>
      </c>
      <c r="O13" t="str" cm="1">
        <f t="array" ref="O13">_xlfn.IFS(J13="M", "Medium", J13="L", "Light", J13="D", "Dark")</f>
        <v>Light</v>
      </c>
      <c r="P13" t="str">
        <f>_xlfn.XLOOKUP(Table1[[#This Row],[Customer ID]], Customers!$A$1:$A$1001, Customers!$I$1:$I$1001,,0)</f>
        <v>Yes</v>
      </c>
    </row>
    <row r="14" spans="1:16" x14ac:dyDescent="0.3">
      <c r="A14" s="2" t="s">
        <v>559</v>
      </c>
      <c r="B14" s="3">
        <v>44744</v>
      </c>
      <c r="C14" s="2" t="s">
        <v>560</v>
      </c>
      <c r="D14" t="s">
        <v>6138</v>
      </c>
      <c r="E14" s="2">
        <v>5</v>
      </c>
      <c r="F14" s="2" t="str">
        <f>_xlfn.XLOOKUP(C14, Customers!$A$1:$A$1001, Customers!$B$1:$B$1001,,0)</f>
        <v>Rosaleen Scholar</v>
      </c>
      <c r="G14" s="2" t="str">
        <f>IF(_xlfn.XLOOKUP(C14, Customers!$A$1:$A$1001, Customers!$C$1:$C$1001,,0) = 0, "",_xlfn.XLOOKUP(C14, Customers!$A$1:$A$1001, Customers!$C$1:$C$1001,,0))</f>
        <v>rscholarc@nyu.edu</v>
      </c>
      <c r="H14" s="2" t="str">
        <f>_xlfn.XLOOKUP(C14, Customers!$A$1:$A$1001, Customers!G13:G1013,,0)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 xml:space="preserve"> _xlfn.IFS(I14="Rob", "Robust", I14="Exc", "Excelsa", I14="Ara", "Arabica", I14="Lib", "Librica")</f>
        <v>Robust</v>
      </c>
      <c r="O14" t="str" cm="1">
        <f t="array" ref="O14">_xlfn.IFS(J14="M", "Medium", J14="L", "Light", J14="D", "Dark")</f>
        <v>Medium</v>
      </c>
      <c r="P14" t="str">
        <f>_xlfn.XLOOKUP(Table1[[#This Row],[Customer ID]], Customers!$A$1:$A$1001, Customers!$I$1:$I$1001,,0)</f>
        <v>No</v>
      </c>
    </row>
    <row r="15" spans="1:16" x14ac:dyDescent="0.3">
      <c r="A15" s="2" t="s">
        <v>565</v>
      </c>
      <c r="B15" s="3">
        <v>43973</v>
      </c>
      <c r="C15" s="2" t="s">
        <v>566</v>
      </c>
      <c r="D15" t="s">
        <v>6149</v>
      </c>
      <c r="E15" s="2">
        <v>2</v>
      </c>
      <c r="F15" s="2" t="str">
        <f>_xlfn.XLOOKUP(C15, Customers!$A$1:$A$1001, Customers!$B$1:$B$1001,,0)</f>
        <v>Terence Vanyutin</v>
      </c>
      <c r="G15" s="2" t="str">
        <f>IF(_xlfn.XLOOKUP(C15, Customers!$A$1:$A$1001, Customers!$C$1:$C$1001,,0) = 0, "",_xlfn.XLOOKUP(C15, Customers!$A$1:$A$1001, Customers!$C$1:$C$1001,,0))</f>
        <v>tvanyutind@wix.com</v>
      </c>
      <c r="H15" s="2" t="str">
        <f>_xlfn.XLOOKUP(C15, Customers!$A$1:$A$1001, Customers!G14:G1014,,0)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 xml:space="preserve"> _xlfn.IFS(I15="Rob", "Robust", I15="Exc", "Excelsa", I15="Ara", "Arabica", I15="Lib", "Librica")</f>
        <v>Robust</v>
      </c>
      <c r="O15" t="str" cm="1">
        <f t="array" ref="O15">_xlfn.IFS(J15="M", "Medium", J15="L", "Light", J15="D", "Dark")</f>
        <v>Dark</v>
      </c>
      <c r="P15" t="str">
        <f>_xlfn.XLOOKUP(Table1[[#This Row],[Customer ID]], Customers!$A$1:$A$1001, Customers!$I$1:$I$1001,,0)</f>
        <v>No</v>
      </c>
    </row>
    <row r="16" spans="1:16" x14ac:dyDescent="0.3">
      <c r="A16" s="2" t="s">
        <v>570</v>
      </c>
      <c r="B16" s="3">
        <v>44656</v>
      </c>
      <c r="C16" s="2" t="s">
        <v>571</v>
      </c>
      <c r="D16" t="s">
        <v>6150</v>
      </c>
      <c r="E16" s="2">
        <v>3</v>
      </c>
      <c r="F16" s="2" t="str">
        <f>_xlfn.XLOOKUP(C16, Customers!$A$1:$A$1001, Customers!$B$1:$B$1001,,0)</f>
        <v>Patrice Trobe</v>
      </c>
      <c r="G16" s="2" t="str">
        <f>IF(_xlfn.XLOOKUP(C16, Customers!$A$1:$A$1001, Customers!$C$1:$C$1001,,0) = 0, "",_xlfn.XLOOKUP(C16, Customers!$A$1:$A$1001, Customers!$C$1:$C$1001,,0))</f>
        <v>ptrobee@wunderground.com</v>
      </c>
      <c r="H16" s="2" t="str">
        <f>_xlfn.XLOOKUP(C16, Customers!$A$1:$A$1001, Customers!G15:G1015,,0)</f>
        <v>Ireland</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 xml:space="preserve"> _xlfn.IFS(I16="Rob", "Robust", I16="Exc", "Excelsa", I16="Ara", "Arabica", I16="Lib", "Librica")</f>
        <v>Librica</v>
      </c>
      <c r="O16" t="str" cm="1">
        <f t="array" ref="O16">_xlfn.IFS(J16="M", "Medium", J16="L", "Light", J16="D", "Dark")</f>
        <v>Dark</v>
      </c>
      <c r="P16" t="str">
        <f>_xlfn.XLOOKUP(Table1[[#This Row],[Customer ID]], Customers!$A$1:$A$1001, Customers!$I$1:$I$1001,,0)</f>
        <v>Yes</v>
      </c>
    </row>
    <row r="17" spans="1:16" x14ac:dyDescent="0.3">
      <c r="A17" s="2" t="s">
        <v>576</v>
      </c>
      <c r="B17" s="3">
        <v>44719</v>
      </c>
      <c r="C17" s="2" t="s">
        <v>577</v>
      </c>
      <c r="D17" t="s">
        <v>6151</v>
      </c>
      <c r="E17" s="2">
        <v>5</v>
      </c>
      <c r="F17" s="2" t="str">
        <f>_xlfn.XLOOKUP(C17, Customers!$A$1:$A$1001, Customers!$B$1:$B$1001,,0)</f>
        <v>Llywellyn Oscroft</v>
      </c>
      <c r="G17" s="2" t="str">
        <f>IF(_xlfn.XLOOKUP(C17, Customers!$A$1:$A$1001, Customers!$C$1:$C$1001,,0) = 0, "",_xlfn.XLOOKUP(C17, Customers!$A$1:$A$1001, Customers!$C$1:$C$1001,,0))</f>
        <v>loscroftf@ebay.co.uk</v>
      </c>
      <c r="H17" s="2" t="str">
        <f>_xlfn.XLOOKUP(C17, Customers!$A$1:$A$1001, Customers!G16:G1016,,0)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 xml:space="preserve"> _xlfn.IFS(I17="Rob", "Robust", I17="Exc", "Excelsa", I17="Ara", "Arabica", I17="Lib", "Librica")</f>
        <v>Robust</v>
      </c>
      <c r="O17" t="str" cm="1">
        <f t="array" ref="O17">_xlfn.IFS(J17="M", "Medium", J17="L", "Light", J17="D", "Dark")</f>
        <v>Medium</v>
      </c>
      <c r="P17" t="str">
        <f>_xlfn.XLOOKUP(Table1[[#This Row],[Customer ID]], Customers!$A$1:$A$1001, Customers!$I$1:$I$1001,,0)</f>
        <v>No</v>
      </c>
    </row>
    <row r="18" spans="1:16" x14ac:dyDescent="0.3">
      <c r="A18" s="2" t="s">
        <v>581</v>
      </c>
      <c r="B18" s="3">
        <v>43544</v>
      </c>
      <c r="C18" s="2" t="s">
        <v>582</v>
      </c>
      <c r="D18" t="s">
        <v>6152</v>
      </c>
      <c r="E18" s="2">
        <v>6</v>
      </c>
      <c r="F18" s="2" t="str">
        <f>_xlfn.XLOOKUP(C18, Customers!$A$1:$A$1001, Customers!$B$1:$B$1001,,0)</f>
        <v>Minni Alabaster</v>
      </c>
      <c r="G18" s="2" t="str">
        <f>IF(_xlfn.XLOOKUP(C18, Customers!$A$1:$A$1001, Customers!$C$1:$C$1001,,0) = 0, "",_xlfn.XLOOKUP(C18, Customers!$A$1:$A$1001, Customers!$C$1:$C$1001,,0))</f>
        <v>malabasterg@hexun.com</v>
      </c>
      <c r="H18" s="2" t="str">
        <f>_xlfn.XLOOKUP(C18, Customers!$A$1:$A$1001, Customers!G17:G1017,,0)</f>
        <v>Ireland</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 xml:space="preserve"> _xlfn.IFS(I18="Rob", "Robust", I18="Exc", "Excelsa", I18="Ara", "Arabica", I18="Lib", "Librica")</f>
        <v>Arabica</v>
      </c>
      <c r="O18" t="str" cm="1">
        <f t="array" ref="O18">_xlfn.IFS(J18="M", "Medium", J18="L", "Light", J18="D", "Dark")</f>
        <v>Medium</v>
      </c>
      <c r="P18" t="str">
        <f>_xlfn.XLOOKUP(Table1[[#This Row],[Customer ID]], Customers!$A$1:$A$1001, Customers!$I$1:$I$1001,,0)</f>
        <v>No</v>
      </c>
    </row>
    <row r="19" spans="1:16" x14ac:dyDescent="0.3">
      <c r="A19" s="2" t="s">
        <v>587</v>
      </c>
      <c r="B19" s="3">
        <v>43757</v>
      </c>
      <c r="C19" s="2" t="s">
        <v>588</v>
      </c>
      <c r="D19" t="s">
        <v>6140</v>
      </c>
      <c r="E19" s="2">
        <v>6</v>
      </c>
      <c r="F19" s="2" t="str">
        <f>_xlfn.XLOOKUP(C19, Customers!$A$1:$A$1001, Customers!$B$1:$B$1001,,0)</f>
        <v>Rhianon Broxup</v>
      </c>
      <c r="G19" s="2" t="str">
        <f>IF(_xlfn.XLOOKUP(C19, Customers!$A$1:$A$1001, Customers!$C$1:$C$1001,,0) = 0, "",_xlfn.XLOOKUP(C19, Customers!$A$1:$A$1001, Customers!$C$1:$C$1001,,0))</f>
        <v>rbroxuph@jimdo.com</v>
      </c>
      <c r="H19" s="2" t="str">
        <f>_xlfn.XLOOKUP(C19, Customers!$A$1:$A$1001, Customers!G18:G1018,,0)</f>
        <v>United Kingdom</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 xml:space="preserve"> _xlfn.IFS(I19="Rob", "Robust", I19="Exc", "Excelsa", I19="Ara", "Arabica", I19="Lib", "Librica")</f>
        <v>Arabica</v>
      </c>
      <c r="O19" t="str" cm="1">
        <f t="array" ref="O19">_xlfn.IFS(J19="M", "Medium", J19="L", "Light", J19="D", "Dark")</f>
        <v>Light</v>
      </c>
      <c r="P19" t="str">
        <f>_xlfn.XLOOKUP(Table1[[#This Row],[Customer ID]], Customers!$A$1:$A$1001, Customers!$I$1:$I$1001,,0)</f>
        <v>No</v>
      </c>
    </row>
    <row r="20" spans="1:16" x14ac:dyDescent="0.3">
      <c r="A20" s="2" t="s">
        <v>593</v>
      </c>
      <c r="B20" s="3">
        <v>43629</v>
      </c>
      <c r="C20" s="2" t="s">
        <v>594</v>
      </c>
      <c r="D20" t="s">
        <v>6149</v>
      </c>
      <c r="E20" s="2">
        <v>4</v>
      </c>
      <c r="F20" s="2" t="str">
        <f>_xlfn.XLOOKUP(C20, Customers!$A$1:$A$1001, Customers!$B$1:$B$1001,,0)</f>
        <v>Pall Redford</v>
      </c>
      <c r="G20" s="2" t="str">
        <f>IF(_xlfn.XLOOKUP(C20, Customers!$A$1:$A$1001, Customers!$C$1:$C$1001,,0) = 0, "",_xlfn.XLOOKUP(C20, Customers!$A$1:$A$1001, Customers!$C$1:$C$1001,,0))</f>
        <v>predfordi@ow.ly</v>
      </c>
      <c r="H20" s="2" t="str">
        <f>_xlfn.XLOOKUP(C20, Customers!$A$1:$A$1001, Customers!G19:G1019,,0)</f>
        <v>United States</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 xml:space="preserve"> _xlfn.IFS(I20="Rob", "Robust", I20="Exc", "Excelsa", I20="Ara", "Arabica", I20="Lib", "Librica")</f>
        <v>Robust</v>
      </c>
      <c r="O20" t="str" cm="1">
        <f t="array" ref="O20">_xlfn.IFS(J20="M", "Medium", J20="L", "Light", J20="D", "Dark")</f>
        <v>Dark</v>
      </c>
      <c r="P20" t="str">
        <f>_xlfn.XLOOKUP(Table1[[#This Row],[Customer ID]], Customers!$A$1:$A$1001, Customers!$I$1:$I$1001,,0)</f>
        <v>Yes</v>
      </c>
    </row>
    <row r="21" spans="1:16" x14ac:dyDescent="0.3">
      <c r="A21" s="2" t="s">
        <v>598</v>
      </c>
      <c r="B21" s="3">
        <v>44169</v>
      </c>
      <c r="C21" s="2" t="s">
        <v>599</v>
      </c>
      <c r="D21" t="s">
        <v>6152</v>
      </c>
      <c r="E21" s="2">
        <v>5</v>
      </c>
      <c r="F21" s="2" t="str">
        <f>_xlfn.XLOOKUP(C21, Customers!$A$1:$A$1001, Customers!$B$1:$B$1001,,0)</f>
        <v>Aurea Corradino</v>
      </c>
      <c r="G21" s="2" t="str">
        <f>IF(_xlfn.XLOOKUP(C21, Customers!$A$1:$A$1001, Customers!$C$1:$C$1001,,0) = 0, "",_xlfn.XLOOKUP(C21, Customers!$A$1:$A$1001, Customers!$C$1:$C$1001,,0))</f>
        <v>acorradinoj@harvard.edu</v>
      </c>
      <c r="H21" s="2" t="str">
        <f>_xlfn.XLOOKUP(C21, Customers!$A$1:$A$1001, Customers!G20:G1020,,0)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 xml:space="preserve"> _xlfn.IFS(I21="Rob", "Robust", I21="Exc", "Excelsa", I21="Ara", "Arabica", I21="Lib", "Librica")</f>
        <v>Arabica</v>
      </c>
      <c r="O21" t="str" cm="1">
        <f t="array" ref="O21">_xlfn.IFS(J21="M", "Medium", J21="L", "Light", J21="D", "Dark")</f>
        <v>Medium</v>
      </c>
      <c r="P21" t="str">
        <f>_xlfn.XLOOKUP(Table1[[#This Row],[Customer ID]], Customers!$A$1:$A$1001, Customers!$I$1:$I$1001,,0)</f>
        <v>Yes</v>
      </c>
    </row>
    <row r="22" spans="1:16" x14ac:dyDescent="0.3">
      <c r="A22" s="2" t="s">
        <v>598</v>
      </c>
      <c r="B22" s="3">
        <v>44169</v>
      </c>
      <c r="C22" s="2" t="s">
        <v>599</v>
      </c>
      <c r="D22" t="s">
        <v>6153</v>
      </c>
      <c r="E22" s="2">
        <v>4</v>
      </c>
      <c r="F22" s="2" t="str">
        <f>_xlfn.XLOOKUP(C22, Customers!$A$1:$A$1001, Customers!$B$1:$B$1001,,0)</f>
        <v>Aurea Corradino</v>
      </c>
      <c r="G22" s="2" t="str">
        <f>IF(_xlfn.XLOOKUP(C22, Customers!$A$1:$A$1001, Customers!$C$1:$C$1001,,0) = 0, "",_xlfn.XLOOKUP(C22, Customers!$A$1:$A$1001, Customers!$C$1:$C$1001,,0))</f>
        <v>acorradinoj@harvard.edu</v>
      </c>
      <c r="H22" s="2" t="str">
        <f>_xlfn.XLOOKUP(C22, Customers!$A$1:$A$1001, Customers!G21:G1021,,0)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 xml:space="preserve"> _xlfn.IFS(I22="Rob", "Robust", I22="Exc", "Excelsa", I22="Ara", "Arabica", I22="Lib", "Librica")</f>
        <v>Excelsa</v>
      </c>
      <c r="O22" t="str" cm="1">
        <f t="array" ref="O22">_xlfn.IFS(J22="M", "Medium", J22="L", "Light", J22="D", "Dark")</f>
        <v>Dark</v>
      </c>
      <c r="P22" t="str">
        <f>_xlfn.XLOOKUP(Table1[[#This Row],[Customer ID]], Customers!$A$1:$A$1001, Customers!$I$1:$I$1001,,0)</f>
        <v>Yes</v>
      </c>
    </row>
    <row r="23" spans="1:16" x14ac:dyDescent="0.3">
      <c r="A23" s="2" t="s">
        <v>608</v>
      </c>
      <c r="B23" s="3">
        <v>44169</v>
      </c>
      <c r="C23" s="2" t="s">
        <v>609</v>
      </c>
      <c r="D23" t="s">
        <v>6154</v>
      </c>
      <c r="E23" s="2">
        <v>6</v>
      </c>
      <c r="F23" s="2" t="str">
        <f>_xlfn.XLOOKUP(C23, Customers!$A$1:$A$1001, Customers!$B$1:$B$1001,,0)</f>
        <v>Avrit Davidowsky</v>
      </c>
      <c r="G23" s="2" t="str">
        <f>IF(_xlfn.XLOOKUP(C23, Customers!$A$1:$A$1001, Customers!$C$1:$C$1001,,0) = 0, "",_xlfn.XLOOKUP(C23, Customers!$A$1:$A$1001, Customers!$C$1:$C$1001,,0))</f>
        <v>adavidowskyl@netvibes.com</v>
      </c>
      <c r="H23" s="2" t="str">
        <f>_xlfn.XLOOKUP(C23, Customers!$A$1:$A$1001, Customers!G22:G1022,,0)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 xml:space="preserve"> _xlfn.IFS(I23="Rob", "Robust", I23="Exc", "Excelsa", I23="Ara", "Arabica", I23="Lib", "Librica")</f>
        <v>Arabica</v>
      </c>
      <c r="O23" t="str" cm="1">
        <f t="array" ref="O23">_xlfn.IFS(J23="M", "Medium", J23="L", "Light", J23="D", "Dark")</f>
        <v>Dark</v>
      </c>
      <c r="P23" t="str">
        <f>_xlfn.XLOOKUP(Table1[[#This Row],[Customer ID]], Customers!$A$1:$A$1001, Customers!$I$1:$I$1001,,0)</f>
        <v>No</v>
      </c>
    </row>
    <row r="24" spans="1:16" x14ac:dyDescent="0.3">
      <c r="A24" s="2" t="s">
        <v>614</v>
      </c>
      <c r="B24" s="3">
        <v>44218</v>
      </c>
      <c r="C24" s="2" t="s">
        <v>615</v>
      </c>
      <c r="D24" t="s">
        <v>6151</v>
      </c>
      <c r="E24" s="2">
        <v>4</v>
      </c>
      <c r="F24" s="2" t="str">
        <f>_xlfn.XLOOKUP(C24, Customers!$A$1:$A$1001, Customers!$B$1:$B$1001,,0)</f>
        <v>Annabel Antuk</v>
      </c>
      <c r="G24" s="2" t="str">
        <f>IF(_xlfn.XLOOKUP(C24, Customers!$A$1:$A$1001, Customers!$C$1:$C$1001,,0) = 0, "",_xlfn.XLOOKUP(C24, Customers!$A$1:$A$1001, Customers!$C$1:$C$1001,,0))</f>
        <v>aantukm@kickstarter.com</v>
      </c>
      <c r="H24" s="2" t="str">
        <f>_xlfn.XLOOKUP(C24, Customers!$A$1:$A$1001, Customers!G23:G1023,,0)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 xml:space="preserve"> _xlfn.IFS(I24="Rob", "Robust", I24="Exc", "Excelsa", I24="Ara", "Arabica", I24="Lib", "Librica")</f>
        <v>Robust</v>
      </c>
      <c r="O24" t="str" cm="1">
        <f t="array" ref="O24">_xlfn.IFS(J24="M", "Medium", J24="L", "Light", J24="D", "Dark")</f>
        <v>Medium</v>
      </c>
      <c r="P24" t="str">
        <f>_xlfn.XLOOKUP(Table1[[#This Row],[Customer ID]], Customers!$A$1:$A$1001, Customers!$I$1:$I$1001,,0)</f>
        <v>Yes</v>
      </c>
    </row>
    <row r="25" spans="1:16" x14ac:dyDescent="0.3">
      <c r="A25" s="2" t="s">
        <v>620</v>
      </c>
      <c r="B25" s="3">
        <v>44603</v>
      </c>
      <c r="C25" s="2" t="s">
        <v>621</v>
      </c>
      <c r="D25" t="s">
        <v>6154</v>
      </c>
      <c r="E25" s="2">
        <v>4</v>
      </c>
      <c r="F25" s="2" t="str">
        <f>_xlfn.XLOOKUP(C25, Customers!$A$1:$A$1001, Customers!$B$1:$B$1001,,0)</f>
        <v>Iorgo Kleinert</v>
      </c>
      <c r="G25" s="2" t="str">
        <f>IF(_xlfn.XLOOKUP(C25, Customers!$A$1:$A$1001, Customers!$C$1:$C$1001,,0) = 0, "",_xlfn.XLOOKUP(C25, Customers!$A$1:$A$1001, Customers!$C$1:$C$1001,,0))</f>
        <v>ikleinertn@timesonline.co.uk</v>
      </c>
      <c r="H25" s="2" t="str">
        <f>_xlfn.XLOOKUP(C25, Customers!$A$1:$A$1001, Customers!G24:G1024,,0)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 xml:space="preserve"> _xlfn.IFS(I25="Rob", "Robust", I25="Exc", "Excelsa", I25="Ara", "Arabica", I25="Lib", "Librica")</f>
        <v>Arabica</v>
      </c>
      <c r="O25" t="str" cm="1">
        <f t="array" ref="O25">_xlfn.IFS(J25="M", "Medium", J25="L", "Light", J25="D", "Dark")</f>
        <v>Dark</v>
      </c>
      <c r="P25" t="str">
        <f>_xlfn.XLOOKUP(Table1[[#This Row],[Customer ID]], Customers!$A$1:$A$1001, Customers!$I$1:$I$1001,,0)</f>
        <v>Yes</v>
      </c>
    </row>
    <row r="26" spans="1:16" x14ac:dyDescent="0.3">
      <c r="A26" s="2" t="s">
        <v>626</v>
      </c>
      <c r="B26" s="3">
        <v>44454</v>
      </c>
      <c r="C26" s="2" t="s">
        <v>627</v>
      </c>
      <c r="D26" t="s">
        <v>6155</v>
      </c>
      <c r="E26" s="2">
        <v>1</v>
      </c>
      <c r="F26" s="2" t="str">
        <f>_xlfn.XLOOKUP(C26, Customers!$A$1:$A$1001, Customers!$B$1:$B$1001,,0)</f>
        <v>Chrisy Blofeld</v>
      </c>
      <c r="G26" s="2" t="str">
        <f>IF(_xlfn.XLOOKUP(C26, Customers!$A$1:$A$1001, Customers!$C$1:$C$1001,,0) = 0, "",_xlfn.XLOOKUP(C26, Customers!$A$1:$A$1001, Customers!$C$1:$C$1001,,0))</f>
        <v>cblofeldo@amazon.co.uk</v>
      </c>
      <c r="H26" s="2" t="str">
        <f>_xlfn.XLOOKUP(C26, Customers!$A$1:$A$1001, Customers!G25:G1025,,0)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 xml:space="preserve"> _xlfn.IFS(I26="Rob", "Robust", I26="Exc", "Excelsa", I26="Ara", "Arabica", I26="Lib", "Librica")</f>
        <v>Arabica</v>
      </c>
      <c r="O26" t="str" cm="1">
        <f t="array" ref="O26">_xlfn.IFS(J26="M", "Medium", J26="L", "Light", J26="D", "Dark")</f>
        <v>Medium</v>
      </c>
      <c r="P26" t="str">
        <f>_xlfn.XLOOKUP(Table1[[#This Row],[Customer ID]], Customers!$A$1:$A$1001, Customers!$I$1:$I$1001,,0)</f>
        <v>No</v>
      </c>
    </row>
    <row r="27" spans="1:16" x14ac:dyDescent="0.3">
      <c r="A27" s="2" t="s">
        <v>632</v>
      </c>
      <c r="B27" s="3">
        <v>44128</v>
      </c>
      <c r="C27" s="2" t="s">
        <v>633</v>
      </c>
      <c r="D27" t="s">
        <v>6156</v>
      </c>
      <c r="E27" s="2">
        <v>3</v>
      </c>
      <c r="F27" s="2" t="str">
        <f>_xlfn.XLOOKUP(C27, Customers!$A$1:$A$1001, Customers!$B$1:$B$1001,,0)</f>
        <v>Culley Farris</v>
      </c>
      <c r="G27" s="2" t="str">
        <f>IF(_xlfn.XLOOKUP(C27, Customers!$A$1:$A$1001, Customers!$C$1:$C$1001,,0) = 0, "",_xlfn.XLOOKUP(C27, Customers!$A$1:$A$1001, Customers!$C$1:$C$1001,,0))</f>
        <v/>
      </c>
      <c r="H27" s="2" t="str">
        <f>_xlfn.XLOOKUP(C27, Customers!$A$1:$A$1001, Customers!G26:G1026,,0)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 xml:space="preserve"> _xlfn.IFS(I27="Rob", "Robust", I27="Exc", "Excelsa", I27="Ara", "Arabica", I27="Lib", "Librica")</f>
        <v>Excelsa</v>
      </c>
      <c r="O27" t="str" cm="1">
        <f t="array" ref="O27">_xlfn.IFS(J27="M", "Medium", J27="L", "Light", J27="D", "Dark")</f>
        <v>Medium</v>
      </c>
      <c r="P27" t="str">
        <f>_xlfn.XLOOKUP(Table1[[#This Row],[Customer ID]], Customers!$A$1:$A$1001, Customers!$I$1:$I$1001,,0)</f>
        <v>Yes</v>
      </c>
    </row>
    <row r="28" spans="1:16" x14ac:dyDescent="0.3">
      <c r="A28" s="2" t="s">
        <v>637</v>
      </c>
      <c r="B28" s="3">
        <v>43516</v>
      </c>
      <c r="C28" s="2" t="s">
        <v>638</v>
      </c>
      <c r="D28" t="s">
        <v>6157</v>
      </c>
      <c r="E28" s="2">
        <v>4</v>
      </c>
      <c r="F28" s="2" t="str">
        <f>_xlfn.XLOOKUP(C28, Customers!$A$1:$A$1001, Customers!$B$1:$B$1001,,0)</f>
        <v>Selene Shales</v>
      </c>
      <c r="G28" s="2" t="str">
        <f>IF(_xlfn.XLOOKUP(C28, Customers!$A$1:$A$1001, Customers!$C$1:$C$1001,,0) = 0, "",_xlfn.XLOOKUP(C28, Customers!$A$1:$A$1001, Customers!$C$1:$C$1001,,0))</f>
        <v>sshalesq@umich.edu</v>
      </c>
      <c r="H28" s="2" t="str">
        <f>_xlfn.XLOOKUP(C28, Customers!$A$1:$A$1001, Customers!G27:G1027,,0)</f>
        <v>United Kingdom</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 xml:space="preserve"> _xlfn.IFS(I28="Rob", "Robust", I28="Exc", "Excelsa", I28="Ara", "Arabica", I28="Lib", "Librica")</f>
        <v>Arabica</v>
      </c>
      <c r="O28" t="str" cm="1">
        <f t="array" ref="O28">_xlfn.IFS(J28="M", "Medium", J28="L", "Light", J28="D", "Dark")</f>
        <v>Medium</v>
      </c>
      <c r="P28" t="str">
        <f>_xlfn.XLOOKUP(Table1[[#This Row],[Customer ID]], Customers!$A$1:$A$1001, Customers!$I$1:$I$1001,,0)</f>
        <v>Yes</v>
      </c>
    </row>
    <row r="29" spans="1:16" x14ac:dyDescent="0.3">
      <c r="A29" s="2" t="s">
        <v>643</v>
      </c>
      <c r="B29" s="3">
        <v>43746</v>
      </c>
      <c r="C29" s="2" t="s">
        <v>644</v>
      </c>
      <c r="D29" t="s">
        <v>6152</v>
      </c>
      <c r="E29" s="2">
        <v>5</v>
      </c>
      <c r="F29" s="2" t="str">
        <f>_xlfn.XLOOKUP(C29, Customers!$A$1:$A$1001, Customers!$B$1:$B$1001,,0)</f>
        <v>Vivie Danneil</v>
      </c>
      <c r="G29" s="2" t="str">
        <f>IF(_xlfn.XLOOKUP(C29, Customers!$A$1:$A$1001, Customers!$C$1:$C$1001,,0) = 0, "",_xlfn.XLOOKUP(C29, Customers!$A$1:$A$1001, Customers!$C$1:$C$1001,,0))</f>
        <v>vdanneilr@mtv.com</v>
      </c>
      <c r="H29" s="2" t="str">
        <f>_xlfn.XLOOKUP(C29, Customers!$A$1:$A$1001, Customers!G28:G1028,,0)</f>
        <v>United States</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 xml:space="preserve"> _xlfn.IFS(I29="Rob", "Robust", I29="Exc", "Excelsa", I29="Ara", "Arabica", I29="Lib", "Librica")</f>
        <v>Arabica</v>
      </c>
      <c r="O29" t="str" cm="1">
        <f t="array" ref="O29">_xlfn.IFS(J29="M", "Medium", J29="L", "Light", J29="D", "Dark")</f>
        <v>Medium</v>
      </c>
      <c r="P29" t="str">
        <f>_xlfn.XLOOKUP(Table1[[#This Row],[Customer ID]], Customers!$A$1:$A$1001, Customers!$I$1:$I$1001,,0)</f>
        <v>No</v>
      </c>
    </row>
    <row r="30" spans="1:16" x14ac:dyDescent="0.3">
      <c r="A30" s="2" t="s">
        <v>649</v>
      </c>
      <c r="B30" s="3">
        <v>44775</v>
      </c>
      <c r="C30" s="2" t="s">
        <v>650</v>
      </c>
      <c r="D30" t="s">
        <v>6158</v>
      </c>
      <c r="E30" s="2">
        <v>3</v>
      </c>
      <c r="F30" s="2" t="str">
        <f>_xlfn.XLOOKUP(C30, Customers!$A$1:$A$1001, Customers!$B$1:$B$1001,,0)</f>
        <v>Theresita Newbury</v>
      </c>
      <c r="G30" s="2" t="str">
        <f>IF(_xlfn.XLOOKUP(C30, Customers!$A$1:$A$1001, Customers!$C$1:$C$1001,,0) = 0, "",_xlfn.XLOOKUP(C30, Customers!$A$1:$A$1001, Customers!$C$1:$C$1001,,0))</f>
        <v>tnewburys@usda.gov</v>
      </c>
      <c r="H30" s="2" t="str">
        <f>_xlfn.XLOOKUP(C30, Customers!$A$1:$A$1001, Customers!G29:G1029,,0)</f>
        <v>United States</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 xml:space="preserve"> _xlfn.IFS(I30="Rob", "Robust", I30="Exc", "Excelsa", I30="Ara", "Arabica", I30="Lib", "Librica")</f>
        <v>Arabica</v>
      </c>
      <c r="O30" t="str" cm="1">
        <f t="array" ref="O30">_xlfn.IFS(J30="M", "Medium", J30="L", "Light", J30="D", "Dark")</f>
        <v>Dark</v>
      </c>
      <c r="P30" t="str">
        <f>_xlfn.XLOOKUP(Table1[[#This Row],[Customer ID]], Customers!$A$1:$A$1001, Customers!$I$1:$I$1001,,0)</f>
        <v>No</v>
      </c>
    </row>
    <row r="31" spans="1:16" x14ac:dyDescent="0.3">
      <c r="A31" s="2" t="s">
        <v>655</v>
      </c>
      <c r="B31" s="3">
        <v>43516</v>
      </c>
      <c r="C31" s="2" t="s">
        <v>656</v>
      </c>
      <c r="D31" t="s">
        <v>6147</v>
      </c>
      <c r="E31" s="2">
        <v>4</v>
      </c>
      <c r="F31" s="2" t="str">
        <f>_xlfn.XLOOKUP(C31, Customers!$A$1:$A$1001, Customers!$B$1:$B$1001,,0)</f>
        <v>Mozelle Calcutt</v>
      </c>
      <c r="G31" s="2" t="str">
        <f>IF(_xlfn.XLOOKUP(C31, Customers!$A$1:$A$1001, Customers!$C$1:$C$1001,,0) = 0, "",_xlfn.XLOOKUP(C31, Customers!$A$1:$A$1001, Customers!$C$1:$C$1001,,0))</f>
        <v>mcalcuttt@baidu.com</v>
      </c>
      <c r="H31" s="2" t="str">
        <f>_xlfn.XLOOKUP(C31, Customers!$A$1:$A$1001, Customers!G30:G1030,,0)</f>
        <v>United States</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 xml:space="preserve"> _xlfn.IFS(I31="Rob", "Robust", I31="Exc", "Excelsa", I31="Ara", "Arabica", I31="Lib", "Librica")</f>
        <v>Arabica</v>
      </c>
      <c r="O31" t="str" cm="1">
        <f t="array" ref="O31">_xlfn.IFS(J31="M", "Medium", J31="L", "Light", J31="D", "Dark")</f>
        <v>Dark</v>
      </c>
      <c r="P31" t="str">
        <f>_xlfn.XLOOKUP(Table1[[#This Row],[Customer ID]], Customers!$A$1:$A$1001, Customers!$I$1:$I$1001,,0)</f>
        <v>Yes</v>
      </c>
    </row>
    <row r="32" spans="1:16" x14ac:dyDescent="0.3">
      <c r="A32" s="2" t="s">
        <v>661</v>
      </c>
      <c r="B32" s="3">
        <v>44464</v>
      </c>
      <c r="C32" s="2" t="s">
        <v>662</v>
      </c>
      <c r="D32" t="s">
        <v>6159</v>
      </c>
      <c r="E32" s="2">
        <v>5</v>
      </c>
      <c r="F32" s="2" t="str">
        <f>_xlfn.XLOOKUP(C32, Customers!$A$1:$A$1001, Customers!$B$1:$B$1001,,0)</f>
        <v>Adrian Swaine</v>
      </c>
      <c r="G32" s="2" t="str">
        <f>IF(_xlfn.XLOOKUP(C32, Customers!$A$1:$A$1001, Customers!$C$1:$C$1001,,0) = 0, "",_xlfn.XLOOKUP(C32, Customers!$A$1:$A$1001, Customers!$C$1:$C$1001,,0))</f>
        <v/>
      </c>
      <c r="H32" s="2" t="str">
        <f>_xlfn.XLOOKUP(C32, Customers!$A$1:$A$1001, Customers!G31:G1031,,0)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 xml:space="preserve"> _xlfn.IFS(I32="Rob", "Robust", I32="Exc", "Excelsa", I32="Ara", "Arabica", I32="Lib", "Librica")</f>
        <v>Librica</v>
      </c>
      <c r="O32" t="str" cm="1">
        <f t="array" ref="O32">_xlfn.IFS(J32="M", "Medium", J32="L", "Light", J32="D", "Dark")</f>
        <v>Medium</v>
      </c>
      <c r="P32" t="str">
        <f>_xlfn.XLOOKUP(Table1[[#This Row],[Customer ID]], Customers!$A$1:$A$1001, Customers!$I$1:$I$1001,,0)</f>
        <v>No</v>
      </c>
    </row>
    <row r="33" spans="1:16" x14ac:dyDescent="0.3">
      <c r="A33" s="2" t="s">
        <v>661</v>
      </c>
      <c r="B33" s="3">
        <v>44464</v>
      </c>
      <c r="C33" s="2" t="s">
        <v>662</v>
      </c>
      <c r="D33" t="s">
        <v>6158</v>
      </c>
      <c r="E33" s="2">
        <v>6</v>
      </c>
      <c r="F33" s="2" t="str">
        <f>_xlfn.XLOOKUP(C33, Customers!$A$1:$A$1001, Customers!$B$1:$B$1001,,0)</f>
        <v>Adrian Swaine</v>
      </c>
      <c r="G33" s="2" t="str">
        <f>IF(_xlfn.XLOOKUP(C33, Customers!$A$1:$A$1001, Customers!$C$1:$C$1001,,0) = 0, "",_xlfn.XLOOKUP(C33, Customers!$A$1:$A$1001, Customers!$C$1:$C$1001,,0))</f>
        <v/>
      </c>
      <c r="H33" s="2" t="str">
        <f>_xlfn.XLOOKUP(C33, Customers!$A$1:$A$1001, Customers!G32:G1032,,0)</f>
        <v>United Kingdom</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 xml:space="preserve"> _xlfn.IFS(I33="Rob", "Robust", I33="Exc", "Excelsa", I33="Ara", "Arabica", I33="Lib", "Librica")</f>
        <v>Arabica</v>
      </c>
      <c r="O33" t="str" cm="1">
        <f t="array" ref="O33">_xlfn.IFS(J33="M", "Medium", J33="L", "Light", J33="D", "Dark")</f>
        <v>Dark</v>
      </c>
      <c r="P33" t="str">
        <f>_xlfn.XLOOKUP(Table1[[#This Row],[Customer ID]], Customers!$A$1:$A$1001, Customers!$I$1:$I$1001,,0)</f>
        <v>No</v>
      </c>
    </row>
    <row r="34" spans="1:16" x14ac:dyDescent="0.3">
      <c r="A34" s="2" t="s">
        <v>661</v>
      </c>
      <c r="B34" s="3">
        <v>44464</v>
      </c>
      <c r="C34" s="2" t="s">
        <v>662</v>
      </c>
      <c r="D34" t="s">
        <v>6160</v>
      </c>
      <c r="E34" s="2">
        <v>6</v>
      </c>
      <c r="F34" s="2" t="str">
        <f>_xlfn.XLOOKUP(C34, Customers!$A$1:$A$1001, Customers!$B$1:$B$1001,,0)</f>
        <v>Adrian Swaine</v>
      </c>
      <c r="G34" s="2" t="str">
        <f>IF(_xlfn.XLOOKUP(C34, Customers!$A$1:$A$1001, Customers!$C$1:$C$1001,,0) = 0, "",_xlfn.XLOOKUP(C34, Customers!$A$1:$A$1001, Customers!$C$1:$C$1001,,0))</f>
        <v/>
      </c>
      <c r="H34" s="2" t="str">
        <f>_xlfn.XLOOKUP(C34, Customers!$A$1:$A$1001, Customers!G33:G1033,,0)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 xml:space="preserve"> _xlfn.IFS(I34="Rob", "Robust", I34="Exc", "Excelsa", I34="Ara", "Arabica", I34="Lib", "Librica")</f>
        <v>Librica</v>
      </c>
      <c r="O34" t="str" cm="1">
        <f t="array" ref="O34">_xlfn.IFS(J34="M", "Medium", J34="L", "Light", J34="D", "Dark")</f>
        <v>Medium</v>
      </c>
      <c r="P34" t="str">
        <f>_xlfn.XLOOKUP(Table1[[#This Row],[Customer ID]], Customers!$A$1:$A$1001, Customers!$I$1:$I$1001,,0)</f>
        <v>No</v>
      </c>
    </row>
    <row r="35" spans="1:16" x14ac:dyDescent="0.3">
      <c r="A35" s="2" t="s">
        <v>676</v>
      </c>
      <c r="B35" s="3">
        <v>44394</v>
      </c>
      <c r="C35" s="2" t="s">
        <v>677</v>
      </c>
      <c r="D35" t="s">
        <v>6145</v>
      </c>
      <c r="E35" s="2">
        <v>5</v>
      </c>
      <c r="F35" s="2" t="str">
        <f>_xlfn.XLOOKUP(C35, Customers!$A$1:$A$1001, Customers!$B$1:$B$1001,,0)</f>
        <v>Gallard Gatheral</v>
      </c>
      <c r="G35" s="2" t="str">
        <f>IF(_xlfn.XLOOKUP(C35, Customers!$A$1:$A$1001, Customers!$C$1:$C$1001,,0) = 0, "",_xlfn.XLOOKUP(C35, Customers!$A$1:$A$1001, Customers!$C$1:$C$1001,,0))</f>
        <v>ggatheralx@123-reg.co.uk</v>
      </c>
      <c r="H35" s="2" t="str">
        <f>_xlfn.XLOOKUP(C35, Customers!$A$1:$A$1001, Customers!G34:G1034,,0)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 xml:space="preserve"> _xlfn.IFS(I35="Rob", "Robust", I35="Exc", "Excelsa", I35="Ara", "Arabica", I35="Lib", "Librica")</f>
        <v>Librica</v>
      </c>
      <c r="O35" t="str" cm="1">
        <f t="array" ref="O35">_xlfn.IFS(J35="M", "Medium", J35="L", "Light", J35="D", "Dark")</f>
        <v>Light</v>
      </c>
      <c r="P35" t="str">
        <f>_xlfn.XLOOKUP(Table1[[#This Row],[Customer ID]], Customers!$A$1:$A$1001, Customers!$I$1:$I$1001,,0)</f>
        <v>No</v>
      </c>
    </row>
    <row r="36" spans="1:16" x14ac:dyDescent="0.3">
      <c r="A36" s="2" t="s">
        <v>681</v>
      </c>
      <c r="B36" s="3">
        <v>44011</v>
      </c>
      <c r="C36" s="2" t="s">
        <v>682</v>
      </c>
      <c r="D36" t="s">
        <v>6161</v>
      </c>
      <c r="E36" s="2">
        <v>6</v>
      </c>
      <c r="F36" s="2" t="str">
        <f>_xlfn.XLOOKUP(C36, Customers!$A$1:$A$1001, Customers!$B$1:$B$1001,,0)</f>
        <v>Una Welberry</v>
      </c>
      <c r="G36" s="2" t="str">
        <f>IF(_xlfn.XLOOKUP(C36, Customers!$A$1:$A$1001, Customers!$C$1:$C$1001,,0) = 0, "",_xlfn.XLOOKUP(C36, Customers!$A$1:$A$1001, Customers!$C$1:$C$1001,,0))</f>
        <v>uwelberryy@ebay.co.uk</v>
      </c>
      <c r="H36" s="2" t="str">
        <f>_xlfn.XLOOKUP(C36, Customers!$A$1:$A$1001, Customers!G35:G1035,,0)</f>
        <v>United States</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 xml:space="preserve"> _xlfn.IFS(I36="Rob", "Robust", I36="Exc", "Excelsa", I36="Ara", "Arabica", I36="Lib", "Librica")</f>
        <v>Librica</v>
      </c>
      <c r="O36" t="str" cm="1">
        <f t="array" ref="O36">_xlfn.IFS(J36="M", "Medium", J36="L", "Light", J36="D", "Dark")</f>
        <v>Light</v>
      </c>
      <c r="P36" t="str">
        <f>_xlfn.XLOOKUP(Table1[[#This Row],[Customer ID]], Customers!$A$1:$A$1001, Customers!$I$1:$I$1001,,0)</f>
        <v>Yes</v>
      </c>
    </row>
    <row r="37" spans="1:16" x14ac:dyDescent="0.3">
      <c r="A37" s="2" t="s">
        <v>687</v>
      </c>
      <c r="B37" s="3">
        <v>44348</v>
      </c>
      <c r="C37" s="2" t="s">
        <v>688</v>
      </c>
      <c r="D37" t="s">
        <v>6158</v>
      </c>
      <c r="E37" s="2">
        <v>6</v>
      </c>
      <c r="F37" s="2" t="str">
        <f>_xlfn.XLOOKUP(C37, Customers!$A$1:$A$1001, Customers!$B$1:$B$1001,,0)</f>
        <v>Faber Eilhart</v>
      </c>
      <c r="G37" s="2" t="str">
        <f>IF(_xlfn.XLOOKUP(C37, Customers!$A$1:$A$1001, Customers!$C$1:$C$1001,,0) = 0, "",_xlfn.XLOOKUP(C37, Customers!$A$1:$A$1001, Customers!$C$1:$C$1001,,0))</f>
        <v>feilhartz@who.int</v>
      </c>
      <c r="H37" s="2" t="str">
        <f>_xlfn.XLOOKUP(C37, Customers!$A$1:$A$1001, Customers!G36:G1036,,0)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 xml:space="preserve"> _xlfn.IFS(I37="Rob", "Robust", I37="Exc", "Excelsa", I37="Ara", "Arabica", I37="Lib", "Librica")</f>
        <v>Arabica</v>
      </c>
      <c r="O37" t="str" cm="1">
        <f t="array" ref="O37">_xlfn.IFS(J37="M", "Medium", J37="L", "Light", J37="D", "Dark")</f>
        <v>Dark</v>
      </c>
      <c r="P37" t="str">
        <f>_xlfn.XLOOKUP(Table1[[#This Row],[Customer ID]], Customers!$A$1:$A$1001, Customers!$I$1:$I$1001,,0)</f>
        <v>No</v>
      </c>
    </row>
    <row r="38" spans="1:16" x14ac:dyDescent="0.3">
      <c r="A38" s="2" t="s">
        <v>693</v>
      </c>
      <c r="B38" s="3">
        <v>44233</v>
      </c>
      <c r="C38" s="2" t="s">
        <v>694</v>
      </c>
      <c r="D38" t="s">
        <v>6159</v>
      </c>
      <c r="E38" s="2">
        <v>2</v>
      </c>
      <c r="F38" s="2" t="str">
        <f>_xlfn.XLOOKUP(C38, Customers!$A$1:$A$1001, Customers!$B$1:$B$1001,,0)</f>
        <v>Zorina Ponting</v>
      </c>
      <c r="G38" s="2" t="str">
        <f>IF(_xlfn.XLOOKUP(C38, Customers!$A$1:$A$1001, Customers!$C$1:$C$1001,,0) = 0, "",_xlfn.XLOOKUP(C38, Customers!$A$1:$A$1001, Customers!$C$1:$C$1001,,0))</f>
        <v>zponting10@altervista.org</v>
      </c>
      <c r="H38" s="2" t="str">
        <f>_xlfn.XLOOKUP(C38, Customers!$A$1:$A$1001, Customers!G37:G1037,,0)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 xml:space="preserve"> _xlfn.IFS(I38="Rob", "Robust", I38="Exc", "Excelsa", I38="Ara", "Arabica", I38="Lib", "Librica")</f>
        <v>Librica</v>
      </c>
      <c r="O38" t="str" cm="1">
        <f t="array" ref="O38">_xlfn.IFS(J38="M", "Medium", J38="L", "Light", J38="D", "Dark")</f>
        <v>Medium</v>
      </c>
      <c r="P38" t="str">
        <f>_xlfn.XLOOKUP(Table1[[#This Row],[Customer ID]], Customers!$A$1:$A$1001, Customers!$I$1:$I$1001,,0)</f>
        <v>No</v>
      </c>
    </row>
    <row r="39" spans="1:16" x14ac:dyDescent="0.3">
      <c r="A39" s="2" t="s">
        <v>699</v>
      </c>
      <c r="B39" s="3">
        <v>43580</v>
      </c>
      <c r="C39" s="2" t="s">
        <v>700</v>
      </c>
      <c r="D39" t="s">
        <v>6161</v>
      </c>
      <c r="E39" s="2">
        <v>3</v>
      </c>
      <c r="F39" s="2" t="str">
        <f>_xlfn.XLOOKUP(C39, Customers!$A$1:$A$1001, Customers!$B$1:$B$1001,,0)</f>
        <v>Silvio Strase</v>
      </c>
      <c r="G39" s="2" t="str">
        <f>IF(_xlfn.XLOOKUP(C39, Customers!$A$1:$A$1001, Customers!$C$1:$C$1001,,0) = 0, "",_xlfn.XLOOKUP(C39, Customers!$A$1:$A$1001, Customers!$C$1:$C$1001,,0))</f>
        <v>sstrase11@booking.com</v>
      </c>
      <c r="H39" s="2" t="str">
        <f>_xlfn.XLOOKUP(C39, Customers!$A$1:$A$1001, Customers!G38:G1038,,0)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 xml:space="preserve"> _xlfn.IFS(I39="Rob", "Robust", I39="Exc", "Excelsa", I39="Ara", "Arabica", I39="Lib", "Librica")</f>
        <v>Librica</v>
      </c>
      <c r="O39" t="str" cm="1">
        <f t="array" ref="O39">_xlfn.IFS(J39="M", "Medium", J39="L", "Light", J39="D", "Dark")</f>
        <v>Light</v>
      </c>
      <c r="P39" t="str">
        <f>_xlfn.XLOOKUP(Table1[[#This Row],[Customer ID]], Customers!$A$1:$A$1001, Customers!$I$1:$I$1001,,0)</f>
        <v>No</v>
      </c>
    </row>
    <row r="40" spans="1:16" x14ac:dyDescent="0.3">
      <c r="A40" s="2" t="s">
        <v>705</v>
      </c>
      <c r="B40" s="3">
        <v>43946</v>
      </c>
      <c r="C40" s="2" t="s">
        <v>706</v>
      </c>
      <c r="D40" t="s">
        <v>6151</v>
      </c>
      <c r="E40" s="2">
        <v>5</v>
      </c>
      <c r="F40" s="2" t="str">
        <f>_xlfn.XLOOKUP(C40, Customers!$A$1:$A$1001, Customers!$B$1:$B$1001,,0)</f>
        <v>Dorie de la Tremoille</v>
      </c>
      <c r="G40" s="2" t="str">
        <f>IF(_xlfn.XLOOKUP(C40, Customers!$A$1:$A$1001, Customers!$C$1:$C$1001,,0) = 0, "",_xlfn.XLOOKUP(C40, Customers!$A$1:$A$1001, Customers!$C$1:$C$1001,,0))</f>
        <v>dde12@unesco.org</v>
      </c>
      <c r="H40" s="2" t="str">
        <f>_xlfn.XLOOKUP(C40, Customers!$A$1:$A$1001, Customers!G39:G1039,,0)</f>
        <v>Ireland</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 xml:space="preserve"> _xlfn.IFS(I40="Rob", "Robust", I40="Exc", "Excelsa", I40="Ara", "Arabica", I40="Lib", "Librica")</f>
        <v>Robust</v>
      </c>
      <c r="O40" t="str" cm="1">
        <f t="array" ref="O40">_xlfn.IFS(J40="M", "Medium", J40="L", "Light", J40="D", "Dark")</f>
        <v>Medium</v>
      </c>
      <c r="P40" t="str">
        <f>_xlfn.XLOOKUP(Table1[[#This Row],[Customer ID]], Customers!$A$1:$A$1001, Customers!$I$1:$I$1001,,0)</f>
        <v>No</v>
      </c>
    </row>
    <row r="41" spans="1:16" x14ac:dyDescent="0.3">
      <c r="A41" s="2" t="s">
        <v>711</v>
      </c>
      <c r="B41" s="3">
        <v>44524</v>
      </c>
      <c r="C41" s="2" t="s">
        <v>712</v>
      </c>
      <c r="D41" t="s">
        <v>6138</v>
      </c>
      <c r="E41" s="2">
        <v>6</v>
      </c>
      <c r="F41" s="2" t="str">
        <f>_xlfn.XLOOKUP(C41, Customers!$A$1:$A$1001, Customers!$B$1:$B$1001,,0)</f>
        <v>Hy Zanetto</v>
      </c>
      <c r="G41" s="2" t="str">
        <f>IF(_xlfn.XLOOKUP(C41, Customers!$A$1:$A$1001, Customers!$C$1:$C$1001,,0) = 0, "",_xlfn.XLOOKUP(C41, Customers!$A$1:$A$1001, Customers!$C$1:$C$1001,,0))</f>
        <v/>
      </c>
      <c r="H41" s="2" t="str">
        <f>_xlfn.XLOOKUP(C41, Customers!$A$1:$A$1001, Customers!G40:G1040,,0)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 xml:space="preserve"> _xlfn.IFS(I41="Rob", "Robust", I41="Exc", "Excelsa", I41="Ara", "Arabica", I41="Lib", "Librica")</f>
        <v>Robust</v>
      </c>
      <c r="O41" t="str" cm="1">
        <f t="array" ref="O41">_xlfn.IFS(J41="M", "Medium", J41="L", "Light", J41="D", "Dark")</f>
        <v>Medium</v>
      </c>
      <c r="P41" t="str">
        <f>_xlfn.XLOOKUP(Table1[[#This Row],[Customer ID]], Customers!$A$1:$A$1001, Customers!$I$1:$I$1001,,0)</f>
        <v>Yes</v>
      </c>
    </row>
    <row r="42" spans="1:16" x14ac:dyDescent="0.3">
      <c r="A42" s="2" t="s">
        <v>715</v>
      </c>
      <c r="B42" s="3">
        <v>44305</v>
      </c>
      <c r="C42" s="2" t="s">
        <v>716</v>
      </c>
      <c r="D42" t="s">
        <v>6162</v>
      </c>
      <c r="E42" s="2">
        <v>3</v>
      </c>
      <c r="F42" s="2" t="str">
        <f>_xlfn.XLOOKUP(C42, Customers!$A$1:$A$1001, Customers!$B$1:$B$1001,,0)</f>
        <v>Jessica McNess</v>
      </c>
      <c r="G42" s="2" t="str">
        <f>IF(_xlfn.XLOOKUP(C42, Customers!$A$1:$A$1001, Customers!$C$1:$C$1001,,0) = 0, "",_xlfn.XLOOKUP(C42, Customers!$A$1:$A$1001, Customers!$C$1:$C$1001,,0))</f>
        <v/>
      </c>
      <c r="H42" s="2" t="str">
        <f>_xlfn.XLOOKUP(C42, Customers!$A$1:$A$1001, Customers!G41:G1041,,0)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 xml:space="preserve"> _xlfn.IFS(I42="Rob", "Robust", I42="Exc", "Excelsa", I42="Ara", "Arabica", I42="Lib", "Librica")</f>
        <v>Librica</v>
      </c>
      <c r="O42" t="str" cm="1">
        <f t="array" ref="O42">_xlfn.IFS(J42="M", "Medium", J42="L", "Light", J42="D", "Dark")</f>
        <v>Medium</v>
      </c>
      <c r="P42" t="str">
        <f>_xlfn.XLOOKUP(Table1[[#This Row],[Customer ID]], Customers!$A$1:$A$1001, Customers!$I$1:$I$1001,,0)</f>
        <v>No</v>
      </c>
    </row>
    <row r="43" spans="1:16" x14ac:dyDescent="0.3">
      <c r="A43" s="2" t="s">
        <v>720</v>
      </c>
      <c r="B43" s="3">
        <v>44749</v>
      </c>
      <c r="C43" s="2" t="s">
        <v>721</v>
      </c>
      <c r="D43" t="s">
        <v>6153</v>
      </c>
      <c r="E43" s="2">
        <v>2</v>
      </c>
      <c r="F43" s="2" t="str">
        <f>_xlfn.XLOOKUP(C43, Customers!$A$1:$A$1001, Customers!$B$1:$B$1001,,0)</f>
        <v>Lorenzo Yeoland</v>
      </c>
      <c r="G43" s="2" t="str">
        <f>IF(_xlfn.XLOOKUP(C43, Customers!$A$1:$A$1001, Customers!$C$1:$C$1001,,0) = 0, "",_xlfn.XLOOKUP(C43, Customers!$A$1:$A$1001, Customers!$C$1:$C$1001,,0))</f>
        <v>lyeoland15@pbs.org</v>
      </c>
      <c r="H43" s="2" t="str">
        <f>_xlfn.XLOOKUP(C43, Customers!$A$1:$A$1001, Customers!G42:G1042,,0)</f>
        <v>Ireland</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 xml:space="preserve"> _xlfn.IFS(I43="Rob", "Robust", I43="Exc", "Excelsa", I43="Ara", "Arabica", I43="Lib", "Librica")</f>
        <v>Excelsa</v>
      </c>
      <c r="O43" t="str" cm="1">
        <f t="array" ref="O43">_xlfn.IFS(J43="M", "Medium", J43="L", "Light", J43="D", "Dark")</f>
        <v>Dark</v>
      </c>
      <c r="P43" t="str">
        <f>_xlfn.XLOOKUP(Table1[[#This Row],[Customer ID]], Customers!$A$1:$A$1001, Customers!$I$1:$I$1001,,0)</f>
        <v>Yes</v>
      </c>
    </row>
    <row r="44" spans="1:16" x14ac:dyDescent="0.3">
      <c r="A44" s="2" t="s">
        <v>726</v>
      </c>
      <c r="B44" s="3">
        <v>43607</v>
      </c>
      <c r="C44" s="2" t="s">
        <v>727</v>
      </c>
      <c r="D44" t="s">
        <v>6163</v>
      </c>
      <c r="E44" s="2">
        <v>3</v>
      </c>
      <c r="F44" s="2" t="str">
        <f>_xlfn.XLOOKUP(C44, Customers!$A$1:$A$1001, Customers!$B$1:$B$1001,,0)</f>
        <v>Abigail Tolworthy</v>
      </c>
      <c r="G44" s="2" t="str">
        <f>IF(_xlfn.XLOOKUP(C44, Customers!$A$1:$A$1001, Customers!$C$1:$C$1001,,0) = 0, "",_xlfn.XLOOKUP(C44, Customers!$A$1:$A$1001, Customers!$C$1:$C$1001,,0))</f>
        <v>atolworthy16@toplist.cz</v>
      </c>
      <c r="H44" s="2" t="str">
        <f>_xlfn.XLOOKUP(C44, Customers!$A$1:$A$1001, Customers!G43:G1043,,0)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 xml:space="preserve"> _xlfn.IFS(I44="Rob", "Robust", I44="Exc", "Excelsa", I44="Ara", "Arabica", I44="Lib", "Librica")</f>
        <v>Robust</v>
      </c>
      <c r="O44" t="str" cm="1">
        <f t="array" ref="O44">_xlfn.IFS(J44="M", "Medium", J44="L", "Light", J44="D", "Dark")</f>
        <v>Dark</v>
      </c>
      <c r="P44" t="str">
        <f>_xlfn.XLOOKUP(Table1[[#This Row],[Customer ID]], Customers!$A$1:$A$1001, Customers!$I$1:$I$1001,,0)</f>
        <v>Yes</v>
      </c>
    </row>
    <row r="45" spans="1:16" x14ac:dyDescent="0.3">
      <c r="A45" s="2" t="s">
        <v>733</v>
      </c>
      <c r="B45" s="3">
        <v>44473</v>
      </c>
      <c r="C45" s="2" t="s">
        <v>734</v>
      </c>
      <c r="D45" t="s">
        <v>6164</v>
      </c>
      <c r="E45" s="2">
        <v>2</v>
      </c>
      <c r="F45" s="2" t="str">
        <f>_xlfn.XLOOKUP(C45, Customers!$A$1:$A$1001, Customers!$B$1:$B$1001,,0)</f>
        <v>Maurie Bartol</v>
      </c>
      <c r="G45" s="2" t="str">
        <f>IF(_xlfn.XLOOKUP(C45, Customers!$A$1:$A$1001, Customers!$C$1:$C$1001,,0) = 0, "",_xlfn.XLOOKUP(C45, Customers!$A$1:$A$1001, Customers!$C$1:$C$1001,,0))</f>
        <v/>
      </c>
      <c r="H45" s="2" t="str">
        <f>_xlfn.XLOOKUP(C45, Customers!$A$1:$A$1001, Customers!G44:G1044,,0)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 xml:space="preserve"> _xlfn.IFS(I45="Rob", "Robust", I45="Exc", "Excelsa", I45="Ara", "Arabica", I45="Lib", "Librica")</f>
        <v>Librica</v>
      </c>
      <c r="O45" t="str" cm="1">
        <f t="array" ref="O45">_xlfn.IFS(J45="M", "Medium", J45="L", "Light", J45="D", "Dark")</f>
        <v>Light</v>
      </c>
      <c r="P45" t="str">
        <f>_xlfn.XLOOKUP(Table1[[#This Row],[Customer ID]], Customers!$A$1:$A$1001, Customers!$I$1:$I$1001,,0)</f>
        <v>No</v>
      </c>
    </row>
    <row r="46" spans="1:16" x14ac:dyDescent="0.3">
      <c r="A46" s="2" t="s">
        <v>738</v>
      </c>
      <c r="B46" s="3">
        <v>43932</v>
      </c>
      <c r="C46" s="2" t="s">
        <v>739</v>
      </c>
      <c r="D46" t="s">
        <v>6139</v>
      </c>
      <c r="E46" s="2">
        <v>2</v>
      </c>
      <c r="F46" s="2" t="str">
        <f>_xlfn.XLOOKUP(C46, Customers!$A$1:$A$1001, Customers!$B$1:$B$1001,,0)</f>
        <v>Olag Baudassi</v>
      </c>
      <c r="G46" s="2" t="str">
        <f>IF(_xlfn.XLOOKUP(C46, Customers!$A$1:$A$1001, Customers!$C$1:$C$1001,,0) = 0, "",_xlfn.XLOOKUP(C46, Customers!$A$1:$A$1001, Customers!$C$1:$C$1001,,0))</f>
        <v>obaudassi18@seesaa.net</v>
      </c>
      <c r="H46" s="2" t="str">
        <f>_xlfn.XLOOKUP(C46, Customers!$A$1:$A$1001, Customers!G45:G1045,,0)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 xml:space="preserve"> _xlfn.IFS(I46="Rob", "Robust", I46="Exc", "Excelsa", I46="Ara", "Arabica", I46="Lib", "Librica")</f>
        <v>Excelsa</v>
      </c>
      <c r="O46" t="str" cm="1">
        <f t="array" ref="O46">_xlfn.IFS(J46="M", "Medium", J46="L", "Light", J46="D", "Dark")</f>
        <v>Medium</v>
      </c>
      <c r="P46" t="str">
        <f>_xlfn.XLOOKUP(Table1[[#This Row],[Customer ID]], Customers!$A$1:$A$1001, Customers!$I$1:$I$1001,,0)</f>
        <v>Yes</v>
      </c>
    </row>
    <row r="47" spans="1:16" x14ac:dyDescent="0.3">
      <c r="A47" s="2" t="s">
        <v>744</v>
      </c>
      <c r="B47" s="3">
        <v>44592</v>
      </c>
      <c r="C47" s="2" t="s">
        <v>745</v>
      </c>
      <c r="D47" t="s">
        <v>6165</v>
      </c>
      <c r="E47" s="2">
        <v>6</v>
      </c>
      <c r="F47" s="2" t="str">
        <f>_xlfn.XLOOKUP(C47, Customers!$A$1:$A$1001, Customers!$B$1:$B$1001,,0)</f>
        <v>Petey Kingsbury</v>
      </c>
      <c r="G47" s="2" t="str">
        <f>IF(_xlfn.XLOOKUP(C47, Customers!$A$1:$A$1001, Customers!$C$1:$C$1001,,0) = 0, "",_xlfn.XLOOKUP(C47, Customers!$A$1:$A$1001, Customers!$C$1:$C$1001,,0))</f>
        <v>pkingsbury19@comcast.net</v>
      </c>
      <c r="H47" s="2" t="str">
        <f>_xlfn.XLOOKUP(C47, Customers!$A$1:$A$1001, Customers!G46:G1046,,0)</f>
        <v>Ireland</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 xml:space="preserve"> _xlfn.IFS(I47="Rob", "Robust", I47="Exc", "Excelsa", I47="Ara", "Arabica", I47="Lib", "Librica")</f>
        <v>Librica</v>
      </c>
      <c r="O47" t="str" cm="1">
        <f t="array" ref="O47">_xlfn.IFS(J47="M", "Medium", J47="L", "Light", J47="D", "Dark")</f>
        <v>Dark</v>
      </c>
      <c r="P47" t="str">
        <f>_xlfn.XLOOKUP(Table1[[#This Row],[Customer ID]], Customers!$A$1:$A$1001, Customers!$I$1:$I$1001,,0)</f>
        <v>No</v>
      </c>
    </row>
    <row r="48" spans="1:16" x14ac:dyDescent="0.3">
      <c r="A48" s="2" t="s">
        <v>750</v>
      </c>
      <c r="B48" s="3">
        <v>43776</v>
      </c>
      <c r="C48" s="2" t="s">
        <v>751</v>
      </c>
      <c r="D48" t="s">
        <v>6166</v>
      </c>
      <c r="E48" s="2">
        <v>2</v>
      </c>
      <c r="F48" s="2" t="str">
        <f>_xlfn.XLOOKUP(C48, Customers!$A$1:$A$1001, Customers!$B$1:$B$1001,,0)</f>
        <v>Donna Baskeyfied</v>
      </c>
      <c r="G48" s="2" t="str">
        <f>IF(_xlfn.XLOOKUP(C48, Customers!$A$1:$A$1001, Customers!$C$1:$C$1001,,0) = 0, "",_xlfn.XLOOKUP(C48, Customers!$A$1:$A$1001, Customers!$C$1:$C$1001,,0))</f>
        <v/>
      </c>
      <c r="H48" s="2" t="str">
        <f>_xlfn.XLOOKUP(C48, Customers!$A$1:$A$1001, Customers!G47:G1047,,0)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 xml:space="preserve"> _xlfn.IFS(I48="Rob", "Robust", I48="Exc", "Excelsa", I48="Ara", "Arabica", I48="Lib", "Librica")</f>
        <v>Excelsa</v>
      </c>
      <c r="O48" t="str" cm="1">
        <f t="array" ref="O48">_xlfn.IFS(J48="M", "Medium", J48="L", "Light", J48="D", "Dark")</f>
        <v>Medium</v>
      </c>
      <c r="P48" t="str">
        <f>_xlfn.XLOOKUP(Table1[[#This Row],[Customer ID]], Customers!$A$1:$A$1001, Customers!$I$1:$I$1001,,0)</f>
        <v>Yes</v>
      </c>
    </row>
    <row r="49" spans="1:16" x14ac:dyDescent="0.3">
      <c r="A49" s="2" t="s">
        <v>755</v>
      </c>
      <c r="B49" s="3">
        <v>43644</v>
      </c>
      <c r="C49" s="2" t="s">
        <v>756</v>
      </c>
      <c r="D49" t="s">
        <v>6167</v>
      </c>
      <c r="E49" s="2">
        <v>2</v>
      </c>
      <c r="F49" s="2" t="str">
        <f>_xlfn.XLOOKUP(C49, Customers!$A$1:$A$1001, Customers!$B$1:$B$1001,,0)</f>
        <v>Arda Curley</v>
      </c>
      <c r="G49" s="2" t="str">
        <f>IF(_xlfn.XLOOKUP(C49, Customers!$A$1:$A$1001, Customers!$C$1:$C$1001,,0) = 0, "",_xlfn.XLOOKUP(C49, Customers!$A$1:$A$1001, Customers!$C$1:$C$1001,,0))</f>
        <v>acurley1b@hao123.com</v>
      </c>
      <c r="H49" s="2" t="str">
        <f>_xlfn.XLOOKUP(C49, Customers!$A$1:$A$1001, Customers!G48:G1048,,0)</f>
        <v>Ireland</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 xml:space="preserve"> _xlfn.IFS(I49="Rob", "Robust", I49="Exc", "Excelsa", I49="Ara", "Arabica", I49="Lib", "Librica")</f>
        <v>Arabica</v>
      </c>
      <c r="O49" t="str" cm="1">
        <f t="array" ref="O49">_xlfn.IFS(J49="M", "Medium", J49="L", "Light", J49="D", "Dark")</f>
        <v>Light</v>
      </c>
      <c r="P49" t="str">
        <f>_xlfn.XLOOKUP(Table1[[#This Row],[Customer ID]], Customers!$A$1:$A$1001, Customers!$I$1:$I$1001,,0)</f>
        <v>Yes</v>
      </c>
    </row>
    <row r="50" spans="1:16" x14ac:dyDescent="0.3">
      <c r="A50" s="2" t="s">
        <v>761</v>
      </c>
      <c r="B50" s="3">
        <v>44085</v>
      </c>
      <c r="C50" s="2" t="s">
        <v>762</v>
      </c>
      <c r="D50" t="s">
        <v>6168</v>
      </c>
      <c r="E50" s="2">
        <v>4</v>
      </c>
      <c r="F50" s="2" t="str">
        <f>_xlfn.XLOOKUP(C50, Customers!$A$1:$A$1001, Customers!$B$1:$B$1001,,0)</f>
        <v>Raynor McGilvary</v>
      </c>
      <c r="G50" s="2" t="str">
        <f>IF(_xlfn.XLOOKUP(C50, Customers!$A$1:$A$1001, Customers!$C$1:$C$1001,,0) = 0, "",_xlfn.XLOOKUP(C50, Customers!$A$1:$A$1001, Customers!$C$1:$C$1001,,0))</f>
        <v>rmcgilvary1c@tamu.edu</v>
      </c>
      <c r="H50" s="2" t="str">
        <f>_xlfn.XLOOKUP(C50, Customers!$A$1:$A$1001, Customers!G49:G1049,,0)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 xml:space="preserve"> _xlfn.IFS(I50="Rob", "Robust", I50="Exc", "Excelsa", I50="Ara", "Arabica", I50="Lib", "Librica")</f>
        <v>Arabica</v>
      </c>
      <c r="O50" t="str" cm="1">
        <f t="array" ref="O50">_xlfn.IFS(J50="M", "Medium", J50="L", "Light", J50="D", "Dark")</f>
        <v>Dark</v>
      </c>
      <c r="P50" t="str">
        <f>_xlfn.XLOOKUP(Table1[[#This Row],[Customer ID]], Customers!$A$1:$A$1001, Customers!$I$1:$I$1001,,0)</f>
        <v>No</v>
      </c>
    </row>
    <row r="51" spans="1:16" x14ac:dyDescent="0.3">
      <c r="A51" s="2" t="s">
        <v>766</v>
      </c>
      <c r="B51" s="3">
        <v>44790</v>
      </c>
      <c r="C51" s="2" t="s">
        <v>767</v>
      </c>
      <c r="D51" t="s">
        <v>6140</v>
      </c>
      <c r="E51" s="2">
        <v>3</v>
      </c>
      <c r="F51" s="2" t="str">
        <f>_xlfn.XLOOKUP(C51, Customers!$A$1:$A$1001, Customers!$B$1:$B$1001,,0)</f>
        <v>Isis Pikett</v>
      </c>
      <c r="G51" s="2" t="str">
        <f>IF(_xlfn.XLOOKUP(C51, Customers!$A$1:$A$1001, Customers!$C$1:$C$1001,,0) = 0, "",_xlfn.XLOOKUP(C51, Customers!$A$1:$A$1001, Customers!$C$1:$C$1001,,0))</f>
        <v>ipikett1d@xinhuanet.com</v>
      </c>
      <c r="H51" s="2" t="str">
        <f>_xlfn.XLOOKUP(C51, Customers!$A$1:$A$1001, Customers!G50:G1050,,0)</f>
        <v>Ireland</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 xml:space="preserve"> _xlfn.IFS(I51="Rob", "Robust", I51="Exc", "Excelsa", I51="Ara", "Arabica", I51="Lib", "Librica")</f>
        <v>Arabica</v>
      </c>
      <c r="O51" t="str" cm="1">
        <f t="array" ref="O51">_xlfn.IFS(J51="M", "Medium", J51="L", "Light", J51="D", "Dark")</f>
        <v>Light</v>
      </c>
      <c r="P51" t="str">
        <f>_xlfn.XLOOKUP(Table1[[#This Row],[Customer ID]], Customers!$A$1:$A$1001, Customers!$I$1:$I$1001,,0)</f>
        <v>No</v>
      </c>
    </row>
    <row r="52" spans="1:16" x14ac:dyDescent="0.3">
      <c r="A52" s="2" t="s">
        <v>772</v>
      </c>
      <c r="B52" s="3">
        <v>44792</v>
      </c>
      <c r="C52" s="2" t="s">
        <v>773</v>
      </c>
      <c r="D52" t="s">
        <v>6169</v>
      </c>
      <c r="E52" s="2">
        <v>2</v>
      </c>
      <c r="F52" s="2" t="str">
        <f>_xlfn.XLOOKUP(C52, Customers!$A$1:$A$1001, Customers!$B$1:$B$1001,,0)</f>
        <v>Inger Bouldon</v>
      </c>
      <c r="G52" s="2" t="str">
        <f>IF(_xlfn.XLOOKUP(C52, Customers!$A$1:$A$1001, Customers!$C$1:$C$1001,,0) = 0, "",_xlfn.XLOOKUP(C52, Customers!$A$1:$A$1001, Customers!$C$1:$C$1001,,0))</f>
        <v>ibouldon1e@gizmodo.com</v>
      </c>
      <c r="H52" s="2" t="str">
        <f>_xlfn.XLOOKUP(C52, Customers!$A$1:$A$1001, Customers!G51:G1051,,0)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 xml:space="preserve"> _xlfn.IFS(I52="Rob", "Robust", I52="Exc", "Excelsa", I52="Ara", "Arabica", I52="Lib", "Librica")</f>
        <v>Librica</v>
      </c>
      <c r="O52" t="str" cm="1">
        <f t="array" ref="O52">_xlfn.IFS(J52="M", "Medium", J52="L", "Light", J52="D", "Dark")</f>
        <v>Dark</v>
      </c>
      <c r="P52" t="str">
        <f>_xlfn.XLOOKUP(Table1[[#This Row],[Customer ID]], Customers!$A$1:$A$1001, Customers!$I$1:$I$1001,,0)</f>
        <v>No</v>
      </c>
    </row>
    <row r="53" spans="1:16" x14ac:dyDescent="0.3">
      <c r="A53" s="2" t="s">
        <v>778</v>
      </c>
      <c r="B53" s="3">
        <v>43600</v>
      </c>
      <c r="C53" s="2" t="s">
        <v>779</v>
      </c>
      <c r="D53" t="s">
        <v>6164</v>
      </c>
      <c r="E53" s="2">
        <v>4</v>
      </c>
      <c r="F53" s="2" t="str">
        <f>_xlfn.XLOOKUP(C53, Customers!$A$1:$A$1001, Customers!$B$1:$B$1001,,0)</f>
        <v>Karry Flanders</v>
      </c>
      <c r="G53" s="2" t="str">
        <f>IF(_xlfn.XLOOKUP(C53, Customers!$A$1:$A$1001, Customers!$C$1:$C$1001,,0) = 0, "",_xlfn.XLOOKUP(C53, Customers!$A$1:$A$1001, Customers!$C$1:$C$1001,,0))</f>
        <v>kflanders1f@over-blog.com</v>
      </c>
      <c r="H53" s="2" t="str">
        <f>_xlfn.XLOOKUP(C53, Customers!$A$1:$A$1001, Customers!G52:G1052,,0)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 xml:space="preserve"> _xlfn.IFS(I53="Rob", "Robust", I53="Exc", "Excelsa", I53="Ara", "Arabica", I53="Lib", "Librica")</f>
        <v>Librica</v>
      </c>
      <c r="O53" t="str" cm="1">
        <f t="array" ref="O53">_xlfn.IFS(J53="M", "Medium", J53="L", "Light", J53="D", "Dark")</f>
        <v>Light</v>
      </c>
      <c r="P53" t="str">
        <f>_xlfn.XLOOKUP(Table1[[#This Row],[Customer ID]], Customers!$A$1:$A$1001, Customers!$I$1:$I$1001,,0)</f>
        <v>Yes</v>
      </c>
    </row>
    <row r="54" spans="1:16" x14ac:dyDescent="0.3">
      <c r="A54" s="2" t="s">
        <v>784</v>
      </c>
      <c r="B54" s="3">
        <v>43719</v>
      </c>
      <c r="C54" s="2" t="s">
        <v>785</v>
      </c>
      <c r="D54" t="s">
        <v>6146</v>
      </c>
      <c r="E54" s="2">
        <v>5</v>
      </c>
      <c r="F54" s="2" t="str">
        <f>_xlfn.XLOOKUP(C54, Customers!$A$1:$A$1001, Customers!$B$1:$B$1001,,0)</f>
        <v>Hartley Mattioli</v>
      </c>
      <c r="G54" s="2" t="str">
        <f>IF(_xlfn.XLOOKUP(C54, Customers!$A$1:$A$1001, Customers!$C$1:$C$1001,,0) = 0, "",_xlfn.XLOOKUP(C54, Customers!$A$1:$A$1001, Customers!$C$1:$C$1001,,0))</f>
        <v>hmattioli1g@webmd.com</v>
      </c>
      <c r="H54" s="2" t="str">
        <f>_xlfn.XLOOKUP(C54, Customers!$A$1:$A$1001, Customers!G53:G1053,,0)</f>
        <v>United States</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 xml:space="preserve"> _xlfn.IFS(I54="Rob", "Robust", I54="Exc", "Excelsa", I54="Ara", "Arabica", I54="Lib", "Librica")</f>
        <v>Robust</v>
      </c>
      <c r="O54" t="str" cm="1">
        <f t="array" ref="O54">_xlfn.IFS(J54="M", "Medium", J54="L", "Light", J54="D", "Dark")</f>
        <v>Medium</v>
      </c>
      <c r="P54" t="str">
        <f>_xlfn.XLOOKUP(Table1[[#This Row],[Customer ID]], Customers!$A$1:$A$1001, Customers!$I$1:$I$1001,,0)</f>
        <v>No</v>
      </c>
    </row>
    <row r="55" spans="1:16" x14ac:dyDescent="0.3">
      <c r="A55" s="2" t="s">
        <v>784</v>
      </c>
      <c r="B55" s="3">
        <v>43719</v>
      </c>
      <c r="C55" s="2" t="s">
        <v>785</v>
      </c>
      <c r="D55" t="s">
        <v>6164</v>
      </c>
      <c r="E55" s="2">
        <v>2</v>
      </c>
      <c r="F55" s="2" t="str">
        <f>_xlfn.XLOOKUP(C55, Customers!$A$1:$A$1001, Customers!$B$1:$B$1001,,0)</f>
        <v>Hartley Mattioli</v>
      </c>
      <c r="G55" s="2" t="str">
        <f>IF(_xlfn.XLOOKUP(C55, Customers!$A$1:$A$1001, Customers!$C$1:$C$1001,,0) = 0, "",_xlfn.XLOOKUP(C55, Customers!$A$1:$A$1001, Customers!$C$1:$C$1001,,0))</f>
        <v>hmattioli1g@webmd.com</v>
      </c>
      <c r="H55" s="2" t="str">
        <f>_xlfn.XLOOKUP(C55, Customers!$A$1:$A$1001, Customers!G54:G1054,,0)</f>
        <v>United States</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 xml:space="preserve"> _xlfn.IFS(I55="Rob", "Robust", I55="Exc", "Excelsa", I55="Ara", "Arabica", I55="Lib", "Librica")</f>
        <v>Librica</v>
      </c>
      <c r="O55" t="str" cm="1">
        <f t="array" ref="O55">_xlfn.IFS(J55="M", "Medium", J55="L", "Light", J55="D", "Dark")</f>
        <v>Light</v>
      </c>
      <c r="P55" t="str">
        <f>_xlfn.XLOOKUP(Table1[[#This Row],[Customer ID]], Customers!$A$1:$A$1001, Customers!$I$1:$I$1001,,0)</f>
        <v>No</v>
      </c>
    </row>
    <row r="56" spans="1:16" x14ac:dyDescent="0.3">
      <c r="A56" s="2" t="s">
        <v>794</v>
      </c>
      <c r="B56" s="3">
        <v>44271</v>
      </c>
      <c r="C56" s="2" t="s">
        <v>795</v>
      </c>
      <c r="D56" t="s">
        <v>6162</v>
      </c>
      <c r="E56" s="2">
        <v>5</v>
      </c>
      <c r="F56" s="2" t="str">
        <f>_xlfn.XLOOKUP(C56, Customers!$A$1:$A$1001, Customers!$B$1:$B$1001,,0)</f>
        <v>Archambault Gillard</v>
      </c>
      <c r="G56" s="2" t="str">
        <f>IF(_xlfn.XLOOKUP(C56, Customers!$A$1:$A$1001, Customers!$C$1:$C$1001,,0) = 0, "",_xlfn.XLOOKUP(C56, Customers!$A$1:$A$1001, Customers!$C$1:$C$1001,,0))</f>
        <v>agillard1i@issuu.com</v>
      </c>
      <c r="H56" s="2" t="str">
        <f>_xlfn.XLOOKUP(C56, Customers!$A$1:$A$1001, Customers!G55:G1055,,0)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 xml:space="preserve"> _xlfn.IFS(I56="Rob", "Robust", I56="Exc", "Excelsa", I56="Ara", "Arabica", I56="Lib", "Librica")</f>
        <v>Librica</v>
      </c>
      <c r="O56" t="str" cm="1">
        <f t="array" ref="O56">_xlfn.IFS(J56="M", "Medium", J56="L", "Light", J56="D", "Dark")</f>
        <v>Medium</v>
      </c>
      <c r="P56" t="str">
        <f>_xlfn.XLOOKUP(Table1[[#This Row],[Customer ID]], Customers!$A$1:$A$1001, Customers!$I$1:$I$1001,,0)</f>
        <v>No</v>
      </c>
    </row>
    <row r="57" spans="1:16" x14ac:dyDescent="0.3">
      <c r="A57" s="2" t="s">
        <v>800</v>
      </c>
      <c r="B57" s="3">
        <v>44168</v>
      </c>
      <c r="C57" s="2" t="s">
        <v>801</v>
      </c>
      <c r="D57" t="s">
        <v>6170</v>
      </c>
      <c r="E57" s="2">
        <v>3</v>
      </c>
      <c r="F57" s="2" t="str">
        <f>_xlfn.XLOOKUP(C57, Customers!$A$1:$A$1001, Customers!$B$1:$B$1001,,0)</f>
        <v>Salomo Cushworth</v>
      </c>
      <c r="G57" s="2" t="str">
        <f>IF(_xlfn.XLOOKUP(C57, Customers!$A$1:$A$1001, Customers!$C$1:$C$1001,,0) = 0, "",_xlfn.XLOOKUP(C57, Customers!$A$1:$A$1001, Customers!$C$1:$C$1001,,0))</f>
        <v/>
      </c>
      <c r="H57" s="2" t="str">
        <f>_xlfn.XLOOKUP(C57, Customers!$A$1:$A$1001, Customers!G56:G1056,,0)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 xml:space="preserve"> _xlfn.IFS(I57="Rob", "Robust", I57="Exc", "Excelsa", I57="Ara", "Arabica", I57="Lib", "Librica")</f>
        <v>Librica</v>
      </c>
      <c r="O57" t="str" cm="1">
        <f t="array" ref="O57">_xlfn.IFS(J57="M", "Medium", J57="L", "Light", J57="D", "Dark")</f>
        <v>Light</v>
      </c>
      <c r="P57" t="str">
        <f>_xlfn.XLOOKUP(Table1[[#This Row],[Customer ID]], Customers!$A$1:$A$1001, Customers!$I$1:$I$1001,,0)</f>
        <v>No</v>
      </c>
    </row>
    <row r="58" spans="1:16" x14ac:dyDescent="0.3">
      <c r="A58" s="2" t="s">
        <v>805</v>
      </c>
      <c r="B58" s="3">
        <v>43857</v>
      </c>
      <c r="C58" s="2" t="s">
        <v>806</v>
      </c>
      <c r="D58" t="s">
        <v>6153</v>
      </c>
      <c r="E58" s="2">
        <v>3</v>
      </c>
      <c r="F58" s="2" t="str">
        <f>_xlfn.XLOOKUP(C58, Customers!$A$1:$A$1001, Customers!$B$1:$B$1001,,0)</f>
        <v>Theda Grizard</v>
      </c>
      <c r="G58" s="2" t="str">
        <f>IF(_xlfn.XLOOKUP(C58, Customers!$A$1:$A$1001, Customers!$C$1:$C$1001,,0) = 0, "",_xlfn.XLOOKUP(C58, Customers!$A$1:$A$1001, Customers!$C$1:$C$1001,,0))</f>
        <v>tgrizard1k@odnoklassniki.ru</v>
      </c>
      <c r="H58" s="2" t="str">
        <f>_xlfn.XLOOKUP(C58, Customers!$A$1:$A$1001, Customers!G57:G1057,,0)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 xml:space="preserve"> _xlfn.IFS(I58="Rob", "Robust", I58="Exc", "Excelsa", I58="Ara", "Arabica", I58="Lib", "Librica")</f>
        <v>Excelsa</v>
      </c>
      <c r="O58" t="str" cm="1">
        <f t="array" ref="O58">_xlfn.IFS(J58="M", "Medium", J58="L", "Light", J58="D", "Dark")</f>
        <v>Dark</v>
      </c>
      <c r="P58" t="str">
        <f>_xlfn.XLOOKUP(Table1[[#This Row],[Customer ID]], Customers!$A$1:$A$1001, Customers!$I$1:$I$1001,,0)</f>
        <v>Yes</v>
      </c>
    </row>
    <row r="59" spans="1:16" x14ac:dyDescent="0.3">
      <c r="A59" s="2" t="s">
        <v>811</v>
      </c>
      <c r="B59" s="3">
        <v>44759</v>
      </c>
      <c r="C59" s="2" t="s">
        <v>812</v>
      </c>
      <c r="D59" t="s">
        <v>6171</v>
      </c>
      <c r="E59" s="2">
        <v>4</v>
      </c>
      <c r="F59" s="2" t="str">
        <f>_xlfn.XLOOKUP(C59, Customers!$A$1:$A$1001, Customers!$B$1:$B$1001,,0)</f>
        <v>Rozele Relton</v>
      </c>
      <c r="G59" s="2" t="str">
        <f>IF(_xlfn.XLOOKUP(C59, Customers!$A$1:$A$1001, Customers!$C$1:$C$1001,,0) = 0, "",_xlfn.XLOOKUP(C59, Customers!$A$1:$A$1001, Customers!$C$1:$C$1001,,0))</f>
        <v>rrelton1l@stanford.edu</v>
      </c>
      <c r="H59" s="2" t="str">
        <f>_xlfn.XLOOKUP(C59, Customers!$A$1:$A$1001, Customers!G58:G1058,,0)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 xml:space="preserve"> _xlfn.IFS(I59="Rob", "Robust", I59="Exc", "Excelsa", I59="Ara", "Arabica", I59="Lib", "Librica")</f>
        <v>Excelsa</v>
      </c>
      <c r="O59" t="str" cm="1">
        <f t="array" ref="O59">_xlfn.IFS(J59="M", "Medium", J59="L", "Light", J59="D", "Dark")</f>
        <v>Light</v>
      </c>
      <c r="P59" t="str">
        <f>_xlfn.XLOOKUP(Table1[[#This Row],[Customer ID]], Customers!$A$1:$A$1001, Customers!$I$1:$I$1001,,0)</f>
        <v>No</v>
      </c>
    </row>
    <row r="60" spans="1:16" x14ac:dyDescent="0.3">
      <c r="A60" s="2" t="s">
        <v>817</v>
      </c>
      <c r="B60" s="3">
        <v>44624</v>
      </c>
      <c r="C60" s="2" t="s">
        <v>818</v>
      </c>
      <c r="D60" t="s">
        <v>6165</v>
      </c>
      <c r="E60" s="2">
        <v>3</v>
      </c>
      <c r="F60" s="2" t="str">
        <f>_xlfn.XLOOKUP(C60, Customers!$A$1:$A$1001, Customers!$B$1:$B$1001,,0)</f>
        <v>Willa Rolling</v>
      </c>
      <c r="G60" s="2" t="str">
        <f>IF(_xlfn.XLOOKUP(C60, Customers!$A$1:$A$1001, Customers!$C$1:$C$1001,,0) = 0, "",_xlfn.XLOOKUP(C60, Customers!$A$1:$A$1001, Customers!$C$1:$C$1001,,0))</f>
        <v/>
      </c>
      <c r="H60" s="2" t="str">
        <f>_xlfn.XLOOKUP(C60, Customers!$A$1:$A$1001, Customers!G59:G1059,,0)</f>
        <v>Ireland</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 xml:space="preserve"> _xlfn.IFS(I60="Rob", "Robust", I60="Exc", "Excelsa", I60="Ara", "Arabica", I60="Lib", "Librica")</f>
        <v>Librica</v>
      </c>
      <c r="O60" t="str" cm="1">
        <f t="array" ref="O60">_xlfn.IFS(J60="M", "Medium", J60="L", "Light", J60="D", "Dark")</f>
        <v>Dark</v>
      </c>
      <c r="P60" t="str">
        <f>_xlfn.XLOOKUP(Table1[[#This Row],[Customer ID]], Customers!$A$1:$A$1001, Customers!$I$1:$I$1001,,0)</f>
        <v>Yes</v>
      </c>
    </row>
    <row r="61" spans="1:16" x14ac:dyDescent="0.3">
      <c r="A61" s="2" t="s">
        <v>822</v>
      </c>
      <c r="B61" s="3">
        <v>44537</v>
      </c>
      <c r="C61" s="2" t="s">
        <v>823</v>
      </c>
      <c r="D61" t="s">
        <v>6160</v>
      </c>
      <c r="E61" s="2">
        <v>3</v>
      </c>
      <c r="F61" s="2" t="str">
        <f>_xlfn.XLOOKUP(C61, Customers!$A$1:$A$1001, Customers!$B$1:$B$1001,,0)</f>
        <v>Stanislaus Gilroy</v>
      </c>
      <c r="G61" s="2" t="str">
        <f>IF(_xlfn.XLOOKUP(C61, Customers!$A$1:$A$1001, Customers!$C$1:$C$1001,,0) = 0, "",_xlfn.XLOOKUP(C61, Customers!$A$1:$A$1001, Customers!$C$1:$C$1001,,0))</f>
        <v>sgilroy1n@eepurl.com</v>
      </c>
      <c r="H61" s="2" t="str">
        <f>_xlfn.XLOOKUP(C61, Customers!$A$1:$A$1001, Customers!G60:G1060,,0)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 xml:space="preserve"> _xlfn.IFS(I61="Rob", "Robust", I61="Exc", "Excelsa", I61="Ara", "Arabica", I61="Lib", "Librica")</f>
        <v>Librica</v>
      </c>
      <c r="O61" t="str" cm="1">
        <f t="array" ref="O61">_xlfn.IFS(J61="M", "Medium", J61="L", "Light", J61="D", "Dark")</f>
        <v>Medium</v>
      </c>
      <c r="P61" t="str">
        <f>_xlfn.XLOOKUP(Table1[[#This Row],[Customer ID]], Customers!$A$1:$A$1001, Customers!$I$1:$I$1001,,0)</f>
        <v>Yes</v>
      </c>
    </row>
    <row r="62" spans="1:16" x14ac:dyDescent="0.3">
      <c r="A62" s="2" t="s">
        <v>827</v>
      </c>
      <c r="B62" s="3">
        <v>44252</v>
      </c>
      <c r="C62" s="2" t="s">
        <v>828</v>
      </c>
      <c r="D62" t="s">
        <v>6168</v>
      </c>
      <c r="E62" s="2">
        <v>5</v>
      </c>
      <c r="F62" s="2" t="str">
        <f>_xlfn.XLOOKUP(C62, Customers!$A$1:$A$1001, Customers!$B$1:$B$1001,,0)</f>
        <v>Correy Cottingham</v>
      </c>
      <c r="G62" s="2" t="str">
        <f>IF(_xlfn.XLOOKUP(C62, Customers!$A$1:$A$1001, Customers!$C$1:$C$1001,,0) = 0, "",_xlfn.XLOOKUP(C62, Customers!$A$1:$A$1001, Customers!$C$1:$C$1001,,0))</f>
        <v>ccottingham1o@wikipedia.org</v>
      </c>
      <c r="H62" s="2" t="str">
        <f>_xlfn.XLOOKUP(C62, Customers!$A$1:$A$1001, Customers!G61:G1061,,0)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 xml:space="preserve"> _xlfn.IFS(I62="Rob", "Robust", I62="Exc", "Excelsa", I62="Ara", "Arabica", I62="Lib", "Librica")</f>
        <v>Arabica</v>
      </c>
      <c r="O62" t="str" cm="1">
        <f t="array" ref="O62">_xlfn.IFS(J62="M", "Medium", J62="L", "Light", J62="D", "Dark")</f>
        <v>Dark</v>
      </c>
      <c r="P62" t="str">
        <f>_xlfn.XLOOKUP(Table1[[#This Row],[Customer ID]], Customers!$A$1:$A$1001, Customers!$I$1:$I$1001,,0)</f>
        <v>No</v>
      </c>
    </row>
    <row r="63" spans="1:16" x14ac:dyDescent="0.3">
      <c r="A63" s="2" t="s">
        <v>833</v>
      </c>
      <c r="B63" s="3">
        <v>43521</v>
      </c>
      <c r="C63" s="2" t="s">
        <v>834</v>
      </c>
      <c r="D63" t="s">
        <v>6172</v>
      </c>
      <c r="E63" s="2">
        <v>5</v>
      </c>
      <c r="F63" s="2" t="str">
        <f>_xlfn.XLOOKUP(C63, Customers!$A$1:$A$1001, Customers!$B$1:$B$1001,,0)</f>
        <v>Pammi Endacott</v>
      </c>
      <c r="G63" s="2" t="str">
        <f>IF(_xlfn.XLOOKUP(C63, Customers!$A$1:$A$1001, Customers!$C$1:$C$1001,,0) = 0, "",_xlfn.XLOOKUP(C63, Customers!$A$1:$A$1001, Customers!$C$1:$C$1001,,0))</f>
        <v/>
      </c>
      <c r="H63" s="2" t="str">
        <f>_xlfn.XLOOKUP(C63, Customers!$A$1:$A$1001, Customers!G62:G1062,,0)</f>
        <v>United States</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 xml:space="preserve"> _xlfn.IFS(I63="Rob", "Robust", I63="Exc", "Excelsa", I63="Ara", "Arabica", I63="Lib", "Librica")</f>
        <v>Robust</v>
      </c>
      <c r="O63" t="str" cm="1">
        <f t="array" ref="O63">_xlfn.IFS(J63="M", "Medium", J63="L", "Light", J63="D", "Dark")</f>
        <v>Dark</v>
      </c>
      <c r="P63" t="str">
        <f>_xlfn.XLOOKUP(Table1[[#This Row],[Customer ID]], Customers!$A$1:$A$1001, Customers!$I$1:$I$1001,,0)</f>
        <v>Yes</v>
      </c>
    </row>
    <row r="64" spans="1:16" x14ac:dyDescent="0.3">
      <c r="A64" s="2" t="s">
        <v>838</v>
      </c>
      <c r="B64" s="3">
        <v>43505</v>
      </c>
      <c r="C64" s="2" t="s">
        <v>839</v>
      </c>
      <c r="D64" t="s">
        <v>6145</v>
      </c>
      <c r="E64" s="2">
        <v>5</v>
      </c>
      <c r="F64" s="2" t="str">
        <f>_xlfn.XLOOKUP(C64, Customers!$A$1:$A$1001, Customers!$B$1:$B$1001,,0)</f>
        <v>Nona Linklater</v>
      </c>
      <c r="G64" s="2" t="str">
        <f>IF(_xlfn.XLOOKUP(C64, Customers!$A$1:$A$1001, Customers!$C$1:$C$1001,,0) = 0, "",_xlfn.XLOOKUP(C64, Customers!$A$1:$A$1001, Customers!$C$1:$C$1001,,0))</f>
        <v/>
      </c>
      <c r="H64" s="2" t="str">
        <f>_xlfn.XLOOKUP(C64, Customers!$A$1:$A$1001, Customers!G63:G1063,,0)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 xml:space="preserve"> _xlfn.IFS(I64="Rob", "Robust", I64="Exc", "Excelsa", I64="Ara", "Arabica", I64="Lib", "Librica")</f>
        <v>Librica</v>
      </c>
      <c r="O64" t="str" cm="1">
        <f t="array" ref="O64">_xlfn.IFS(J64="M", "Medium", J64="L", "Light", J64="D", "Dark")</f>
        <v>Light</v>
      </c>
      <c r="P64" t="str">
        <f>_xlfn.XLOOKUP(Table1[[#This Row],[Customer ID]], Customers!$A$1:$A$1001, Customers!$I$1:$I$1001,,0)</f>
        <v>Yes</v>
      </c>
    </row>
    <row r="65" spans="1:16" x14ac:dyDescent="0.3">
      <c r="A65" s="2" t="s">
        <v>843</v>
      </c>
      <c r="B65" s="3">
        <v>43868</v>
      </c>
      <c r="C65" s="2" t="s">
        <v>844</v>
      </c>
      <c r="D65" t="s">
        <v>6157</v>
      </c>
      <c r="E65" s="2">
        <v>1</v>
      </c>
      <c r="F65" s="2" t="str">
        <f>_xlfn.XLOOKUP(C65, Customers!$A$1:$A$1001, Customers!$B$1:$B$1001,,0)</f>
        <v>Annadiane Dykes</v>
      </c>
      <c r="G65" s="2" t="str">
        <f>IF(_xlfn.XLOOKUP(C65, Customers!$A$1:$A$1001, Customers!$C$1:$C$1001,,0) = 0, "",_xlfn.XLOOKUP(C65, Customers!$A$1:$A$1001, Customers!$C$1:$C$1001,,0))</f>
        <v>adykes1r@eventbrite.com</v>
      </c>
      <c r="H65" s="2" t="str">
        <f>_xlfn.XLOOKUP(C65, Customers!$A$1:$A$1001, Customers!G64:G1064,,0)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 xml:space="preserve"> _xlfn.IFS(I65="Rob", "Robust", I65="Exc", "Excelsa", I65="Ara", "Arabica", I65="Lib", "Librica")</f>
        <v>Arabica</v>
      </c>
      <c r="O65" t="str" cm="1">
        <f t="array" ref="O65">_xlfn.IFS(J65="M", "Medium", J65="L", "Light", J65="D", "Dark")</f>
        <v>Medium</v>
      </c>
      <c r="P65" t="str">
        <f>_xlfn.XLOOKUP(Table1[[#This Row],[Customer ID]], Customers!$A$1:$A$1001, Customers!$I$1:$I$1001,,0)</f>
        <v>No</v>
      </c>
    </row>
    <row r="66" spans="1:16" x14ac:dyDescent="0.3">
      <c r="A66" s="2" t="s">
        <v>849</v>
      </c>
      <c r="B66" s="3">
        <v>43913</v>
      </c>
      <c r="C66" s="2" t="s">
        <v>850</v>
      </c>
      <c r="D66" t="s">
        <v>6146</v>
      </c>
      <c r="E66" s="2">
        <v>6</v>
      </c>
      <c r="F66" s="2" t="str">
        <f>_xlfn.XLOOKUP(C66, Customers!$A$1:$A$1001, Customers!$B$1:$B$1001,,0)</f>
        <v>Felecia Dodgson</v>
      </c>
      <c r="G66" s="2" t="str">
        <f>IF(_xlfn.XLOOKUP(C66, Customers!$A$1:$A$1001, Customers!$C$1:$C$1001,,0) = 0, "",_xlfn.XLOOKUP(C66, Customers!$A$1:$A$1001, Customers!$C$1:$C$1001,,0))</f>
        <v/>
      </c>
      <c r="H66" s="2" t="str">
        <f>_xlfn.XLOOKUP(C66, Customers!$A$1:$A$1001, Customers!G65:G1065,,0)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 xml:space="preserve"> _xlfn.IFS(I66="Rob", "Robust", I66="Exc", "Excelsa", I66="Ara", "Arabica", I66="Lib", "Librica")</f>
        <v>Robust</v>
      </c>
      <c r="O66" t="str" cm="1">
        <f t="array" ref="O66">_xlfn.IFS(J66="M", "Medium", J66="L", "Light", J66="D", "Dark")</f>
        <v>Medium</v>
      </c>
      <c r="P66" t="str">
        <f>_xlfn.XLOOKUP(Table1[[#This Row],[Customer ID]], Customers!$A$1:$A$1001, Customers!$I$1:$I$1001,,0)</f>
        <v>Yes</v>
      </c>
    </row>
    <row r="67" spans="1:16" x14ac:dyDescent="0.3">
      <c r="A67" s="2" t="s">
        <v>854</v>
      </c>
      <c r="B67" s="3">
        <v>44626</v>
      </c>
      <c r="C67" s="2" t="s">
        <v>855</v>
      </c>
      <c r="D67" t="s">
        <v>6149</v>
      </c>
      <c r="E67" s="2">
        <v>4</v>
      </c>
      <c r="F67" s="2" t="str">
        <f>_xlfn.XLOOKUP(C67, Customers!$A$1:$A$1001, Customers!$B$1:$B$1001,,0)</f>
        <v>Angelia Cockrem</v>
      </c>
      <c r="G67" s="2" t="str">
        <f>IF(_xlfn.XLOOKUP(C67, Customers!$A$1:$A$1001, Customers!$C$1:$C$1001,,0) = 0, "",_xlfn.XLOOKUP(C67, Customers!$A$1:$A$1001, Customers!$C$1:$C$1001,,0))</f>
        <v>acockrem1t@engadget.com</v>
      </c>
      <c r="H67" s="2" t="str">
        <f>_xlfn.XLOOKUP(C67, Customers!$A$1:$A$1001, Customers!G66:G1066,,0)</f>
        <v>Ireland</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 xml:space="preserve"> _xlfn.IFS(I67="Rob", "Robust", I67="Exc", "Excelsa", I67="Ara", "Arabica", I67="Lib", "Librica")</f>
        <v>Robust</v>
      </c>
      <c r="O67" t="str" cm="1">
        <f t="array" ref="O67">_xlfn.IFS(J67="M", "Medium", J67="L", "Light", J67="D", "Dark")</f>
        <v>Dark</v>
      </c>
      <c r="P67" t="str">
        <f>_xlfn.XLOOKUP(Table1[[#This Row],[Customer ID]], Customers!$A$1:$A$1001, Customers!$I$1:$I$1001,,0)</f>
        <v>Yes</v>
      </c>
    </row>
    <row r="68" spans="1:16" x14ac:dyDescent="0.3">
      <c r="A68" s="2" t="s">
        <v>860</v>
      </c>
      <c r="B68" s="3">
        <v>44666</v>
      </c>
      <c r="C68" s="2" t="s">
        <v>861</v>
      </c>
      <c r="D68" t="s">
        <v>6173</v>
      </c>
      <c r="E68" s="2">
        <v>1</v>
      </c>
      <c r="F68" s="2" t="str">
        <f>_xlfn.XLOOKUP(C68, Customers!$A$1:$A$1001, Customers!$B$1:$B$1001,,0)</f>
        <v>Belvia Umpleby</v>
      </c>
      <c r="G68" s="2" t="str">
        <f>IF(_xlfn.XLOOKUP(C68, Customers!$A$1:$A$1001, Customers!$C$1:$C$1001,,0) = 0, "",_xlfn.XLOOKUP(C68, Customers!$A$1:$A$1001, Customers!$C$1:$C$1001,,0))</f>
        <v>bumpleby1u@soundcloud.com</v>
      </c>
      <c r="H68" s="2" t="str">
        <f>_xlfn.XLOOKUP(C68, Customers!$A$1:$A$1001, Customers!G67:G1067,,0)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 xml:space="preserve"> _xlfn.IFS(I68="Rob", "Robust", I68="Exc", "Excelsa", I68="Ara", "Arabica", I68="Lib", "Librica")</f>
        <v>Robust</v>
      </c>
      <c r="O68" t="str" cm="1">
        <f t="array" ref="O68">_xlfn.IFS(J68="M", "Medium", J68="L", "Light", J68="D", "Dark")</f>
        <v>Light</v>
      </c>
      <c r="P68" t="str">
        <f>_xlfn.XLOOKUP(Table1[[#This Row],[Customer ID]], Customers!$A$1:$A$1001, Customers!$I$1:$I$1001,,0)</f>
        <v>Yes</v>
      </c>
    </row>
    <row r="69" spans="1:16" x14ac:dyDescent="0.3">
      <c r="A69" s="2" t="s">
        <v>866</v>
      </c>
      <c r="B69" s="3">
        <v>44519</v>
      </c>
      <c r="C69" s="2" t="s">
        <v>867</v>
      </c>
      <c r="D69" t="s">
        <v>6145</v>
      </c>
      <c r="E69" s="2">
        <v>2</v>
      </c>
      <c r="F69" s="2" t="str">
        <f>_xlfn.XLOOKUP(C69, Customers!$A$1:$A$1001, Customers!$B$1:$B$1001,,0)</f>
        <v>Nat Saleway</v>
      </c>
      <c r="G69" s="2" t="str">
        <f>IF(_xlfn.XLOOKUP(C69, Customers!$A$1:$A$1001, Customers!$C$1:$C$1001,,0) = 0, "",_xlfn.XLOOKUP(C69, Customers!$A$1:$A$1001, Customers!$C$1:$C$1001,,0))</f>
        <v>nsaleway1v@dedecms.com</v>
      </c>
      <c r="H69" s="2" t="str">
        <f>_xlfn.XLOOKUP(C69, Customers!$A$1:$A$1001, Customers!G68:G1068,,0)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 xml:space="preserve"> _xlfn.IFS(I69="Rob", "Robust", I69="Exc", "Excelsa", I69="Ara", "Arabica", I69="Lib", "Librica")</f>
        <v>Librica</v>
      </c>
      <c r="O69" t="str" cm="1">
        <f t="array" ref="O69">_xlfn.IFS(J69="M", "Medium", J69="L", "Light", J69="D", "Dark")</f>
        <v>Light</v>
      </c>
      <c r="P69" t="str">
        <f>_xlfn.XLOOKUP(Table1[[#This Row],[Customer ID]], Customers!$A$1:$A$1001, Customers!$I$1:$I$1001,,0)</f>
        <v>No</v>
      </c>
    </row>
    <row r="70" spans="1:16" x14ac:dyDescent="0.3">
      <c r="A70" s="2" t="s">
        <v>872</v>
      </c>
      <c r="B70" s="3">
        <v>43754</v>
      </c>
      <c r="C70" s="2" t="s">
        <v>873</v>
      </c>
      <c r="D70" t="s">
        <v>6174</v>
      </c>
      <c r="E70" s="2">
        <v>1</v>
      </c>
      <c r="F70" s="2" t="str">
        <f>_xlfn.XLOOKUP(C70, Customers!$A$1:$A$1001, Customers!$B$1:$B$1001,,0)</f>
        <v>Hayward Goulter</v>
      </c>
      <c r="G70" s="2" t="str">
        <f>IF(_xlfn.XLOOKUP(C70, Customers!$A$1:$A$1001, Customers!$C$1:$C$1001,,0) = 0, "",_xlfn.XLOOKUP(C70, Customers!$A$1:$A$1001, Customers!$C$1:$C$1001,,0))</f>
        <v>hgoulter1w@abc.net.au</v>
      </c>
      <c r="H70" s="2" t="str">
        <f>_xlfn.XLOOKUP(C70, Customers!$A$1:$A$1001, Customers!G69:G1069,,0)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 xml:space="preserve"> _xlfn.IFS(I70="Rob", "Robust", I70="Exc", "Excelsa", I70="Ara", "Arabica", I70="Lib", "Librica")</f>
        <v>Robust</v>
      </c>
      <c r="O70" t="str" cm="1">
        <f t="array" ref="O70">_xlfn.IFS(J70="M", "Medium", J70="L", "Light", J70="D", "Dark")</f>
        <v>Medium</v>
      </c>
      <c r="P70" t="str">
        <f>_xlfn.XLOOKUP(Table1[[#This Row],[Customer ID]], Customers!$A$1:$A$1001, Customers!$I$1:$I$1001,,0)</f>
        <v>No</v>
      </c>
    </row>
    <row r="71" spans="1:16" x14ac:dyDescent="0.3">
      <c r="A71" s="2" t="s">
        <v>878</v>
      </c>
      <c r="B71" s="3">
        <v>43795</v>
      </c>
      <c r="C71" s="2" t="s">
        <v>879</v>
      </c>
      <c r="D71" t="s">
        <v>6138</v>
      </c>
      <c r="E71" s="2">
        <v>6</v>
      </c>
      <c r="F71" s="2" t="str">
        <f>_xlfn.XLOOKUP(C71, Customers!$A$1:$A$1001, Customers!$B$1:$B$1001,,0)</f>
        <v>Gay Rizzello</v>
      </c>
      <c r="G71" s="2" t="str">
        <f>IF(_xlfn.XLOOKUP(C71, Customers!$A$1:$A$1001, Customers!$C$1:$C$1001,,0) = 0, "",_xlfn.XLOOKUP(C71, Customers!$A$1:$A$1001, Customers!$C$1:$C$1001,,0))</f>
        <v>grizzello1x@symantec.com</v>
      </c>
      <c r="H71" s="2" t="str">
        <f>_xlfn.XLOOKUP(C71, Customers!$A$1:$A$1001, Customers!G70:G1070,,0)</f>
        <v>United States</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 xml:space="preserve"> _xlfn.IFS(I71="Rob", "Robust", I71="Exc", "Excelsa", I71="Ara", "Arabica", I71="Lib", "Librica")</f>
        <v>Robust</v>
      </c>
      <c r="O71" t="str" cm="1">
        <f t="array" ref="O71">_xlfn.IFS(J71="M", "Medium", J71="L", "Light", J71="D", "Dark")</f>
        <v>Medium</v>
      </c>
      <c r="P71" t="str">
        <f>_xlfn.XLOOKUP(Table1[[#This Row],[Customer ID]], Customers!$A$1:$A$1001, Customers!$I$1:$I$1001,,0)</f>
        <v>Yes</v>
      </c>
    </row>
    <row r="72" spans="1:16" x14ac:dyDescent="0.3">
      <c r="A72" s="2" t="s">
        <v>885</v>
      </c>
      <c r="B72" s="3">
        <v>43646</v>
      </c>
      <c r="C72" s="2" t="s">
        <v>886</v>
      </c>
      <c r="D72" t="s">
        <v>6148</v>
      </c>
      <c r="E72" s="2">
        <v>4</v>
      </c>
      <c r="F72" s="2" t="str">
        <f>_xlfn.XLOOKUP(C72, Customers!$A$1:$A$1001, Customers!$B$1:$B$1001,,0)</f>
        <v>Shannon List</v>
      </c>
      <c r="G72" s="2" t="str">
        <f>IF(_xlfn.XLOOKUP(C72, Customers!$A$1:$A$1001, Customers!$C$1:$C$1001,,0) = 0, "",_xlfn.XLOOKUP(C72, Customers!$A$1:$A$1001, Customers!$C$1:$C$1001,,0))</f>
        <v>slist1y@mapquest.com</v>
      </c>
      <c r="H72" s="2" t="str">
        <f>_xlfn.XLOOKUP(C72, Customers!$A$1:$A$1001, Customers!G71:G1071,,0)</f>
        <v>Ireland</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 xml:space="preserve"> _xlfn.IFS(I72="Rob", "Robust", I72="Exc", "Excelsa", I72="Ara", "Arabica", I72="Lib", "Librica")</f>
        <v>Excelsa</v>
      </c>
      <c r="O72" t="str" cm="1">
        <f t="array" ref="O72">_xlfn.IFS(J72="M", "Medium", J72="L", "Light", J72="D", "Dark")</f>
        <v>Light</v>
      </c>
      <c r="P72" t="str">
        <f>_xlfn.XLOOKUP(Table1[[#This Row],[Customer ID]], Customers!$A$1:$A$1001, Customers!$I$1:$I$1001,,0)</f>
        <v>No</v>
      </c>
    </row>
    <row r="73" spans="1:16" x14ac:dyDescent="0.3">
      <c r="A73" s="2" t="s">
        <v>891</v>
      </c>
      <c r="B73" s="3">
        <v>44200</v>
      </c>
      <c r="C73" s="2" t="s">
        <v>892</v>
      </c>
      <c r="D73" t="s">
        <v>6145</v>
      </c>
      <c r="E73" s="2">
        <v>2</v>
      </c>
      <c r="F73" s="2" t="str">
        <f>_xlfn.XLOOKUP(C73, Customers!$A$1:$A$1001, Customers!$B$1:$B$1001,,0)</f>
        <v>Shirlene Edmondson</v>
      </c>
      <c r="G73" s="2" t="str">
        <f>IF(_xlfn.XLOOKUP(C73, Customers!$A$1:$A$1001, Customers!$C$1:$C$1001,,0) = 0, "",_xlfn.XLOOKUP(C73, Customers!$A$1:$A$1001, Customers!$C$1:$C$1001,,0))</f>
        <v>sedmondson1z@theguardian.com</v>
      </c>
      <c r="H73" s="2" t="str">
        <f>_xlfn.XLOOKUP(C73, Customers!$A$1:$A$1001, Customers!G72:G1072,,0)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 xml:space="preserve"> _xlfn.IFS(I73="Rob", "Robust", I73="Exc", "Excelsa", I73="Ara", "Arabica", I73="Lib", "Librica")</f>
        <v>Librica</v>
      </c>
      <c r="O73" t="str" cm="1">
        <f t="array" ref="O73">_xlfn.IFS(J73="M", "Medium", J73="L", "Light", J73="D", "Dark")</f>
        <v>Light</v>
      </c>
      <c r="P73" t="str">
        <f>_xlfn.XLOOKUP(Table1[[#This Row],[Customer ID]], Customers!$A$1:$A$1001, Customers!$I$1:$I$1001,,0)</f>
        <v>No</v>
      </c>
    </row>
    <row r="74" spans="1:16" x14ac:dyDescent="0.3">
      <c r="A74" s="2" t="s">
        <v>897</v>
      </c>
      <c r="B74" s="3">
        <v>44131</v>
      </c>
      <c r="C74" s="2" t="s">
        <v>898</v>
      </c>
      <c r="D74" t="s">
        <v>6175</v>
      </c>
      <c r="E74" s="2">
        <v>3</v>
      </c>
      <c r="F74" s="2" t="str">
        <f>_xlfn.XLOOKUP(C74, Customers!$A$1:$A$1001, Customers!$B$1:$B$1001,,0)</f>
        <v>Aurlie McCarl</v>
      </c>
      <c r="G74" s="2" t="str">
        <f>IF(_xlfn.XLOOKUP(C74, Customers!$A$1:$A$1001, Customers!$C$1:$C$1001,,0) = 0, "",_xlfn.XLOOKUP(C74, Customers!$A$1:$A$1001, Customers!$C$1:$C$1001,,0))</f>
        <v/>
      </c>
      <c r="H74" s="2" t="str">
        <f>_xlfn.XLOOKUP(C74, Customers!$A$1:$A$1001, Customers!G73:G1073,,0)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 xml:space="preserve"> _xlfn.IFS(I74="Rob", "Robust", I74="Exc", "Excelsa", I74="Ara", "Arabica", I74="Lib", "Librica")</f>
        <v>Arabica</v>
      </c>
      <c r="O74" t="str" cm="1">
        <f t="array" ref="O74">_xlfn.IFS(J74="M", "Medium", J74="L", "Light", J74="D", "Dark")</f>
        <v>Medium</v>
      </c>
      <c r="P74" t="str">
        <f>_xlfn.XLOOKUP(Table1[[#This Row],[Customer ID]], Customers!$A$1:$A$1001, Customers!$I$1:$I$1001,,0)</f>
        <v>No</v>
      </c>
    </row>
    <row r="75" spans="1:16" x14ac:dyDescent="0.3">
      <c r="A75" s="2" t="s">
        <v>902</v>
      </c>
      <c r="B75" s="3">
        <v>44362</v>
      </c>
      <c r="C75" s="2" t="s">
        <v>903</v>
      </c>
      <c r="D75" t="s">
        <v>6159</v>
      </c>
      <c r="E75" s="2">
        <v>5</v>
      </c>
      <c r="F75" s="2" t="str">
        <f>_xlfn.XLOOKUP(C75, Customers!$A$1:$A$1001, Customers!$B$1:$B$1001,,0)</f>
        <v>Alikee Carryer</v>
      </c>
      <c r="G75" s="2" t="str">
        <f>IF(_xlfn.XLOOKUP(C75, Customers!$A$1:$A$1001, Customers!$C$1:$C$1001,,0) = 0, "",_xlfn.XLOOKUP(C75, Customers!$A$1:$A$1001, Customers!$C$1:$C$1001,,0))</f>
        <v/>
      </c>
      <c r="H75" s="2" t="str">
        <f>_xlfn.XLOOKUP(C75, Customers!$A$1:$A$1001, Customers!G74:G1074,,0)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 xml:space="preserve"> _xlfn.IFS(I75="Rob", "Robust", I75="Exc", "Excelsa", I75="Ara", "Arabica", I75="Lib", "Librica")</f>
        <v>Librica</v>
      </c>
      <c r="O75" t="str" cm="1">
        <f t="array" ref="O75">_xlfn.IFS(J75="M", "Medium", J75="L", "Light", J75="D", "Dark")</f>
        <v>Medium</v>
      </c>
      <c r="P75" t="str">
        <f>_xlfn.XLOOKUP(Table1[[#This Row],[Customer ID]], Customers!$A$1:$A$1001, Customers!$I$1:$I$1001,,0)</f>
        <v>Yes</v>
      </c>
    </row>
    <row r="76" spans="1:16" x14ac:dyDescent="0.3">
      <c r="A76" s="2" t="s">
        <v>907</v>
      </c>
      <c r="B76" s="3">
        <v>44396</v>
      </c>
      <c r="C76" s="2" t="s">
        <v>908</v>
      </c>
      <c r="D76" t="s">
        <v>6176</v>
      </c>
      <c r="E76" s="2">
        <v>2</v>
      </c>
      <c r="F76" s="2" t="str">
        <f>_xlfn.XLOOKUP(C76, Customers!$A$1:$A$1001, Customers!$B$1:$B$1001,,0)</f>
        <v>Jennifer Rangall</v>
      </c>
      <c r="G76" s="2" t="str">
        <f>IF(_xlfn.XLOOKUP(C76, Customers!$A$1:$A$1001, Customers!$C$1:$C$1001,,0) = 0, "",_xlfn.XLOOKUP(C76, Customers!$A$1:$A$1001, Customers!$C$1:$C$1001,,0))</f>
        <v>jrangall22@newsvine.com</v>
      </c>
      <c r="H76" s="2" t="str">
        <f>_xlfn.XLOOKUP(C76, Customers!$A$1:$A$1001, Customers!G75:G1075,,0)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 xml:space="preserve"> _xlfn.IFS(I76="Rob", "Robust", I76="Exc", "Excelsa", I76="Ara", "Arabica", I76="Lib", "Librica")</f>
        <v>Excelsa</v>
      </c>
      <c r="O76" t="str" cm="1">
        <f t="array" ref="O76">_xlfn.IFS(J76="M", "Medium", J76="L", "Light", J76="D", "Dark")</f>
        <v>Light</v>
      </c>
      <c r="P76" t="str">
        <f>_xlfn.XLOOKUP(Table1[[#This Row],[Customer ID]], Customers!$A$1:$A$1001, Customers!$I$1:$I$1001,,0)</f>
        <v>Yes</v>
      </c>
    </row>
    <row r="77" spans="1:16" x14ac:dyDescent="0.3">
      <c r="A77" s="2" t="s">
        <v>913</v>
      </c>
      <c r="B77" s="3">
        <v>44400</v>
      </c>
      <c r="C77" s="2" t="s">
        <v>914</v>
      </c>
      <c r="D77" t="s">
        <v>6177</v>
      </c>
      <c r="E77" s="2">
        <v>6</v>
      </c>
      <c r="F77" s="2" t="str">
        <f>_xlfn.XLOOKUP(C77, Customers!$A$1:$A$1001, Customers!$B$1:$B$1001,,0)</f>
        <v>Kipper Boorn</v>
      </c>
      <c r="G77" s="2" t="str">
        <f>IF(_xlfn.XLOOKUP(C77, Customers!$A$1:$A$1001, Customers!$C$1:$C$1001,,0) = 0, "",_xlfn.XLOOKUP(C77, Customers!$A$1:$A$1001, Customers!$C$1:$C$1001,,0))</f>
        <v>kboorn23@ezinearticles.com</v>
      </c>
      <c r="H77" s="2" t="str">
        <f>_xlfn.XLOOKUP(C77, Customers!$A$1:$A$1001, Customers!G76:G1076,,0)</f>
        <v>United States</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 xml:space="preserve"> _xlfn.IFS(I77="Rob", "Robust", I77="Exc", "Excelsa", I77="Ara", "Arabica", I77="Lib", "Librica")</f>
        <v>Robust</v>
      </c>
      <c r="O77" t="str" cm="1">
        <f t="array" ref="O77">_xlfn.IFS(J77="M", "Medium", J77="L", "Light", J77="D", "Dark")</f>
        <v>Dark</v>
      </c>
      <c r="P77" t="str">
        <f>_xlfn.XLOOKUP(Table1[[#This Row],[Customer ID]], Customers!$A$1:$A$1001, Customers!$I$1:$I$1001,,0)</f>
        <v>Yes</v>
      </c>
    </row>
    <row r="78" spans="1:16" x14ac:dyDescent="0.3">
      <c r="A78" s="2" t="s">
        <v>919</v>
      </c>
      <c r="B78" s="3">
        <v>43855</v>
      </c>
      <c r="C78" s="2" t="s">
        <v>920</v>
      </c>
      <c r="D78" t="s">
        <v>6178</v>
      </c>
      <c r="E78" s="2">
        <v>1</v>
      </c>
      <c r="F78" s="2" t="str">
        <f>_xlfn.XLOOKUP(C78, Customers!$A$1:$A$1001, Customers!$B$1:$B$1001,,0)</f>
        <v>Melania Beadle</v>
      </c>
      <c r="G78" s="2" t="str">
        <f>IF(_xlfn.XLOOKUP(C78, Customers!$A$1:$A$1001, Customers!$C$1:$C$1001,,0) = 0, "",_xlfn.XLOOKUP(C78, Customers!$A$1:$A$1001, Customers!$C$1:$C$1001,,0))</f>
        <v/>
      </c>
      <c r="H78" s="2" t="str">
        <f>_xlfn.XLOOKUP(C78, Customers!$A$1:$A$1001, Customers!G77:G1077,,0)</f>
        <v>United States</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 xml:space="preserve"> _xlfn.IFS(I78="Rob", "Robust", I78="Exc", "Excelsa", I78="Ara", "Arabica", I78="Lib", "Librica")</f>
        <v>Robust</v>
      </c>
      <c r="O78" t="str" cm="1">
        <f t="array" ref="O78">_xlfn.IFS(J78="M", "Medium", J78="L", "Light", J78="D", "Dark")</f>
        <v>Light</v>
      </c>
      <c r="P78" t="str">
        <f>_xlfn.XLOOKUP(Table1[[#This Row],[Customer ID]], Customers!$A$1:$A$1001, Customers!$I$1:$I$1001,,0)</f>
        <v>Yes</v>
      </c>
    </row>
    <row r="79" spans="1:16" x14ac:dyDescent="0.3">
      <c r="A79" s="2" t="s">
        <v>924</v>
      </c>
      <c r="B79" s="3">
        <v>43594</v>
      </c>
      <c r="C79" s="2" t="s">
        <v>925</v>
      </c>
      <c r="D79" t="s">
        <v>6153</v>
      </c>
      <c r="E79" s="2">
        <v>2</v>
      </c>
      <c r="F79" s="2" t="str">
        <f>_xlfn.XLOOKUP(C79, Customers!$A$1:$A$1001, Customers!$B$1:$B$1001,,0)</f>
        <v>Colene Elgey</v>
      </c>
      <c r="G79" s="2" t="str">
        <f>IF(_xlfn.XLOOKUP(C79, Customers!$A$1:$A$1001, Customers!$C$1:$C$1001,,0) = 0, "",_xlfn.XLOOKUP(C79, Customers!$A$1:$A$1001, Customers!$C$1:$C$1001,,0))</f>
        <v>celgey25@webs.com</v>
      </c>
      <c r="H79" s="2" t="str">
        <f>_xlfn.XLOOKUP(C79, Customers!$A$1:$A$1001, Customers!G78:G1078,,0)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 xml:space="preserve"> _xlfn.IFS(I79="Rob", "Robust", I79="Exc", "Excelsa", I79="Ara", "Arabica", I79="Lib", "Librica")</f>
        <v>Excelsa</v>
      </c>
      <c r="O79" t="str" cm="1">
        <f t="array" ref="O79">_xlfn.IFS(J79="M", "Medium", J79="L", "Light", J79="D", "Dark")</f>
        <v>Dark</v>
      </c>
      <c r="P79" t="str">
        <f>_xlfn.XLOOKUP(Table1[[#This Row],[Customer ID]], Customers!$A$1:$A$1001, Customers!$I$1:$I$1001,,0)</f>
        <v>No</v>
      </c>
    </row>
    <row r="80" spans="1:16" x14ac:dyDescent="0.3">
      <c r="A80" s="2" t="s">
        <v>930</v>
      </c>
      <c r="B80" s="3">
        <v>43920</v>
      </c>
      <c r="C80" s="2" t="s">
        <v>931</v>
      </c>
      <c r="D80" t="s">
        <v>6157</v>
      </c>
      <c r="E80" s="2">
        <v>6</v>
      </c>
      <c r="F80" s="2" t="str">
        <f>_xlfn.XLOOKUP(C80, Customers!$A$1:$A$1001, Customers!$B$1:$B$1001,,0)</f>
        <v>Lothaire Mizzi</v>
      </c>
      <c r="G80" s="2" t="str">
        <f>IF(_xlfn.XLOOKUP(C80, Customers!$A$1:$A$1001, Customers!$C$1:$C$1001,,0) = 0, "",_xlfn.XLOOKUP(C80, Customers!$A$1:$A$1001, Customers!$C$1:$C$1001,,0))</f>
        <v>lmizzi26@rakuten.co.jp</v>
      </c>
      <c r="H80" s="2" t="str">
        <f>_xlfn.XLOOKUP(C80, Customers!$A$1:$A$1001, Customers!G79:G1079,,0)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 xml:space="preserve"> _xlfn.IFS(I80="Rob", "Robust", I80="Exc", "Excelsa", I80="Ara", "Arabica", I80="Lib", "Librica")</f>
        <v>Arabica</v>
      </c>
      <c r="O80" t="str" cm="1">
        <f t="array" ref="O80">_xlfn.IFS(J80="M", "Medium", J80="L", "Light", J80="D", "Dark")</f>
        <v>Medium</v>
      </c>
      <c r="P80" t="str">
        <f>_xlfn.XLOOKUP(Table1[[#This Row],[Customer ID]], Customers!$A$1:$A$1001, Customers!$I$1:$I$1001,,0)</f>
        <v>Yes</v>
      </c>
    </row>
    <row r="81" spans="1:16" x14ac:dyDescent="0.3">
      <c r="A81" s="2" t="s">
        <v>936</v>
      </c>
      <c r="B81" s="3">
        <v>44633</v>
      </c>
      <c r="C81" s="2" t="s">
        <v>937</v>
      </c>
      <c r="D81" t="s">
        <v>6179</v>
      </c>
      <c r="E81" s="2">
        <v>4</v>
      </c>
      <c r="F81" s="2" t="str">
        <f>_xlfn.XLOOKUP(C81, Customers!$A$1:$A$1001, Customers!$B$1:$B$1001,,0)</f>
        <v>Cletis Giacomazzo</v>
      </c>
      <c r="G81" s="2" t="str">
        <f>IF(_xlfn.XLOOKUP(C81, Customers!$A$1:$A$1001, Customers!$C$1:$C$1001,,0) = 0, "",_xlfn.XLOOKUP(C81, Customers!$A$1:$A$1001, Customers!$C$1:$C$1001,,0))</f>
        <v>cgiacomazzo27@jigsy.com</v>
      </c>
      <c r="H81" s="2" t="str">
        <f>_xlfn.XLOOKUP(C81, Customers!$A$1:$A$1001, Customers!G80:G1080,,0)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 xml:space="preserve"> _xlfn.IFS(I81="Rob", "Robust", I81="Exc", "Excelsa", I81="Ara", "Arabica", I81="Lib", "Librica")</f>
        <v>Robust</v>
      </c>
      <c r="O81" t="str" cm="1">
        <f t="array" ref="O81">_xlfn.IFS(J81="M", "Medium", J81="L", "Light", J81="D", "Dark")</f>
        <v>Light</v>
      </c>
      <c r="P81" t="str">
        <f>_xlfn.XLOOKUP(Table1[[#This Row],[Customer ID]], Customers!$A$1:$A$1001, Customers!$I$1:$I$1001,,0)</f>
        <v>No</v>
      </c>
    </row>
    <row r="82" spans="1:16" x14ac:dyDescent="0.3">
      <c r="A82" s="2" t="s">
        <v>942</v>
      </c>
      <c r="B82" s="3">
        <v>43572</v>
      </c>
      <c r="C82" s="2" t="s">
        <v>943</v>
      </c>
      <c r="D82" t="s">
        <v>6180</v>
      </c>
      <c r="E82" s="2">
        <v>5</v>
      </c>
      <c r="F82" s="2" t="str">
        <f>_xlfn.XLOOKUP(C82, Customers!$A$1:$A$1001, Customers!$B$1:$B$1001,,0)</f>
        <v>Ami Arnow</v>
      </c>
      <c r="G82" s="2" t="str">
        <f>IF(_xlfn.XLOOKUP(C82, Customers!$A$1:$A$1001, Customers!$C$1:$C$1001,,0) = 0, "",_xlfn.XLOOKUP(C82, Customers!$A$1:$A$1001, Customers!$C$1:$C$1001,,0))</f>
        <v>aarnow28@arizona.edu</v>
      </c>
      <c r="H82" s="2" t="str">
        <f>_xlfn.XLOOKUP(C82, Customers!$A$1:$A$1001, Customers!G81:G1081,,0)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 xml:space="preserve"> _xlfn.IFS(I82="Rob", "Robust", I82="Exc", "Excelsa", I82="Ara", "Arabica", I82="Lib", "Librica")</f>
        <v>Arabica</v>
      </c>
      <c r="O82" t="str" cm="1">
        <f t="array" ref="O82">_xlfn.IFS(J82="M", "Medium", J82="L", "Light", J82="D", "Dark")</f>
        <v>Light</v>
      </c>
      <c r="P82" t="str">
        <f>_xlfn.XLOOKUP(Table1[[#This Row],[Customer ID]], Customers!$A$1:$A$1001, Customers!$I$1:$I$1001,,0)</f>
        <v>Yes</v>
      </c>
    </row>
    <row r="83" spans="1:16" x14ac:dyDescent="0.3">
      <c r="A83" s="2" t="s">
        <v>948</v>
      </c>
      <c r="B83" s="3">
        <v>43763</v>
      </c>
      <c r="C83" s="2" t="s">
        <v>949</v>
      </c>
      <c r="D83" t="s">
        <v>6164</v>
      </c>
      <c r="E83" s="2">
        <v>3</v>
      </c>
      <c r="F83" s="2" t="str">
        <f>_xlfn.XLOOKUP(C83, Customers!$A$1:$A$1001, Customers!$B$1:$B$1001,,0)</f>
        <v>Sheppard Yann</v>
      </c>
      <c r="G83" s="2" t="str">
        <f>IF(_xlfn.XLOOKUP(C83, Customers!$A$1:$A$1001, Customers!$C$1:$C$1001,,0) = 0, "",_xlfn.XLOOKUP(C83, Customers!$A$1:$A$1001, Customers!$C$1:$C$1001,,0))</f>
        <v>syann29@senate.gov</v>
      </c>
      <c r="H83" s="2" t="str">
        <f>_xlfn.XLOOKUP(C83, Customers!$A$1:$A$1001, Customers!G82:G1082,,0)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 xml:space="preserve"> _xlfn.IFS(I83="Rob", "Robust", I83="Exc", "Excelsa", I83="Ara", "Arabica", I83="Lib", "Librica")</f>
        <v>Librica</v>
      </c>
      <c r="O83" t="str" cm="1">
        <f t="array" ref="O83">_xlfn.IFS(J83="M", "Medium", J83="L", "Light", J83="D", "Dark")</f>
        <v>Light</v>
      </c>
      <c r="P83" t="str">
        <f>_xlfn.XLOOKUP(Table1[[#This Row],[Customer ID]], Customers!$A$1:$A$1001, Customers!$I$1:$I$1001,,0)</f>
        <v>Yes</v>
      </c>
    </row>
    <row r="84" spans="1:16" x14ac:dyDescent="0.3">
      <c r="A84" s="2" t="s">
        <v>954</v>
      </c>
      <c r="B84" s="3">
        <v>43721</v>
      </c>
      <c r="C84" s="2" t="s">
        <v>955</v>
      </c>
      <c r="D84" t="s">
        <v>6181</v>
      </c>
      <c r="E84" s="2">
        <v>3</v>
      </c>
      <c r="F84" s="2" t="str">
        <f>_xlfn.XLOOKUP(C84, Customers!$A$1:$A$1001, Customers!$B$1:$B$1001,,0)</f>
        <v>Bunny Naulls</v>
      </c>
      <c r="G84" s="2" t="str">
        <f>IF(_xlfn.XLOOKUP(C84, Customers!$A$1:$A$1001, Customers!$C$1:$C$1001,,0) = 0, "",_xlfn.XLOOKUP(C84, Customers!$A$1:$A$1001, Customers!$C$1:$C$1001,,0))</f>
        <v>bnaulls2a@tiny.cc</v>
      </c>
      <c r="H84" s="2" t="str">
        <f>_xlfn.XLOOKUP(C84, Customers!$A$1:$A$1001, Customers!G83:G1083,,0)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 xml:space="preserve"> _xlfn.IFS(I84="Rob", "Robust", I84="Exc", "Excelsa", I84="Ara", "Arabica", I84="Lib", "Librica")</f>
        <v>Librica</v>
      </c>
      <c r="O84" t="str" cm="1">
        <f t="array" ref="O84">_xlfn.IFS(J84="M", "Medium", J84="L", "Light", J84="D", "Dark")</f>
        <v>Medium</v>
      </c>
      <c r="P84" t="str">
        <f>_xlfn.XLOOKUP(Table1[[#This Row],[Customer ID]], Customers!$A$1:$A$1001, Customers!$I$1:$I$1001,,0)</f>
        <v>Yes</v>
      </c>
    </row>
    <row r="85" spans="1:16" x14ac:dyDescent="0.3">
      <c r="A85" s="2" t="s">
        <v>960</v>
      </c>
      <c r="B85" s="3">
        <v>43933</v>
      </c>
      <c r="C85" s="2" t="s">
        <v>961</v>
      </c>
      <c r="D85" t="s">
        <v>6149</v>
      </c>
      <c r="E85" s="2">
        <v>4</v>
      </c>
      <c r="F85" s="2" t="str">
        <f>_xlfn.XLOOKUP(C85, Customers!$A$1:$A$1001, Customers!$B$1:$B$1001,,0)</f>
        <v>Hally Lorait</v>
      </c>
      <c r="G85" s="2" t="str">
        <f>IF(_xlfn.XLOOKUP(C85, Customers!$A$1:$A$1001, Customers!$C$1:$C$1001,,0) = 0, "",_xlfn.XLOOKUP(C85, Customers!$A$1:$A$1001, Customers!$C$1:$C$1001,,0))</f>
        <v/>
      </c>
      <c r="H85" s="2" t="str">
        <f>_xlfn.XLOOKUP(C85, Customers!$A$1:$A$1001, Customers!G84:G1084,,0)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 xml:space="preserve"> _xlfn.IFS(I85="Rob", "Robust", I85="Exc", "Excelsa", I85="Ara", "Arabica", I85="Lib", "Librica")</f>
        <v>Robust</v>
      </c>
      <c r="O85" t="str" cm="1">
        <f t="array" ref="O85">_xlfn.IFS(J85="M", "Medium", J85="L", "Light", J85="D", "Dark")</f>
        <v>Dark</v>
      </c>
      <c r="P85" t="str">
        <f>_xlfn.XLOOKUP(Table1[[#This Row],[Customer ID]], Customers!$A$1:$A$1001, Customers!$I$1:$I$1001,,0)</f>
        <v>Yes</v>
      </c>
    </row>
    <row r="86" spans="1:16" x14ac:dyDescent="0.3">
      <c r="A86" s="2" t="s">
        <v>965</v>
      </c>
      <c r="B86" s="3">
        <v>43783</v>
      </c>
      <c r="C86" s="2" t="s">
        <v>966</v>
      </c>
      <c r="D86" t="s">
        <v>6161</v>
      </c>
      <c r="E86" s="2">
        <v>1</v>
      </c>
      <c r="F86" s="2" t="str">
        <f>_xlfn.XLOOKUP(C86, Customers!$A$1:$A$1001, Customers!$B$1:$B$1001,,0)</f>
        <v>Zaccaria Sherewood</v>
      </c>
      <c r="G86" s="2" t="str">
        <f>IF(_xlfn.XLOOKUP(C86, Customers!$A$1:$A$1001, Customers!$C$1:$C$1001,,0) = 0, "",_xlfn.XLOOKUP(C86, Customers!$A$1:$A$1001, Customers!$C$1:$C$1001,,0))</f>
        <v>zsherewood2c@apache.org</v>
      </c>
      <c r="H86" s="2" t="str">
        <f>_xlfn.XLOOKUP(C86, Customers!$A$1:$A$1001, Customers!G85:G1085,,0)</f>
        <v>Ireland</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 xml:space="preserve"> _xlfn.IFS(I86="Rob", "Robust", I86="Exc", "Excelsa", I86="Ara", "Arabica", I86="Lib", "Librica")</f>
        <v>Librica</v>
      </c>
      <c r="O86" t="str" cm="1">
        <f t="array" ref="O86">_xlfn.IFS(J86="M", "Medium", J86="L", "Light", J86="D", "Dark")</f>
        <v>Light</v>
      </c>
      <c r="P86" t="str">
        <f>_xlfn.XLOOKUP(Table1[[#This Row],[Customer ID]], Customers!$A$1:$A$1001, Customers!$I$1:$I$1001,,0)</f>
        <v>No</v>
      </c>
    </row>
    <row r="87" spans="1:16" x14ac:dyDescent="0.3">
      <c r="A87" s="2" t="s">
        <v>971</v>
      </c>
      <c r="B87" s="3">
        <v>43664</v>
      </c>
      <c r="C87" s="2" t="s">
        <v>972</v>
      </c>
      <c r="D87" t="s">
        <v>6182</v>
      </c>
      <c r="E87" s="2">
        <v>3</v>
      </c>
      <c r="F87" s="2" t="str">
        <f>_xlfn.XLOOKUP(C87, Customers!$A$1:$A$1001, Customers!$B$1:$B$1001,,0)</f>
        <v>Jeffrey Dufaire</v>
      </c>
      <c r="G87" s="2" t="str">
        <f>IF(_xlfn.XLOOKUP(C87, Customers!$A$1:$A$1001, Customers!$C$1:$C$1001,,0) = 0, "",_xlfn.XLOOKUP(C87, Customers!$A$1:$A$1001, Customers!$C$1:$C$1001,,0))</f>
        <v>jdufaire2d@fc2.com</v>
      </c>
      <c r="H87" s="2" t="str">
        <f>_xlfn.XLOOKUP(C87, Customers!$A$1:$A$1001, Customers!G86:G1086,,0)</f>
        <v>United Kingdom</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 xml:space="preserve"> _xlfn.IFS(I87="Rob", "Robust", I87="Exc", "Excelsa", I87="Ara", "Arabica", I87="Lib", "Librica")</f>
        <v>Arabica</v>
      </c>
      <c r="O87" t="str" cm="1">
        <f t="array" ref="O87">_xlfn.IFS(J87="M", "Medium", J87="L", "Light", J87="D", "Dark")</f>
        <v>Light</v>
      </c>
      <c r="P87" t="str">
        <f>_xlfn.XLOOKUP(Table1[[#This Row],[Customer ID]], Customers!$A$1:$A$1001, Customers!$I$1:$I$1001,,0)</f>
        <v>No</v>
      </c>
    </row>
    <row r="88" spans="1:16" x14ac:dyDescent="0.3">
      <c r="A88" s="2" t="s">
        <v>971</v>
      </c>
      <c r="B88" s="3">
        <v>43664</v>
      </c>
      <c r="C88" s="2" t="s">
        <v>972</v>
      </c>
      <c r="D88" t="s">
        <v>6154</v>
      </c>
      <c r="E88" s="2">
        <v>4</v>
      </c>
      <c r="F88" s="2" t="str">
        <f>_xlfn.XLOOKUP(C88, Customers!$A$1:$A$1001, Customers!$B$1:$B$1001,,0)</f>
        <v>Jeffrey Dufaire</v>
      </c>
      <c r="G88" s="2" t="str">
        <f>IF(_xlfn.XLOOKUP(C88, Customers!$A$1:$A$1001, Customers!$C$1:$C$1001,,0) = 0, "",_xlfn.XLOOKUP(C88, Customers!$A$1:$A$1001, Customers!$C$1:$C$1001,,0))</f>
        <v>jdufaire2d@fc2.com</v>
      </c>
      <c r="H88" s="2" t="str">
        <f>_xlfn.XLOOKUP(C88, Customers!$A$1:$A$1001, Customers!G87:G1087,,0)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 xml:space="preserve"> _xlfn.IFS(I88="Rob", "Robust", I88="Exc", "Excelsa", I88="Ara", "Arabica", I88="Lib", "Librica")</f>
        <v>Arabica</v>
      </c>
      <c r="O88" t="str" cm="1">
        <f t="array" ref="O88">_xlfn.IFS(J88="M", "Medium", J88="L", "Light", J88="D", "Dark")</f>
        <v>Dark</v>
      </c>
      <c r="P88" t="str">
        <f>_xlfn.XLOOKUP(Table1[[#This Row],[Customer ID]], Customers!$A$1:$A$1001, Customers!$I$1:$I$1001,,0)</f>
        <v>No</v>
      </c>
    </row>
    <row r="89" spans="1:16" x14ac:dyDescent="0.3">
      <c r="A89" s="2" t="s">
        <v>980</v>
      </c>
      <c r="B89" s="3">
        <v>44289</v>
      </c>
      <c r="C89" s="2" t="s">
        <v>981</v>
      </c>
      <c r="D89" t="s">
        <v>6155</v>
      </c>
      <c r="E89" s="2">
        <v>3</v>
      </c>
      <c r="F89" s="2" t="str">
        <f>_xlfn.XLOOKUP(C89, Customers!$A$1:$A$1001, Customers!$B$1:$B$1001,,0)</f>
        <v>Beitris Keaveney</v>
      </c>
      <c r="G89" s="2" t="str">
        <f>IF(_xlfn.XLOOKUP(C89, Customers!$A$1:$A$1001, Customers!$C$1:$C$1001,,0) = 0, "",_xlfn.XLOOKUP(C89, Customers!$A$1:$A$1001, Customers!$C$1:$C$1001,,0))</f>
        <v>bkeaveney2f@netlog.com</v>
      </c>
      <c r="H89" s="2" t="str">
        <f>_xlfn.XLOOKUP(C89, Customers!$A$1:$A$1001, Customers!G88:G1088,,0)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 xml:space="preserve"> _xlfn.IFS(I89="Rob", "Robust", I89="Exc", "Excelsa", I89="Ara", "Arabica", I89="Lib", "Librica")</f>
        <v>Arabica</v>
      </c>
      <c r="O89" t="str" cm="1">
        <f t="array" ref="O89">_xlfn.IFS(J89="M", "Medium", J89="L", "Light", J89="D", "Dark")</f>
        <v>Medium</v>
      </c>
      <c r="P89" t="str">
        <f>_xlfn.XLOOKUP(Table1[[#This Row],[Customer ID]], Customers!$A$1:$A$1001, Customers!$I$1:$I$1001,,0)</f>
        <v>No</v>
      </c>
    </row>
    <row r="90" spans="1:16" x14ac:dyDescent="0.3">
      <c r="A90" s="2" t="s">
        <v>985</v>
      </c>
      <c r="B90" s="3">
        <v>44284</v>
      </c>
      <c r="C90" s="2" t="s">
        <v>986</v>
      </c>
      <c r="D90" t="s">
        <v>6179</v>
      </c>
      <c r="E90" s="2">
        <v>3</v>
      </c>
      <c r="F90" s="2" t="str">
        <f>_xlfn.XLOOKUP(C90, Customers!$A$1:$A$1001, Customers!$B$1:$B$1001,,0)</f>
        <v>Elna Grise</v>
      </c>
      <c r="G90" s="2" t="str">
        <f>IF(_xlfn.XLOOKUP(C90, Customers!$A$1:$A$1001, Customers!$C$1:$C$1001,,0) = 0, "",_xlfn.XLOOKUP(C90, Customers!$A$1:$A$1001, Customers!$C$1:$C$1001,,0))</f>
        <v>egrise2g@cargocollective.com</v>
      </c>
      <c r="H90" s="2" t="str">
        <f>_xlfn.XLOOKUP(C90, Customers!$A$1:$A$1001, Customers!G89:G1089,,0)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 xml:space="preserve"> _xlfn.IFS(I90="Rob", "Robust", I90="Exc", "Excelsa", I90="Ara", "Arabica", I90="Lib", "Librica")</f>
        <v>Robust</v>
      </c>
      <c r="O90" t="str" cm="1">
        <f t="array" ref="O90">_xlfn.IFS(J90="M", "Medium", J90="L", "Light", J90="D", "Dark")</f>
        <v>Light</v>
      </c>
      <c r="P90" t="str">
        <f>_xlfn.XLOOKUP(Table1[[#This Row],[Customer ID]], Customers!$A$1:$A$1001, Customers!$I$1:$I$1001,,0)</f>
        <v>No</v>
      </c>
    </row>
    <row r="91" spans="1:16" x14ac:dyDescent="0.3">
      <c r="A91" s="2" t="s">
        <v>990</v>
      </c>
      <c r="B91" s="3">
        <v>44545</v>
      </c>
      <c r="C91" s="2" t="s">
        <v>991</v>
      </c>
      <c r="D91" t="s">
        <v>6140</v>
      </c>
      <c r="E91" s="2">
        <v>6</v>
      </c>
      <c r="F91" s="2" t="str">
        <f>_xlfn.XLOOKUP(C91, Customers!$A$1:$A$1001, Customers!$B$1:$B$1001,,0)</f>
        <v>Torie Gottelier</v>
      </c>
      <c r="G91" s="2" t="str">
        <f>IF(_xlfn.XLOOKUP(C91, Customers!$A$1:$A$1001, Customers!$C$1:$C$1001,,0) = 0, "",_xlfn.XLOOKUP(C91, Customers!$A$1:$A$1001, Customers!$C$1:$C$1001,,0))</f>
        <v>tgottelier2h@vistaprint.com</v>
      </c>
      <c r="H91" s="2" t="str">
        <f>_xlfn.XLOOKUP(C91, Customers!$A$1:$A$1001, Customers!G90:G1090,,0)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 xml:space="preserve"> _xlfn.IFS(I91="Rob", "Robust", I91="Exc", "Excelsa", I91="Ara", "Arabica", I91="Lib", "Librica")</f>
        <v>Arabica</v>
      </c>
      <c r="O91" t="str" cm="1">
        <f t="array" ref="O91">_xlfn.IFS(J91="M", "Medium", J91="L", "Light", J91="D", "Dark")</f>
        <v>Light</v>
      </c>
      <c r="P91" t="str">
        <f>_xlfn.XLOOKUP(Table1[[#This Row],[Customer ID]], Customers!$A$1:$A$1001, Customers!$I$1:$I$1001,,0)</f>
        <v>No</v>
      </c>
    </row>
    <row r="92" spans="1:16" x14ac:dyDescent="0.3">
      <c r="A92" s="2" t="s">
        <v>996</v>
      </c>
      <c r="B92" s="3">
        <v>43971</v>
      </c>
      <c r="C92" s="2" t="s">
        <v>997</v>
      </c>
      <c r="D92" t="s">
        <v>6140</v>
      </c>
      <c r="E92" s="2">
        <v>4</v>
      </c>
      <c r="F92" s="2" t="str">
        <f>_xlfn.XLOOKUP(C92, Customers!$A$1:$A$1001, Customers!$B$1:$B$1001,,0)</f>
        <v>Loydie Langlais</v>
      </c>
      <c r="G92" s="2" t="str">
        <f>IF(_xlfn.XLOOKUP(C92, Customers!$A$1:$A$1001, Customers!$C$1:$C$1001,,0) = 0, "",_xlfn.XLOOKUP(C92, Customers!$A$1:$A$1001, Customers!$C$1:$C$1001,,0))</f>
        <v/>
      </c>
      <c r="H92" s="2" t="str">
        <f>_xlfn.XLOOKUP(C92, Customers!$A$1:$A$1001, Customers!G91:G1091,,0)</f>
        <v>United States</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 xml:space="preserve"> _xlfn.IFS(I92="Rob", "Robust", I92="Exc", "Excelsa", I92="Ara", "Arabica", I92="Lib", "Librica")</f>
        <v>Arabica</v>
      </c>
      <c r="O92" t="str" cm="1">
        <f t="array" ref="O92">_xlfn.IFS(J92="M", "Medium", J92="L", "Light", J92="D", "Dark")</f>
        <v>Light</v>
      </c>
      <c r="P92" t="str">
        <f>_xlfn.XLOOKUP(Table1[[#This Row],[Customer ID]], Customers!$A$1:$A$1001, Customers!$I$1:$I$1001,,0)</f>
        <v>Yes</v>
      </c>
    </row>
    <row r="93" spans="1:16" x14ac:dyDescent="0.3">
      <c r="A93" s="2" t="s">
        <v>1001</v>
      </c>
      <c r="B93" s="3">
        <v>44137</v>
      </c>
      <c r="C93" s="2" t="s">
        <v>1002</v>
      </c>
      <c r="D93" t="s">
        <v>6175</v>
      </c>
      <c r="E93" s="2">
        <v>4</v>
      </c>
      <c r="F93" s="2" t="str">
        <f>_xlfn.XLOOKUP(C93, Customers!$A$1:$A$1001, Customers!$B$1:$B$1001,,0)</f>
        <v>Adham Greenhead</v>
      </c>
      <c r="G93" s="2" t="str">
        <f>IF(_xlfn.XLOOKUP(C93, Customers!$A$1:$A$1001, Customers!$C$1:$C$1001,,0) = 0, "",_xlfn.XLOOKUP(C93, Customers!$A$1:$A$1001, Customers!$C$1:$C$1001,,0))</f>
        <v>agreenhead2j@dailymail.co.uk</v>
      </c>
      <c r="H93" s="2" t="str">
        <f>_xlfn.XLOOKUP(C93, Customers!$A$1:$A$1001, Customers!G92:G1092,,0)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 xml:space="preserve"> _xlfn.IFS(I93="Rob", "Robust", I93="Exc", "Excelsa", I93="Ara", "Arabica", I93="Lib", "Librica")</f>
        <v>Arabica</v>
      </c>
      <c r="O93" t="str" cm="1">
        <f t="array" ref="O93">_xlfn.IFS(J93="M", "Medium", J93="L", "Light", J93="D", "Dark")</f>
        <v>Medium</v>
      </c>
      <c r="P93" t="str">
        <f>_xlfn.XLOOKUP(Table1[[#This Row],[Customer ID]], Customers!$A$1:$A$1001, Customers!$I$1:$I$1001,,0)</f>
        <v>No</v>
      </c>
    </row>
    <row r="94" spans="1:16" x14ac:dyDescent="0.3">
      <c r="A94" s="2" t="s">
        <v>1007</v>
      </c>
      <c r="B94" s="3">
        <v>44037</v>
      </c>
      <c r="C94" s="2" t="s">
        <v>1008</v>
      </c>
      <c r="D94" t="s">
        <v>6171</v>
      </c>
      <c r="E94" s="2">
        <v>3</v>
      </c>
      <c r="F94" s="2" t="str">
        <f>_xlfn.XLOOKUP(C94, Customers!$A$1:$A$1001, Customers!$B$1:$B$1001,,0)</f>
        <v>Hamish MacSherry</v>
      </c>
      <c r="G94" s="2" t="str">
        <f>IF(_xlfn.XLOOKUP(C94, Customers!$A$1:$A$1001, Customers!$C$1:$C$1001,,0) = 0, "",_xlfn.XLOOKUP(C94, Customers!$A$1:$A$1001, Customers!$C$1:$C$1001,,0))</f>
        <v/>
      </c>
      <c r="H94" s="2" t="str">
        <f>_xlfn.XLOOKUP(C94, Customers!$A$1:$A$1001, Customers!G93:G1093,,0)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 xml:space="preserve"> _xlfn.IFS(I94="Rob", "Robust", I94="Exc", "Excelsa", I94="Ara", "Arabica", I94="Lib", "Librica")</f>
        <v>Excelsa</v>
      </c>
      <c r="O94" t="str" cm="1">
        <f t="array" ref="O94">_xlfn.IFS(J94="M", "Medium", J94="L", "Light", J94="D", "Dark")</f>
        <v>Light</v>
      </c>
      <c r="P94" t="str">
        <f>_xlfn.XLOOKUP(Table1[[#This Row],[Customer ID]], Customers!$A$1:$A$1001, Customers!$I$1:$I$1001,,0)</f>
        <v>Yes</v>
      </c>
    </row>
    <row r="95" spans="1:16" x14ac:dyDescent="0.3">
      <c r="A95" s="2" t="s">
        <v>1012</v>
      </c>
      <c r="B95" s="3">
        <v>43538</v>
      </c>
      <c r="C95" s="2" t="s">
        <v>1013</v>
      </c>
      <c r="D95" t="s">
        <v>6176</v>
      </c>
      <c r="E95" s="2">
        <v>4</v>
      </c>
      <c r="F95" s="2" t="str">
        <f>_xlfn.XLOOKUP(C95, Customers!$A$1:$A$1001, Customers!$B$1:$B$1001,,0)</f>
        <v>Else Langcaster</v>
      </c>
      <c r="G95" s="2" t="str">
        <f>IF(_xlfn.XLOOKUP(C95, Customers!$A$1:$A$1001, Customers!$C$1:$C$1001,,0) = 0, "",_xlfn.XLOOKUP(C95, Customers!$A$1:$A$1001, Customers!$C$1:$C$1001,,0))</f>
        <v>elangcaster2l@spotify.com</v>
      </c>
      <c r="H95" s="2" t="str">
        <f>_xlfn.XLOOKUP(C95, Customers!$A$1:$A$1001, Customers!G94:G1094,,0)</f>
        <v>United States</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 xml:space="preserve"> _xlfn.IFS(I95="Rob", "Robust", I95="Exc", "Excelsa", I95="Ara", "Arabica", I95="Lib", "Librica")</f>
        <v>Excelsa</v>
      </c>
      <c r="O95" t="str" cm="1">
        <f t="array" ref="O95">_xlfn.IFS(J95="M", "Medium", J95="L", "Light", J95="D", "Dark")</f>
        <v>Light</v>
      </c>
      <c r="P95" t="str">
        <f>_xlfn.XLOOKUP(Table1[[#This Row],[Customer ID]], Customers!$A$1:$A$1001, Customers!$I$1:$I$1001,,0)</f>
        <v>Yes</v>
      </c>
    </row>
    <row r="96" spans="1:16" x14ac:dyDescent="0.3">
      <c r="A96" s="2" t="s">
        <v>1018</v>
      </c>
      <c r="B96" s="3">
        <v>44014</v>
      </c>
      <c r="C96" s="2" t="s">
        <v>1019</v>
      </c>
      <c r="D96" t="s">
        <v>6154</v>
      </c>
      <c r="E96" s="2">
        <v>6</v>
      </c>
      <c r="F96" s="2" t="str">
        <f>_xlfn.XLOOKUP(C96, Customers!$A$1:$A$1001, Customers!$B$1:$B$1001,,0)</f>
        <v>Rudy Farquharson</v>
      </c>
      <c r="G96" s="2" t="str">
        <f>IF(_xlfn.XLOOKUP(C96, Customers!$A$1:$A$1001, Customers!$C$1:$C$1001,,0) = 0, "",_xlfn.XLOOKUP(C96, Customers!$A$1:$A$1001, Customers!$C$1:$C$1001,,0))</f>
        <v/>
      </c>
      <c r="H96" s="2" t="str">
        <f>_xlfn.XLOOKUP(C96, Customers!$A$1:$A$1001, Customers!G95:G1095,,0)</f>
        <v>United States</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 xml:space="preserve"> _xlfn.IFS(I96="Rob", "Robust", I96="Exc", "Excelsa", I96="Ara", "Arabica", I96="Lib", "Librica")</f>
        <v>Arabica</v>
      </c>
      <c r="O96" t="str" cm="1">
        <f t="array" ref="O96">_xlfn.IFS(J96="M", "Medium", J96="L", "Light", J96="D", "Dark")</f>
        <v>Dark</v>
      </c>
      <c r="P96" t="str">
        <f>_xlfn.XLOOKUP(Table1[[#This Row],[Customer ID]], Customers!$A$1:$A$1001, Customers!$I$1:$I$1001,,0)</f>
        <v>Yes</v>
      </c>
    </row>
    <row r="97" spans="1:16" x14ac:dyDescent="0.3">
      <c r="A97" s="2" t="s">
        <v>1022</v>
      </c>
      <c r="B97" s="3">
        <v>43816</v>
      </c>
      <c r="C97" s="2" t="s">
        <v>1023</v>
      </c>
      <c r="D97" t="s">
        <v>6175</v>
      </c>
      <c r="E97" s="2">
        <v>6</v>
      </c>
      <c r="F97" s="2" t="str">
        <f>_xlfn.XLOOKUP(C97, Customers!$A$1:$A$1001, Customers!$B$1:$B$1001,,0)</f>
        <v>Norene Magauran</v>
      </c>
      <c r="G97" s="2" t="str">
        <f>IF(_xlfn.XLOOKUP(C97, Customers!$A$1:$A$1001, Customers!$C$1:$C$1001,,0) = 0, "",_xlfn.XLOOKUP(C97, Customers!$A$1:$A$1001, Customers!$C$1:$C$1001,,0))</f>
        <v>nmagauran2n@51.la</v>
      </c>
      <c r="H97" s="2" t="str">
        <f>_xlfn.XLOOKUP(C97, Customers!$A$1:$A$1001, Customers!G96:G1096,,0)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 xml:space="preserve"> _xlfn.IFS(I97="Rob", "Robust", I97="Exc", "Excelsa", I97="Ara", "Arabica", I97="Lib", "Librica")</f>
        <v>Arabica</v>
      </c>
      <c r="O97" t="str" cm="1">
        <f t="array" ref="O97">_xlfn.IFS(J97="M", "Medium", J97="L", "Light", J97="D", "Dark")</f>
        <v>Medium</v>
      </c>
      <c r="P97" t="str">
        <f>_xlfn.XLOOKUP(Table1[[#This Row],[Customer ID]], Customers!$A$1:$A$1001, Customers!$I$1:$I$1001,,0)</f>
        <v>No</v>
      </c>
    </row>
    <row r="98" spans="1:16" x14ac:dyDescent="0.3">
      <c r="A98" s="2" t="s">
        <v>1027</v>
      </c>
      <c r="B98" s="3">
        <v>44171</v>
      </c>
      <c r="C98" s="2" t="s">
        <v>1028</v>
      </c>
      <c r="D98" t="s">
        <v>6154</v>
      </c>
      <c r="E98" s="2">
        <v>2</v>
      </c>
      <c r="F98" s="2" t="str">
        <f>_xlfn.XLOOKUP(C98, Customers!$A$1:$A$1001, Customers!$B$1:$B$1001,,0)</f>
        <v>Vicki Kirdsch</v>
      </c>
      <c r="G98" s="2" t="str">
        <f>IF(_xlfn.XLOOKUP(C98, Customers!$A$1:$A$1001, Customers!$C$1:$C$1001,,0) = 0, "",_xlfn.XLOOKUP(C98, Customers!$A$1:$A$1001, Customers!$C$1:$C$1001,,0))</f>
        <v>vkirdsch2o@google.fr</v>
      </c>
      <c r="H98" s="2" t="str">
        <f>_xlfn.XLOOKUP(C98, Customers!$A$1:$A$1001, Customers!G97:G1097,,0)</f>
        <v>Ireland</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 xml:space="preserve"> _xlfn.IFS(I98="Rob", "Robust", I98="Exc", "Excelsa", I98="Ara", "Arabica", I98="Lib", "Librica")</f>
        <v>Arabica</v>
      </c>
      <c r="O98" t="str" cm="1">
        <f t="array" ref="O98">_xlfn.IFS(J98="M", "Medium", J98="L", "Light", J98="D", "Dark")</f>
        <v>Dark</v>
      </c>
      <c r="P98" t="str">
        <f>_xlfn.XLOOKUP(Table1[[#This Row],[Customer ID]], Customers!$A$1:$A$1001, Customers!$I$1:$I$1001,,0)</f>
        <v>No</v>
      </c>
    </row>
    <row r="99" spans="1:16" x14ac:dyDescent="0.3">
      <c r="A99" s="2" t="s">
        <v>1032</v>
      </c>
      <c r="B99" s="3">
        <v>44259</v>
      </c>
      <c r="C99" s="2" t="s">
        <v>1033</v>
      </c>
      <c r="D99" t="s">
        <v>6157</v>
      </c>
      <c r="E99" s="2">
        <v>2</v>
      </c>
      <c r="F99" s="2" t="str">
        <f>_xlfn.XLOOKUP(C99, Customers!$A$1:$A$1001, Customers!$B$1:$B$1001,,0)</f>
        <v>Ilysa Whapple</v>
      </c>
      <c r="G99" s="2" t="str">
        <f>IF(_xlfn.XLOOKUP(C99, Customers!$A$1:$A$1001, Customers!$C$1:$C$1001,,0) = 0, "",_xlfn.XLOOKUP(C99, Customers!$A$1:$A$1001, Customers!$C$1:$C$1001,,0))</f>
        <v>iwhapple2p@com.com</v>
      </c>
      <c r="H99" s="2" t="str">
        <f>_xlfn.XLOOKUP(C99, Customers!$A$1:$A$1001, Customers!G98:G1098,,0)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 xml:space="preserve"> _xlfn.IFS(I99="Rob", "Robust", I99="Exc", "Excelsa", I99="Ara", "Arabica", I99="Lib", "Librica")</f>
        <v>Arabica</v>
      </c>
      <c r="O99" t="str" cm="1">
        <f t="array" ref="O99">_xlfn.IFS(J99="M", "Medium", J99="L", "Light", J99="D", "Dark")</f>
        <v>Medium</v>
      </c>
      <c r="P99" t="str">
        <f>_xlfn.XLOOKUP(Table1[[#This Row],[Customer ID]], Customers!$A$1:$A$1001, Customers!$I$1:$I$1001,,0)</f>
        <v>No</v>
      </c>
    </row>
    <row r="100" spans="1:16" x14ac:dyDescent="0.3">
      <c r="A100" s="2" t="s">
        <v>1038</v>
      </c>
      <c r="B100" s="3">
        <v>44394</v>
      </c>
      <c r="C100" s="2" t="s">
        <v>1039</v>
      </c>
      <c r="D100" t="s">
        <v>6154</v>
      </c>
      <c r="E100" s="2">
        <v>1</v>
      </c>
      <c r="F100" s="2" t="str">
        <f>_xlfn.XLOOKUP(C100, Customers!$A$1:$A$1001, Customers!$B$1:$B$1001,,0)</f>
        <v>Ruy Cancellieri</v>
      </c>
      <c r="G100" s="2" t="str">
        <f>IF(_xlfn.XLOOKUP(C100, Customers!$A$1:$A$1001, Customers!$C$1:$C$1001,,0) = 0, "",_xlfn.XLOOKUP(C100, Customers!$A$1:$A$1001, Customers!$C$1:$C$1001,,0))</f>
        <v/>
      </c>
      <c r="H100" s="2" t="str">
        <f>_xlfn.XLOOKUP(C100, Customers!$A$1:$A$1001, Customers!G99:G1099,,0)</f>
        <v>United States</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 xml:space="preserve"> _xlfn.IFS(I100="Rob", "Robust", I100="Exc", "Excelsa", I100="Ara", "Arabica", I100="Lib", "Librica")</f>
        <v>Arabica</v>
      </c>
      <c r="O100" t="str" cm="1">
        <f t="array" ref="O100">_xlfn.IFS(J100="M", "Medium", J100="L", "Light", J100="D", "Dark")</f>
        <v>Dark</v>
      </c>
      <c r="P100" t="str">
        <f>_xlfn.XLOOKUP(Table1[[#This Row],[Customer ID]], Customers!$A$1:$A$1001, Customers!$I$1:$I$1001,,0)</f>
        <v>No</v>
      </c>
    </row>
    <row r="101" spans="1:16" x14ac:dyDescent="0.3">
      <c r="A101" s="2" t="s">
        <v>1043</v>
      </c>
      <c r="B101" s="3">
        <v>44139</v>
      </c>
      <c r="C101" s="2" t="s">
        <v>1044</v>
      </c>
      <c r="D101" t="s">
        <v>6159</v>
      </c>
      <c r="E101" s="2">
        <v>3</v>
      </c>
      <c r="F101" s="2" t="str">
        <f>_xlfn.XLOOKUP(C101, Customers!$A$1:$A$1001, Customers!$B$1:$B$1001,,0)</f>
        <v>Aube Follett</v>
      </c>
      <c r="G101" s="2" t="str">
        <f>IF(_xlfn.XLOOKUP(C101, Customers!$A$1:$A$1001, Customers!$C$1:$C$1001,,0) = 0, "",_xlfn.XLOOKUP(C101, Customers!$A$1:$A$1001, Customers!$C$1:$C$1001,,0))</f>
        <v/>
      </c>
      <c r="H101" s="2" t="str">
        <f>_xlfn.XLOOKUP(C101, Customers!$A$1:$A$1001, Customers!G100:G1100,,0)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 xml:space="preserve"> _xlfn.IFS(I101="Rob", "Robust", I101="Exc", "Excelsa", I101="Ara", "Arabica", I101="Lib", "Librica")</f>
        <v>Librica</v>
      </c>
      <c r="O101" t="str" cm="1">
        <f t="array" ref="O101">_xlfn.IFS(J101="M", "Medium", J101="L", "Light", J101="D", "Dark")</f>
        <v>Medium</v>
      </c>
      <c r="P101" t="str">
        <f>_xlfn.XLOOKUP(Table1[[#This Row],[Customer ID]], Customers!$A$1:$A$1001, Customers!$I$1:$I$1001,,0)</f>
        <v>Yes</v>
      </c>
    </row>
    <row r="102" spans="1:16" x14ac:dyDescent="0.3">
      <c r="A102" s="2" t="s">
        <v>1048</v>
      </c>
      <c r="B102" s="3">
        <v>44291</v>
      </c>
      <c r="C102" s="2" t="s">
        <v>1049</v>
      </c>
      <c r="D102" t="s">
        <v>6167</v>
      </c>
      <c r="E102" s="2">
        <v>2</v>
      </c>
      <c r="F102" s="2" t="str">
        <f>_xlfn.XLOOKUP(C102, Customers!$A$1:$A$1001, Customers!$B$1:$B$1001,,0)</f>
        <v>Rudiger Di Bartolomeo</v>
      </c>
      <c r="G102" s="2" t="str">
        <f>IF(_xlfn.XLOOKUP(C102, Customers!$A$1:$A$1001, Customers!$C$1:$C$1001,,0) = 0, "",_xlfn.XLOOKUP(C102, Customers!$A$1:$A$1001, Customers!$C$1:$C$1001,,0))</f>
        <v/>
      </c>
      <c r="H102" s="2" t="str">
        <f>_xlfn.XLOOKUP(C102, Customers!$A$1:$A$1001, Customers!G101:G1101,,0)</f>
        <v>United Kingdom</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 xml:space="preserve"> _xlfn.IFS(I102="Rob", "Robust", I102="Exc", "Excelsa", I102="Ara", "Arabica", I102="Lib", "Librica")</f>
        <v>Arabica</v>
      </c>
      <c r="O102" t="str" cm="1">
        <f t="array" ref="O102">_xlfn.IFS(J102="M", "Medium", J102="L", "Light", J102="D", "Dark")</f>
        <v>Light</v>
      </c>
      <c r="P102" t="str">
        <f>_xlfn.XLOOKUP(Table1[[#This Row],[Customer ID]], Customers!$A$1:$A$1001, Customers!$I$1:$I$1001,,0)</f>
        <v>Yes</v>
      </c>
    </row>
    <row r="103" spans="1:16" x14ac:dyDescent="0.3">
      <c r="A103" s="2" t="s">
        <v>1053</v>
      </c>
      <c r="B103" s="3">
        <v>43891</v>
      </c>
      <c r="C103" s="2" t="s">
        <v>1054</v>
      </c>
      <c r="D103" t="s">
        <v>6165</v>
      </c>
      <c r="E103" s="2">
        <v>5</v>
      </c>
      <c r="F103" s="2" t="str">
        <f>_xlfn.XLOOKUP(C103, Customers!$A$1:$A$1001, Customers!$B$1:$B$1001,,0)</f>
        <v>Nickey Youles</v>
      </c>
      <c r="G103" s="2" t="str">
        <f>IF(_xlfn.XLOOKUP(C103, Customers!$A$1:$A$1001, Customers!$C$1:$C$1001,,0) = 0, "",_xlfn.XLOOKUP(C103, Customers!$A$1:$A$1001, Customers!$C$1:$C$1001,,0))</f>
        <v>nyoules2t@reference.com</v>
      </c>
      <c r="H103" s="2" t="str">
        <f>_xlfn.XLOOKUP(C103, Customers!$A$1:$A$1001, Customers!G102:G1102,,0)</f>
        <v>United States</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 xml:space="preserve"> _xlfn.IFS(I103="Rob", "Robust", I103="Exc", "Excelsa", I103="Ara", "Arabica", I103="Lib", "Librica")</f>
        <v>Librica</v>
      </c>
      <c r="O103" t="str" cm="1">
        <f t="array" ref="O103">_xlfn.IFS(J103="M", "Medium", J103="L", "Light", J103="D", "Dark")</f>
        <v>Dark</v>
      </c>
      <c r="P103" t="str">
        <f>_xlfn.XLOOKUP(Table1[[#This Row],[Customer ID]], Customers!$A$1:$A$1001, Customers!$I$1:$I$1001,,0)</f>
        <v>Yes</v>
      </c>
    </row>
    <row r="104" spans="1:16" x14ac:dyDescent="0.3">
      <c r="A104" s="2" t="s">
        <v>1059</v>
      </c>
      <c r="B104" s="3">
        <v>44488</v>
      </c>
      <c r="C104" s="2" t="s">
        <v>1060</v>
      </c>
      <c r="D104" t="s">
        <v>6143</v>
      </c>
      <c r="E104" s="2">
        <v>3</v>
      </c>
      <c r="F104" s="2" t="str">
        <f>_xlfn.XLOOKUP(C104, Customers!$A$1:$A$1001, Customers!$B$1:$B$1001,,0)</f>
        <v>Dyanna Aizikovitz</v>
      </c>
      <c r="G104" s="2" t="str">
        <f>IF(_xlfn.XLOOKUP(C104, Customers!$A$1:$A$1001, Customers!$C$1:$C$1001,,0) = 0, "",_xlfn.XLOOKUP(C104, Customers!$A$1:$A$1001, Customers!$C$1:$C$1001,,0))</f>
        <v>daizikovitz2u@answers.com</v>
      </c>
      <c r="H104" s="2" t="str">
        <f>_xlfn.XLOOKUP(C104, Customers!$A$1:$A$1001, Customers!G103:G1103,,0)</f>
        <v>United States</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 xml:space="preserve"> _xlfn.IFS(I104="Rob", "Robust", I104="Exc", "Excelsa", I104="Ara", "Arabica", I104="Lib", "Librica")</f>
        <v>Librica</v>
      </c>
      <c r="O104" t="str" cm="1">
        <f t="array" ref="O104">_xlfn.IFS(J104="M", "Medium", J104="L", "Light", J104="D", "Dark")</f>
        <v>Dark</v>
      </c>
      <c r="P104" t="str">
        <f>_xlfn.XLOOKUP(Table1[[#This Row],[Customer ID]], Customers!$A$1:$A$1001, Customers!$I$1:$I$1001,,0)</f>
        <v>Yes</v>
      </c>
    </row>
    <row r="105" spans="1:16" x14ac:dyDescent="0.3">
      <c r="A105" s="2" t="s">
        <v>1065</v>
      </c>
      <c r="B105" s="3">
        <v>44750</v>
      </c>
      <c r="C105" s="2" t="s">
        <v>1066</v>
      </c>
      <c r="D105" t="s">
        <v>6174</v>
      </c>
      <c r="E105" s="2">
        <v>4</v>
      </c>
      <c r="F105" s="2" t="str">
        <f>_xlfn.XLOOKUP(C105, Customers!$A$1:$A$1001, Customers!$B$1:$B$1001,,0)</f>
        <v>Bram Revel</v>
      </c>
      <c r="G105" s="2" t="str">
        <f>IF(_xlfn.XLOOKUP(C105, Customers!$A$1:$A$1001, Customers!$C$1:$C$1001,,0) = 0, "",_xlfn.XLOOKUP(C105, Customers!$A$1:$A$1001, Customers!$C$1:$C$1001,,0))</f>
        <v>brevel2v@fastcompany.com</v>
      </c>
      <c r="H105" s="2" t="str">
        <f>_xlfn.XLOOKUP(C105, Customers!$A$1:$A$1001, Customers!G104:G1104,,0)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 xml:space="preserve"> _xlfn.IFS(I105="Rob", "Robust", I105="Exc", "Excelsa", I105="Ara", "Arabica", I105="Lib", "Librica")</f>
        <v>Robust</v>
      </c>
      <c r="O105" t="str" cm="1">
        <f t="array" ref="O105">_xlfn.IFS(J105="M", "Medium", J105="L", "Light", J105="D", "Dark")</f>
        <v>Medium</v>
      </c>
      <c r="P105" t="str">
        <f>_xlfn.XLOOKUP(Table1[[#This Row],[Customer ID]], Customers!$A$1:$A$1001, Customers!$I$1:$I$1001,,0)</f>
        <v>No</v>
      </c>
    </row>
    <row r="106" spans="1:16" x14ac:dyDescent="0.3">
      <c r="A106" s="2" t="s">
        <v>1071</v>
      </c>
      <c r="B106" s="3">
        <v>43694</v>
      </c>
      <c r="C106" s="2" t="s">
        <v>1072</v>
      </c>
      <c r="D106" t="s">
        <v>6162</v>
      </c>
      <c r="E106" s="2">
        <v>6</v>
      </c>
      <c r="F106" s="2" t="str">
        <f>_xlfn.XLOOKUP(C106, Customers!$A$1:$A$1001, Customers!$B$1:$B$1001,,0)</f>
        <v>Emiline Priddis</v>
      </c>
      <c r="G106" s="2" t="str">
        <f>IF(_xlfn.XLOOKUP(C106, Customers!$A$1:$A$1001, Customers!$C$1:$C$1001,,0) = 0, "",_xlfn.XLOOKUP(C106, Customers!$A$1:$A$1001, Customers!$C$1:$C$1001,,0))</f>
        <v>epriddis2w@nationalgeographic.com</v>
      </c>
      <c r="H106" s="2" t="str">
        <f>_xlfn.XLOOKUP(C106, Customers!$A$1:$A$1001, Customers!G105:G1105,,0)</f>
        <v>Ireland</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 xml:space="preserve"> _xlfn.IFS(I106="Rob", "Robust", I106="Exc", "Excelsa", I106="Ara", "Arabica", I106="Lib", "Librica")</f>
        <v>Librica</v>
      </c>
      <c r="O106" t="str" cm="1">
        <f t="array" ref="O106">_xlfn.IFS(J106="M", "Medium", J106="L", "Light", J106="D", "Dark")</f>
        <v>Medium</v>
      </c>
      <c r="P106" t="str">
        <f>_xlfn.XLOOKUP(Table1[[#This Row],[Customer ID]], Customers!$A$1:$A$1001, Customers!$I$1:$I$1001,,0)</f>
        <v>No</v>
      </c>
    </row>
    <row r="107" spans="1:16" x14ac:dyDescent="0.3">
      <c r="A107" s="2" t="s">
        <v>1077</v>
      </c>
      <c r="B107" s="3">
        <v>43982</v>
      </c>
      <c r="C107" s="2" t="s">
        <v>1078</v>
      </c>
      <c r="D107" t="s">
        <v>6157</v>
      </c>
      <c r="E107" s="2">
        <v>6</v>
      </c>
      <c r="F107" s="2" t="str">
        <f>_xlfn.XLOOKUP(C107, Customers!$A$1:$A$1001, Customers!$B$1:$B$1001,,0)</f>
        <v>Queenie Veel</v>
      </c>
      <c r="G107" s="2" t="str">
        <f>IF(_xlfn.XLOOKUP(C107, Customers!$A$1:$A$1001, Customers!$C$1:$C$1001,,0) = 0, "",_xlfn.XLOOKUP(C107, Customers!$A$1:$A$1001, Customers!$C$1:$C$1001,,0))</f>
        <v>qveel2x@jugem.jp</v>
      </c>
      <c r="H107" s="2" t="str">
        <f>_xlfn.XLOOKUP(C107, Customers!$A$1:$A$1001, Customers!G106:G1106,,0)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 xml:space="preserve"> _xlfn.IFS(I107="Rob", "Robust", I107="Exc", "Excelsa", I107="Ara", "Arabica", I107="Lib", "Librica")</f>
        <v>Arabica</v>
      </c>
      <c r="O107" t="str" cm="1">
        <f t="array" ref="O107">_xlfn.IFS(J107="M", "Medium", J107="L", "Light", J107="D", "Dark")</f>
        <v>Medium</v>
      </c>
      <c r="P107" t="str">
        <f>_xlfn.XLOOKUP(Table1[[#This Row],[Customer ID]], Customers!$A$1:$A$1001, Customers!$I$1:$I$1001,,0)</f>
        <v>Yes</v>
      </c>
    </row>
    <row r="108" spans="1:16" x14ac:dyDescent="0.3">
      <c r="A108" s="2" t="s">
        <v>1083</v>
      </c>
      <c r="B108" s="3">
        <v>43956</v>
      </c>
      <c r="C108" s="2" t="s">
        <v>1084</v>
      </c>
      <c r="D108" t="s">
        <v>6183</v>
      </c>
      <c r="E108" s="2">
        <v>2</v>
      </c>
      <c r="F108" s="2" t="str">
        <f>_xlfn.XLOOKUP(C108, Customers!$A$1:$A$1001, Customers!$B$1:$B$1001,,0)</f>
        <v>Lind Conyers</v>
      </c>
      <c r="G108" s="2" t="str">
        <f>IF(_xlfn.XLOOKUP(C108, Customers!$A$1:$A$1001, Customers!$C$1:$C$1001,,0) = 0, "",_xlfn.XLOOKUP(C108, Customers!$A$1:$A$1001, Customers!$C$1:$C$1001,,0))</f>
        <v>lconyers2y@twitter.com</v>
      </c>
      <c r="H108" s="2" t="str">
        <f>_xlfn.XLOOKUP(C108, Customers!$A$1:$A$1001, Customers!G107:G1107,,0)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 xml:space="preserve"> _xlfn.IFS(I108="Rob", "Robust", I108="Exc", "Excelsa", I108="Ara", "Arabica", I108="Lib", "Librica")</f>
        <v>Excelsa</v>
      </c>
      <c r="O108" t="str" cm="1">
        <f t="array" ref="O108">_xlfn.IFS(J108="M", "Medium", J108="L", "Light", J108="D", "Dark")</f>
        <v>Dark</v>
      </c>
      <c r="P108" t="str">
        <f>_xlfn.XLOOKUP(Table1[[#This Row],[Customer ID]], Customers!$A$1:$A$1001, Customers!$I$1:$I$1001,,0)</f>
        <v>No</v>
      </c>
    </row>
    <row r="109" spans="1:16" x14ac:dyDescent="0.3">
      <c r="A109" s="2" t="s">
        <v>1089</v>
      </c>
      <c r="B109" s="3">
        <v>43569</v>
      </c>
      <c r="C109" s="2" t="s">
        <v>1090</v>
      </c>
      <c r="D109" t="s">
        <v>6146</v>
      </c>
      <c r="E109" s="2">
        <v>3</v>
      </c>
      <c r="F109" s="2" t="str">
        <f>_xlfn.XLOOKUP(C109, Customers!$A$1:$A$1001, Customers!$B$1:$B$1001,,0)</f>
        <v>Pen Wye</v>
      </c>
      <c r="G109" s="2" t="str">
        <f>IF(_xlfn.XLOOKUP(C109, Customers!$A$1:$A$1001, Customers!$C$1:$C$1001,,0) = 0, "",_xlfn.XLOOKUP(C109, Customers!$A$1:$A$1001, Customers!$C$1:$C$1001,,0))</f>
        <v>pwye2z@dagondesign.com</v>
      </c>
      <c r="H109" s="2" t="str">
        <f>_xlfn.XLOOKUP(C109, Customers!$A$1:$A$1001, Customers!G108:G1108,,0)</f>
        <v>Ireland</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 xml:space="preserve"> _xlfn.IFS(I109="Rob", "Robust", I109="Exc", "Excelsa", I109="Ara", "Arabica", I109="Lib", "Librica")</f>
        <v>Robust</v>
      </c>
      <c r="O109" t="str" cm="1">
        <f t="array" ref="O109">_xlfn.IFS(J109="M", "Medium", J109="L", "Light", J109="D", "Dark")</f>
        <v>Medium</v>
      </c>
      <c r="P109" t="str">
        <f>_xlfn.XLOOKUP(Table1[[#This Row],[Customer ID]], Customers!$A$1:$A$1001, Customers!$I$1:$I$1001,,0)</f>
        <v>Yes</v>
      </c>
    </row>
    <row r="110" spans="1:16" x14ac:dyDescent="0.3">
      <c r="A110" s="2" t="s">
        <v>1095</v>
      </c>
      <c r="B110" s="3">
        <v>44041</v>
      </c>
      <c r="C110" s="2" t="s">
        <v>1096</v>
      </c>
      <c r="D110" t="s">
        <v>6157</v>
      </c>
      <c r="E110" s="2">
        <v>4</v>
      </c>
      <c r="F110" s="2" t="str">
        <f>_xlfn.XLOOKUP(C110, Customers!$A$1:$A$1001, Customers!$B$1:$B$1001,,0)</f>
        <v>Isahella Hagland</v>
      </c>
      <c r="G110" s="2" t="str">
        <f>IF(_xlfn.XLOOKUP(C110, Customers!$A$1:$A$1001, Customers!$C$1:$C$1001,,0) = 0, "",_xlfn.XLOOKUP(C110, Customers!$A$1:$A$1001, Customers!$C$1:$C$1001,,0))</f>
        <v/>
      </c>
      <c r="H110" s="2" t="str">
        <f>_xlfn.XLOOKUP(C110, Customers!$A$1:$A$1001, Customers!G109:G1109,,0)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 xml:space="preserve"> _xlfn.IFS(I110="Rob", "Robust", I110="Exc", "Excelsa", I110="Ara", "Arabica", I110="Lib", "Librica")</f>
        <v>Arabica</v>
      </c>
      <c r="O110" t="str" cm="1">
        <f t="array" ref="O110">_xlfn.IFS(J110="M", "Medium", J110="L", "Light", J110="D", "Dark")</f>
        <v>Medium</v>
      </c>
      <c r="P110" t="str">
        <f>_xlfn.XLOOKUP(Table1[[#This Row],[Customer ID]], Customers!$A$1:$A$1001, Customers!$I$1:$I$1001,,0)</f>
        <v>No</v>
      </c>
    </row>
    <row r="111" spans="1:16" x14ac:dyDescent="0.3">
      <c r="A111" s="2" t="s">
        <v>1100</v>
      </c>
      <c r="B111" s="3">
        <v>43811</v>
      </c>
      <c r="C111" s="2" t="s">
        <v>1101</v>
      </c>
      <c r="D111" t="s">
        <v>6169</v>
      </c>
      <c r="E111" s="2">
        <v>1</v>
      </c>
      <c r="F111" s="2" t="str">
        <f>_xlfn.XLOOKUP(C111, Customers!$A$1:$A$1001, Customers!$B$1:$B$1001,,0)</f>
        <v>Terry Sheryn</v>
      </c>
      <c r="G111" s="2" t="str">
        <f>IF(_xlfn.XLOOKUP(C111, Customers!$A$1:$A$1001, Customers!$C$1:$C$1001,,0) = 0, "",_xlfn.XLOOKUP(C111, Customers!$A$1:$A$1001, Customers!$C$1:$C$1001,,0))</f>
        <v>tsheryn31@mtv.com</v>
      </c>
      <c r="H111" s="2" t="str">
        <f>_xlfn.XLOOKUP(C111, Customers!$A$1:$A$1001, Customers!G110:G1110,,0)</f>
        <v>Ireland</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 xml:space="preserve"> _xlfn.IFS(I111="Rob", "Robust", I111="Exc", "Excelsa", I111="Ara", "Arabica", I111="Lib", "Librica")</f>
        <v>Librica</v>
      </c>
      <c r="O111" t="str" cm="1">
        <f t="array" ref="O111">_xlfn.IFS(J111="M", "Medium", J111="L", "Light", J111="D", "Dark")</f>
        <v>Dark</v>
      </c>
      <c r="P111" t="str">
        <f>_xlfn.XLOOKUP(Table1[[#This Row],[Customer ID]], Customers!$A$1:$A$1001, Customers!$I$1:$I$1001,,0)</f>
        <v>Yes</v>
      </c>
    </row>
    <row r="112" spans="1:16" x14ac:dyDescent="0.3">
      <c r="A112" s="2" t="s">
        <v>1106</v>
      </c>
      <c r="B112" s="3">
        <v>44727</v>
      </c>
      <c r="C112" s="2" t="s">
        <v>1107</v>
      </c>
      <c r="D112" t="s">
        <v>6184</v>
      </c>
      <c r="E112" s="2">
        <v>3</v>
      </c>
      <c r="F112" s="2" t="str">
        <f>_xlfn.XLOOKUP(C112, Customers!$A$1:$A$1001, Customers!$B$1:$B$1001,,0)</f>
        <v>Marie-jeanne Redgrave</v>
      </c>
      <c r="G112" s="2" t="str">
        <f>IF(_xlfn.XLOOKUP(C112, Customers!$A$1:$A$1001, Customers!$C$1:$C$1001,,0) = 0, "",_xlfn.XLOOKUP(C112, Customers!$A$1:$A$1001, Customers!$C$1:$C$1001,,0))</f>
        <v>mredgrave32@cargocollective.com</v>
      </c>
      <c r="H112" s="2" t="str">
        <f>_xlfn.XLOOKUP(C112, Customers!$A$1:$A$1001, Customers!G111:G1111,,0)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 xml:space="preserve"> _xlfn.IFS(I112="Rob", "Robust", I112="Exc", "Excelsa", I112="Ara", "Arabica", I112="Lib", "Librica")</f>
        <v>Excelsa</v>
      </c>
      <c r="O112" t="str" cm="1">
        <f t="array" ref="O112">_xlfn.IFS(J112="M", "Medium", J112="L", "Light", J112="D", "Dark")</f>
        <v>Light</v>
      </c>
      <c r="P112" t="str">
        <f>_xlfn.XLOOKUP(Table1[[#This Row],[Customer ID]], Customers!$A$1:$A$1001, Customers!$I$1:$I$1001,,0)</f>
        <v>Yes</v>
      </c>
    </row>
    <row r="113" spans="1:16" x14ac:dyDescent="0.3">
      <c r="A113" s="2" t="s">
        <v>1112</v>
      </c>
      <c r="B113" s="3">
        <v>43642</v>
      </c>
      <c r="C113" s="2" t="s">
        <v>1113</v>
      </c>
      <c r="D113" t="s">
        <v>6172</v>
      </c>
      <c r="E113" s="2">
        <v>5</v>
      </c>
      <c r="F113" s="2" t="str">
        <f>_xlfn.XLOOKUP(C113, Customers!$A$1:$A$1001, Customers!$B$1:$B$1001,,0)</f>
        <v>Betty Fominov</v>
      </c>
      <c r="G113" s="2" t="str">
        <f>IF(_xlfn.XLOOKUP(C113, Customers!$A$1:$A$1001, Customers!$C$1:$C$1001,,0) = 0, "",_xlfn.XLOOKUP(C113, Customers!$A$1:$A$1001, Customers!$C$1:$C$1001,,0))</f>
        <v>bfominov33@yale.edu</v>
      </c>
      <c r="H113" s="2" t="str">
        <f>_xlfn.XLOOKUP(C113, Customers!$A$1:$A$1001, Customers!G112:G1112,,0)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 xml:space="preserve"> _xlfn.IFS(I113="Rob", "Robust", I113="Exc", "Excelsa", I113="Ara", "Arabica", I113="Lib", "Librica")</f>
        <v>Robust</v>
      </c>
      <c r="O113" t="str" cm="1">
        <f t="array" ref="O113">_xlfn.IFS(J113="M", "Medium", J113="L", "Light", J113="D", "Dark")</f>
        <v>Dark</v>
      </c>
      <c r="P113" t="str">
        <f>_xlfn.XLOOKUP(Table1[[#This Row],[Customer ID]], Customers!$A$1:$A$1001, Customers!$I$1:$I$1001,,0)</f>
        <v>No</v>
      </c>
    </row>
    <row r="114" spans="1:16" x14ac:dyDescent="0.3">
      <c r="A114" s="2" t="s">
        <v>1117</v>
      </c>
      <c r="B114" s="3">
        <v>44481</v>
      </c>
      <c r="C114" s="2" t="s">
        <v>1118</v>
      </c>
      <c r="D114" t="s">
        <v>6155</v>
      </c>
      <c r="E114" s="2">
        <v>1</v>
      </c>
      <c r="F114" s="2" t="str">
        <f>_xlfn.XLOOKUP(C114, Customers!$A$1:$A$1001, Customers!$B$1:$B$1001,,0)</f>
        <v>Shawnee Critchlow</v>
      </c>
      <c r="G114" s="2" t="str">
        <f>IF(_xlfn.XLOOKUP(C114, Customers!$A$1:$A$1001, Customers!$C$1:$C$1001,,0) = 0, "",_xlfn.XLOOKUP(C114, Customers!$A$1:$A$1001, Customers!$C$1:$C$1001,,0))</f>
        <v>scritchlow34@un.org</v>
      </c>
      <c r="H114" s="2" t="str">
        <f>_xlfn.XLOOKUP(C114, Customers!$A$1:$A$1001, Customers!G113:G1113,,0)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 xml:space="preserve"> _xlfn.IFS(I114="Rob", "Robust", I114="Exc", "Excelsa", I114="Ara", "Arabica", I114="Lib", "Librica")</f>
        <v>Arabica</v>
      </c>
      <c r="O114" t="str" cm="1">
        <f t="array" ref="O114">_xlfn.IFS(J114="M", "Medium", J114="L", "Light", J114="D", "Dark")</f>
        <v>Medium</v>
      </c>
      <c r="P114" t="str">
        <f>_xlfn.XLOOKUP(Table1[[#This Row],[Customer ID]], Customers!$A$1:$A$1001, Customers!$I$1:$I$1001,,0)</f>
        <v>No</v>
      </c>
    </row>
    <row r="115" spans="1:16" x14ac:dyDescent="0.3">
      <c r="A115" s="2" t="s">
        <v>1123</v>
      </c>
      <c r="B115" s="3">
        <v>43556</v>
      </c>
      <c r="C115" s="2" t="s">
        <v>1124</v>
      </c>
      <c r="D115" t="s">
        <v>6162</v>
      </c>
      <c r="E115" s="2">
        <v>1</v>
      </c>
      <c r="F115" s="2" t="str">
        <f>_xlfn.XLOOKUP(C115, Customers!$A$1:$A$1001, Customers!$B$1:$B$1001,,0)</f>
        <v>Merrel Steptow</v>
      </c>
      <c r="G115" s="2" t="str">
        <f>IF(_xlfn.XLOOKUP(C115, Customers!$A$1:$A$1001, Customers!$C$1:$C$1001,,0) = 0, "",_xlfn.XLOOKUP(C115, Customers!$A$1:$A$1001, Customers!$C$1:$C$1001,,0))</f>
        <v>msteptow35@earthlink.net</v>
      </c>
      <c r="H115" s="2" t="str">
        <f>_xlfn.XLOOKUP(C115, Customers!$A$1:$A$1001, Customers!G114:G1114,,0)</f>
        <v>United States</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 xml:space="preserve"> _xlfn.IFS(I115="Rob", "Robust", I115="Exc", "Excelsa", I115="Ara", "Arabica", I115="Lib", "Librica")</f>
        <v>Librica</v>
      </c>
      <c r="O115" t="str" cm="1">
        <f t="array" ref="O115">_xlfn.IFS(J115="M", "Medium", J115="L", "Light", J115="D", "Dark")</f>
        <v>Medium</v>
      </c>
      <c r="P115" t="str">
        <f>_xlfn.XLOOKUP(Table1[[#This Row],[Customer ID]], Customers!$A$1:$A$1001, Customers!$I$1:$I$1001,,0)</f>
        <v>No</v>
      </c>
    </row>
    <row r="116" spans="1:16" x14ac:dyDescent="0.3">
      <c r="A116" s="2" t="s">
        <v>1129</v>
      </c>
      <c r="B116" s="3">
        <v>44265</v>
      </c>
      <c r="C116" s="2" t="s">
        <v>1130</v>
      </c>
      <c r="D116" t="s">
        <v>6178</v>
      </c>
      <c r="E116" s="2">
        <v>4</v>
      </c>
      <c r="F116" s="2" t="str">
        <f>_xlfn.XLOOKUP(C116, Customers!$A$1:$A$1001, Customers!$B$1:$B$1001,,0)</f>
        <v>Carmina Hubbuck</v>
      </c>
      <c r="G116" s="2" t="str">
        <f>IF(_xlfn.XLOOKUP(C116, Customers!$A$1:$A$1001, Customers!$C$1:$C$1001,,0) = 0, "",_xlfn.XLOOKUP(C116, Customers!$A$1:$A$1001, Customers!$C$1:$C$1001,,0))</f>
        <v/>
      </c>
      <c r="H116" s="2" t="str">
        <f>_xlfn.XLOOKUP(C116, Customers!$A$1:$A$1001, Customers!G115:G1115,,0)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 xml:space="preserve"> _xlfn.IFS(I116="Rob", "Robust", I116="Exc", "Excelsa", I116="Ara", "Arabica", I116="Lib", "Librica")</f>
        <v>Robust</v>
      </c>
      <c r="O116" t="str" cm="1">
        <f t="array" ref="O116">_xlfn.IFS(J116="M", "Medium", J116="L", "Light", J116="D", "Dark")</f>
        <v>Light</v>
      </c>
      <c r="P116" t="str">
        <f>_xlfn.XLOOKUP(Table1[[#This Row],[Customer ID]], Customers!$A$1:$A$1001, Customers!$I$1:$I$1001,,0)</f>
        <v>No</v>
      </c>
    </row>
    <row r="117" spans="1:16" x14ac:dyDescent="0.3">
      <c r="A117" s="2" t="s">
        <v>1134</v>
      </c>
      <c r="B117" s="3">
        <v>43693</v>
      </c>
      <c r="C117" s="2" t="s">
        <v>1135</v>
      </c>
      <c r="D117" t="s">
        <v>6170</v>
      </c>
      <c r="E117" s="2">
        <v>1</v>
      </c>
      <c r="F117" s="2" t="str">
        <f>_xlfn.XLOOKUP(C117, Customers!$A$1:$A$1001, Customers!$B$1:$B$1001,,0)</f>
        <v>Ingeberg Mulliner</v>
      </c>
      <c r="G117" s="2" t="str">
        <f>IF(_xlfn.XLOOKUP(C117, Customers!$A$1:$A$1001, Customers!$C$1:$C$1001,,0) = 0, "",_xlfn.XLOOKUP(C117, Customers!$A$1:$A$1001, Customers!$C$1:$C$1001,,0))</f>
        <v>imulliner37@pinterest.com</v>
      </c>
      <c r="H117" s="2" t="str">
        <f>_xlfn.XLOOKUP(C117, Customers!$A$1:$A$1001, Customers!G116:G1116,,0)</f>
        <v>United States</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 xml:space="preserve"> _xlfn.IFS(I117="Rob", "Robust", I117="Exc", "Excelsa", I117="Ara", "Arabica", I117="Lib", "Librica")</f>
        <v>Librica</v>
      </c>
      <c r="O117" t="str" cm="1">
        <f t="array" ref="O117">_xlfn.IFS(J117="M", "Medium", J117="L", "Light", J117="D", "Dark")</f>
        <v>Light</v>
      </c>
      <c r="P117" t="str">
        <f>_xlfn.XLOOKUP(Table1[[#This Row],[Customer ID]], Customers!$A$1:$A$1001, Customers!$I$1:$I$1001,,0)</f>
        <v>No</v>
      </c>
    </row>
    <row r="118" spans="1:16" x14ac:dyDescent="0.3">
      <c r="A118" s="2" t="s">
        <v>1140</v>
      </c>
      <c r="B118" s="3">
        <v>44054</v>
      </c>
      <c r="C118" s="2" t="s">
        <v>1141</v>
      </c>
      <c r="D118" t="s">
        <v>6145</v>
      </c>
      <c r="E118" s="2">
        <v>4</v>
      </c>
      <c r="F118" s="2" t="str">
        <f>_xlfn.XLOOKUP(C118, Customers!$A$1:$A$1001, Customers!$B$1:$B$1001,,0)</f>
        <v>Geneva Standley</v>
      </c>
      <c r="G118" s="2" t="str">
        <f>IF(_xlfn.XLOOKUP(C118, Customers!$A$1:$A$1001, Customers!$C$1:$C$1001,,0) = 0, "",_xlfn.XLOOKUP(C118, Customers!$A$1:$A$1001, Customers!$C$1:$C$1001,,0))</f>
        <v>gstandley38@dion.ne.jp</v>
      </c>
      <c r="H118" s="2" t="str">
        <f>_xlfn.XLOOKUP(C118, Customers!$A$1:$A$1001, Customers!G117:G1117,,0)</f>
        <v>United Kingdom</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 xml:space="preserve"> _xlfn.IFS(I118="Rob", "Robust", I118="Exc", "Excelsa", I118="Ara", "Arabica", I118="Lib", "Librica")</f>
        <v>Librica</v>
      </c>
      <c r="O118" t="str" cm="1">
        <f t="array" ref="O118">_xlfn.IFS(J118="M", "Medium", J118="L", "Light", J118="D", "Dark")</f>
        <v>Light</v>
      </c>
      <c r="P118" t="str">
        <f>_xlfn.XLOOKUP(Table1[[#This Row],[Customer ID]], Customers!$A$1:$A$1001, Customers!$I$1:$I$1001,,0)</f>
        <v>Yes</v>
      </c>
    </row>
    <row r="119" spans="1:16" x14ac:dyDescent="0.3">
      <c r="A119" s="2" t="s">
        <v>1146</v>
      </c>
      <c r="B119" s="3">
        <v>44656</v>
      </c>
      <c r="C119" s="2" t="s">
        <v>1147</v>
      </c>
      <c r="D119" t="s">
        <v>6161</v>
      </c>
      <c r="E119" s="2">
        <v>4</v>
      </c>
      <c r="F119" s="2" t="str">
        <f>_xlfn.XLOOKUP(C119, Customers!$A$1:$A$1001, Customers!$B$1:$B$1001,,0)</f>
        <v>Brook Drage</v>
      </c>
      <c r="G119" s="2" t="str">
        <f>IF(_xlfn.XLOOKUP(C119, Customers!$A$1:$A$1001, Customers!$C$1:$C$1001,,0) = 0, "",_xlfn.XLOOKUP(C119, Customers!$A$1:$A$1001, Customers!$C$1:$C$1001,,0))</f>
        <v>bdrage39@youku.com</v>
      </c>
      <c r="H119" s="2" t="str">
        <f>_xlfn.XLOOKUP(C119, Customers!$A$1:$A$1001, Customers!G118:G1118,,0)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 xml:space="preserve"> _xlfn.IFS(I119="Rob", "Robust", I119="Exc", "Excelsa", I119="Ara", "Arabica", I119="Lib", "Librica")</f>
        <v>Librica</v>
      </c>
      <c r="O119" t="str" cm="1">
        <f t="array" ref="O119">_xlfn.IFS(J119="M", "Medium", J119="L", "Light", J119="D", "Dark")</f>
        <v>Light</v>
      </c>
      <c r="P119" t="str">
        <f>_xlfn.XLOOKUP(Table1[[#This Row],[Customer ID]], Customers!$A$1:$A$1001, Customers!$I$1:$I$1001,,0)</f>
        <v>No</v>
      </c>
    </row>
    <row r="120" spans="1:16" x14ac:dyDescent="0.3">
      <c r="A120" s="2" t="s">
        <v>1152</v>
      </c>
      <c r="B120" s="3">
        <v>43760</v>
      </c>
      <c r="C120" s="2" t="s">
        <v>1153</v>
      </c>
      <c r="D120" t="s">
        <v>6144</v>
      </c>
      <c r="E120" s="2">
        <v>3</v>
      </c>
      <c r="F120" s="2" t="str">
        <f>_xlfn.XLOOKUP(C120, Customers!$A$1:$A$1001, Customers!$B$1:$B$1001,,0)</f>
        <v>Muffin Yallop</v>
      </c>
      <c r="G120" s="2" t="str">
        <f>IF(_xlfn.XLOOKUP(C120, Customers!$A$1:$A$1001, Customers!$C$1:$C$1001,,0) = 0, "",_xlfn.XLOOKUP(C120, Customers!$A$1:$A$1001, Customers!$C$1:$C$1001,,0))</f>
        <v>myallop3a@fema.gov</v>
      </c>
      <c r="H120" s="2" t="str">
        <f>_xlfn.XLOOKUP(C120, Customers!$A$1:$A$1001, Customers!G119:G1119,,0)</f>
        <v>Ireland</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 xml:space="preserve"> _xlfn.IFS(I120="Rob", "Robust", I120="Exc", "Excelsa", I120="Ara", "Arabica", I120="Lib", "Librica")</f>
        <v>Excelsa</v>
      </c>
      <c r="O120" t="str" cm="1">
        <f t="array" ref="O120">_xlfn.IFS(J120="M", "Medium", J120="L", "Light", J120="D", "Dark")</f>
        <v>Dark</v>
      </c>
      <c r="P120" t="str">
        <f>_xlfn.XLOOKUP(Table1[[#This Row],[Customer ID]], Customers!$A$1:$A$1001, Customers!$I$1:$I$1001,,0)</f>
        <v>Yes</v>
      </c>
    </row>
    <row r="121" spans="1:16" x14ac:dyDescent="0.3">
      <c r="A121" s="2" t="s">
        <v>1158</v>
      </c>
      <c r="B121" s="3">
        <v>44471</v>
      </c>
      <c r="C121" s="2" t="s">
        <v>1159</v>
      </c>
      <c r="D121" t="s">
        <v>6156</v>
      </c>
      <c r="E121" s="2">
        <v>1</v>
      </c>
      <c r="F121" s="2" t="str">
        <f>_xlfn.XLOOKUP(C121, Customers!$A$1:$A$1001, Customers!$B$1:$B$1001,,0)</f>
        <v>Cordi Switsur</v>
      </c>
      <c r="G121" s="2" t="str">
        <f>IF(_xlfn.XLOOKUP(C121, Customers!$A$1:$A$1001, Customers!$C$1:$C$1001,,0) = 0, "",_xlfn.XLOOKUP(C121, Customers!$A$1:$A$1001, Customers!$C$1:$C$1001,,0))</f>
        <v>cswitsur3b@chronoengine.com</v>
      </c>
      <c r="H121" s="2" t="str">
        <f>_xlfn.XLOOKUP(C121, Customers!$A$1:$A$1001, Customers!G120:G1120,,0)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 xml:space="preserve"> _xlfn.IFS(I121="Rob", "Robust", I121="Exc", "Excelsa", I121="Ara", "Arabica", I121="Lib", "Librica")</f>
        <v>Excelsa</v>
      </c>
      <c r="O121" t="str" cm="1">
        <f t="array" ref="O121">_xlfn.IFS(J121="M", "Medium", J121="L", "Light", J121="D", "Dark")</f>
        <v>Medium</v>
      </c>
      <c r="P121" t="str">
        <f>_xlfn.XLOOKUP(Table1[[#This Row],[Customer ID]], Customers!$A$1:$A$1001, Customers!$I$1:$I$1001,,0)</f>
        <v>No</v>
      </c>
    </row>
    <row r="122" spans="1:16" x14ac:dyDescent="0.3">
      <c r="A122" s="2" t="s">
        <v>1158</v>
      </c>
      <c r="B122" s="3">
        <v>44471</v>
      </c>
      <c r="C122" s="2" t="s">
        <v>1159</v>
      </c>
      <c r="D122" t="s">
        <v>6167</v>
      </c>
      <c r="E122" s="2">
        <v>1</v>
      </c>
      <c r="F122" s="2" t="str">
        <f>_xlfn.XLOOKUP(C122, Customers!$A$1:$A$1001, Customers!$B$1:$B$1001,,0)</f>
        <v>Cordi Switsur</v>
      </c>
      <c r="G122" s="2" t="str">
        <f>IF(_xlfn.XLOOKUP(C122, Customers!$A$1:$A$1001, Customers!$C$1:$C$1001,,0) = 0, "",_xlfn.XLOOKUP(C122, Customers!$A$1:$A$1001, Customers!$C$1:$C$1001,,0))</f>
        <v>cswitsur3b@chronoengine.com</v>
      </c>
      <c r="H122" s="2" t="str">
        <f>_xlfn.XLOOKUP(C122, Customers!$A$1:$A$1001, Customers!G121:G1121,,0)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 xml:space="preserve"> _xlfn.IFS(I122="Rob", "Robust", I122="Exc", "Excelsa", I122="Ara", "Arabica", I122="Lib", "Librica")</f>
        <v>Arabica</v>
      </c>
      <c r="O122" t="str" cm="1">
        <f t="array" ref="O122">_xlfn.IFS(J122="M", "Medium", J122="L", "Light", J122="D", "Dark")</f>
        <v>Light</v>
      </c>
      <c r="P122" t="str">
        <f>_xlfn.XLOOKUP(Table1[[#This Row],[Customer ID]], Customers!$A$1:$A$1001, Customers!$I$1:$I$1001,,0)</f>
        <v>No</v>
      </c>
    </row>
    <row r="123" spans="1:16" x14ac:dyDescent="0.3">
      <c r="A123" s="2" t="s">
        <v>1158</v>
      </c>
      <c r="B123" s="3">
        <v>44471</v>
      </c>
      <c r="C123" s="2" t="s">
        <v>1159</v>
      </c>
      <c r="D123" t="s">
        <v>6141</v>
      </c>
      <c r="E123" s="2">
        <v>5</v>
      </c>
      <c r="F123" s="2" t="str">
        <f>_xlfn.XLOOKUP(C123, Customers!$A$1:$A$1001, Customers!$B$1:$B$1001,,0)</f>
        <v>Cordi Switsur</v>
      </c>
      <c r="G123" s="2" t="str">
        <f>IF(_xlfn.XLOOKUP(C123, Customers!$A$1:$A$1001, Customers!$C$1:$C$1001,,0) = 0, "",_xlfn.XLOOKUP(C123, Customers!$A$1:$A$1001, Customers!$C$1:$C$1001,,0))</f>
        <v>cswitsur3b@chronoengine.com</v>
      </c>
      <c r="H123" s="2" t="str">
        <f>_xlfn.XLOOKUP(C123, Customers!$A$1:$A$1001, Customers!G122:G1122,,0)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 xml:space="preserve"> _xlfn.IFS(I123="Rob", "Robust", I123="Exc", "Excelsa", I123="Ara", "Arabica", I123="Lib", "Librica")</f>
        <v>Excelsa</v>
      </c>
      <c r="O123" t="str" cm="1">
        <f t="array" ref="O123">_xlfn.IFS(J123="M", "Medium", J123="L", "Light", J123="D", "Dark")</f>
        <v>Medium</v>
      </c>
      <c r="P123" t="str">
        <f>_xlfn.XLOOKUP(Table1[[#This Row],[Customer ID]], Customers!$A$1:$A$1001, Customers!$I$1:$I$1001,,0)</f>
        <v>No</v>
      </c>
    </row>
    <row r="124" spans="1:16" x14ac:dyDescent="0.3">
      <c r="A124" s="2" t="s">
        <v>1174</v>
      </c>
      <c r="B124" s="3">
        <v>44268</v>
      </c>
      <c r="C124" s="2" t="s">
        <v>1175</v>
      </c>
      <c r="D124" t="s">
        <v>6158</v>
      </c>
      <c r="E124" s="2">
        <v>4</v>
      </c>
      <c r="F124" s="2" t="str">
        <f>_xlfn.XLOOKUP(C124, Customers!$A$1:$A$1001, Customers!$B$1:$B$1001,,0)</f>
        <v>Mahala Ludwell</v>
      </c>
      <c r="G124" s="2" t="str">
        <f>IF(_xlfn.XLOOKUP(C124, Customers!$A$1:$A$1001, Customers!$C$1:$C$1001,,0) = 0, "",_xlfn.XLOOKUP(C124, Customers!$A$1:$A$1001, Customers!$C$1:$C$1001,,0))</f>
        <v>mludwell3e@blogger.com</v>
      </c>
      <c r="H124" s="2" t="str">
        <f>_xlfn.XLOOKUP(C124, Customers!$A$1:$A$1001, Customers!G123:G1123,,0)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 xml:space="preserve"> _xlfn.IFS(I124="Rob", "Robust", I124="Exc", "Excelsa", I124="Ara", "Arabica", I124="Lib", "Librica")</f>
        <v>Arabica</v>
      </c>
      <c r="O124" t="str" cm="1">
        <f t="array" ref="O124">_xlfn.IFS(J124="M", "Medium", J124="L", "Light", J124="D", "Dark")</f>
        <v>Dark</v>
      </c>
      <c r="P124" t="str">
        <f>_xlfn.XLOOKUP(Table1[[#This Row],[Customer ID]], Customers!$A$1:$A$1001, Customers!$I$1:$I$1001,,0)</f>
        <v>Yes</v>
      </c>
    </row>
    <row r="125" spans="1:16" x14ac:dyDescent="0.3">
      <c r="A125" s="2" t="s">
        <v>1180</v>
      </c>
      <c r="B125" s="3">
        <v>44724</v>
      </c>
      <c r="C125" s="2" t="s">
        <v>1181</v>
      </c>
      <c r="D125" t="s">
        <v>6164</v>
      </c>
      <c r="E125" s="2">
        <v>4</v>
      </c>
      <c r="F125" s="2" t="str">
        <f>_xlfn.XLOOKUP(C125, Customers!$A$1:$A$1001, Customers!$B$1:$B$1001,,0)</f>
        <v>Doll Beauchamp</v>
      </c>
      <c r="G125" s="2" t="str">
        <f>IF(_xlfn.XLOOKUP(C125, Customers!$A$1:$A$1001, Customers!$C$1:$C$1001,,0) = 0, "",_xlfn.XLOOKUP(C125, Customers!$A$1:$A$1001, Customers!$C$1:$C$1001,,0))</f>
        <v>dbeauchamp3f@usda.gov</v>
      </c>
      <c r="H125" s="2" t="str">
        <f>_xlfn.XLOOKUP(C125, Customers!$A$1:$A$1001, Customers!G124:G1124,,0)</f>
        <v>United Kingdom</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 xml:space="preserve"> _xlfn.IFS(I125="Rob", "Robust", I125="Exc", "Excelsa", I125="Ara", "Arabica", I125="Lib", "Librica")</f>
        <v>Librica</v>
      </c>
      <c r="O125" t="str" cm="1">
        <f t="array" ref="O125">_xlfn.IFS(J125="M", "Medium", J125="L", "Light", J125="D", "Dark")</f>
        <v>Light</v>
      </c>
      <c r="P125" t="str">
        <f>_xlfn.XLOOKUP(Table1[[#This Row],[Customer ID]], Customers!$A$1:$A$1001, Customers!$I$1:$I$1001,,0)</f>
        <v>No</v>
      </c>
    </row>
    <row r="126" spans="1:16" x14ac:dyDescent="0.3">
      <c r="A126" s="2" t="s">
        <v>1186</v>
      </c>
      <c r="B126" s="3">
        <v>43582</v>
      </c>
      <c r="C126" s="2" t="s">
        <v>1187</v>
      </c>
      <c r="D126" t="s">
        <v>6159</v>
      </c>
      <c r="E126" s="2">
        <v>5</v>
      </c>
      <c r="F126" s="2" t="str">
        <f>_xlfn.XLOOKUP(C126, Customers!$A$1:$A$1001, Customers!$B$1:$B$1001,,0)</f>
        <v>Stanford Rodliff</v>
      </c>
      <c r="G126" s="2" t="str">
        <f>IF(_xlfn.XLOOKUP(C126, Customers!$A$1:$A$1001, Customers!$C$1:$C$1001,,0) = 0, "",_xlfn.XLOOKUP(C126, Customers!$A$1:$A$1001, Customers!$C$1:$C$1001,,0))</f>
        <v>srodliff3g@ted.com</v>
      </c>
      <c r="H126" s="2" t="str">
        <f>_xlfn.XLOOKUP(C126, Customers!$A$1:$A$1001, Customers!G125:G1125,,0)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 xml:space="preserve"> _xlfn.IFS(I126="Rob", "Robust", I126="Exc", "Excelsa", I126="Ara", "Arabica", I126="Lib", "Librica")</f>
        <v>Librica</v>
      </c>
      <c r="O126" t="str" cm="1">
        <f t="array" ref="O126">_xlfn.IFS(J126="M", "Medium", J126="L", "Light", J126="D", "Dark")</f>
        <v>Medium</v>
      </c>
      <c r="P126" t="str">
        <f>_xlfn.XLOOKUP(Table1[[#This Row],[Customer ID]], Customers!$A$1:$A$1001, Customers!$I$1:$I$1001,,0)</f>
        <v>Yes</v>
      </c>
    </row>
    <row r="127" spans="1:16" x14ac:dyDescent="0.3">
      <c r="A127" s="2" t="s">
        <v>1192</v>
      </c>
      <c r="B127" s="3">
        <v>43608</v>
      </c>
      <c r="C127" s="2" t="s">
        <v>1193</v>
      </c>
      <c r="D127" t="s">
        <v>6160</v>
      </c>
      <c r="E127" s="2">
        <v>3</v>
      </c>
      <c r="F127" s="2" t="str">
        <f>_xlfn.XLOOKUP(C127, Customers!$A$1:$A$1001, Customers!$B$1:$B$1001,,0)</f>
        <v>Stevana Woodham</v>
      </c>
      <c r="G127" s="2" t="str">
        <f>IF(_xlfn.XLOOKUP(C127, Customers!$A$1:$A$1001, Customers!$C$1:$C$1001,,0) = 0, "",_xlfn.XLOOKUP(C127, Customers!$A$1:$A$1001, Customers!$C$1:$C$1001,,0))</f>
        <v>swoodham3h@businesswire.com</v>
      </c>
      <c r="H127" s="2" t="str">
        <f>_xlfn.XLOOKUP(C127, Customers!$A$1:$A$1001, Customers!G126:G1126,,0)</f>
        <v>United States</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 xml:space="preserve"> _xlfn.IFS(I127="Rob", "Robust", I127="Exc", "Excelsa", I127="Ara", "Arabica", I127="Lib", "Librica")</f>
        <v>Librica</v>
      </c>
      <c r="O127" t="str" cm="1">
        <f t="array" ref="O127">_xlfn.IFS(J127="M", "Medium", J127="L", "Light", J127="D", "Dark")</f>
        <v>Medium</v>
      </c>
      <c r="P127" t="str">
        <f>_xlfn.XLOOKUP(Table1[[#This Row],[Customer ID]], Customers!$A$1:$A$1001, Customers!$I$1:$I$1001,,0)</f>
        <v>Yes</v>
      </c>
    </row>
    <row r="128" spans="1:16" x14ac:dyDescent="0.3">
      <c r="A128" s="2" t="s">
        <v>1198</v>
      </c>
      <c r="B128" s="3">
        <v>44026</v>
      </c>
      <c r="C128" s="2" t="s">
        <v>1199</v>
      </c>
      <c r="D128" t="s">
        <v>6155</v>
      </c>
      <c r="E128" s="2">
        <v>1</v>
      </c>
      <c r="F128" s="2" t="str">
        <f>_xlfn.XLOOKUP(C128, Customers!$A$1:$A$1001, Customers!$B$1:$B$1001,,0)</f>
        <v>Hewet Synnot</v>
      </c>
      <c r="G128" s="2" t="str">
        <f>IF(_xlfn.XLOOKUP(C128, Customers!$A$1:$A$1001, Customers!$C$1:$C$1001,,0) = 0, "",_xlfn.XLOOKUP(C128, Customers!$A$1:$A$1001, Customers!$C$1:$C$1001,,0))</f>
        <v>hsynnot3i@about.com</v>
      </c>
      <c r="H128" s="2" t="str">
        <f>_xlfn.XLOOKUP(C128, Customers!$A$1:$A$1001, Customers!G127:G1127,,0)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 xml:space="preserve"> _xlfn.IFS(I128="Rob", "Robust", I128="Exc", "Excelsa", I128="Ara", "Arabica", I128="Lib", "Librica")</f>
        <v>Arabica</v>
      </c>
      <c r="O128" t="str" cm="1">
        <f t="array" ref="O128">_xlfn.IFS(J128="M", "Medium", J128="L", "Light", J128="D", "Dark")</f>
        <v>Medium</v>
      </c>
      <c r="P128" t="str">
        <f>_xlfn.XLOOKUP(Table1[[#This Row],[Customer ID]], Customers!$A$1:$A$1001, Customers!$I$1:$I$1001,,0)</f>
        <v>No</v>
      </c>
    </row>
    <row r="129" spans="1:16" x14ac:dyDescent="0.3">
      <c r="A129" s="2" t="s">
        <v>1204</v>
      </c>
      <c r="B129" s="3">
        <v>44510</v>
      </c>
      <c r="C129" s="2" t="s">
        <v>1205</v>
      </c>
      <c r="D129" t="s">
        <v>6143</v>
      </c>
      <c r="E129" s="2">
        <v>6</v>
      </c>
      <c r="F129" s="2" t="str">
        <f>_xlfn.XLOOKUP(C129, Customers!$A$1:$A$1001, Customers!$B$1:$B$1001,,0)</f>
        <v>Raleigh Lepere</v>
      </c>
      <c r="G129" s="2" t="str">
        <f>IF(_xlfn.XLOOKUP(C129, Customers!$A$1:$A$1001, Customers!$C$1:$C$1001,,0) = 0, "",_xlfn.XLOOKUP(C129, Customers!$A$1:$A$1001, Customers!$C$1:$C$1001,,0))</f>
        <v>rlepere3j@shop-pro.jp</v>
      </c>
      <c r="H129" s="2" t="str">
        <f>_xlfn.XLOOKUP(C129, Customers!$A$1:$A$1001, Customers!G128:G1128,,0)</f>
        <v>United Kingdom</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 xml:space="preserve"> _xlfn.IFS(I129="Rob", "Robust", I129="Exc", "Excelsa", I129="Ara", "Arabica", I129="Lib", "Librica")</f>
        <v>Librica</v>
      </c>
      <c r="O129" t="str" cm="1">
        <f t="array" ref="O129">_xlfn.IFS(J129="M", "Medium", J129="L", "Light", J129="D", "Dark")</f>
        <v>Dark</v>
      </c>
      <c r="P129" t="str">
        <f>_xlfn.XLOOKUP(Table1[[#This Row],[Customer ID]], Customers!$A$1:$A$1001, Customers!$I$1:$I$1001,,0)</f>
        <v>No</v>
      </c>
    </row>
    <row r="130" spans="1:16" x14ac:dyDescent="0.3">
      <c r="A130" s="2" t="s">
        <v>1210</v>
      </c>
      <c r="B130" s="3">
        <v>44439</v>
      </c>
      <c r="C130" s="2" t="s">
        <v>1211</v>
      </c>
      <c r="D130" t="s">
        <v>6157</v>
      </c>
      <c r="E130" s="2">
        <v>1</v>
      </c>
      <c r="F130" s="2" t="str">
        <f>_xlfn.XLOOKUP(C130, Customers!$A$1:$A$1001, Customers!$B$1:$B$1001,,0)</f>
        <v>Timofei Woofinden</v>
      </c>
      <c r="G130" s="2" t="str">
        <f>IF(_xlfn.XLOOKUP(C130, Customers!$A$1:$A$1001, Customers!$C$1:$C$1001,,0) = 0, "",_xlfn.XLOOKUP(C130, Customers!$A$1:$A$1001, Customers!$C$1:$C$1001,,0))</f>
        <v>twoofinden3k@businesswire.com</v>
      </c>
      <c r="H130" s="2" t="str">
        <f>_xlfn.XLOOKUP(C130, Customers!$A$1:$A$1001, Customers!G129:G1129,,0)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 xml:space="preserve"> _xlfn.IFS(I130="Rob", "Robust", I130="Exc", "Excelsa", I130="Ara", "Arabica", I130="Lib", "Librica")</f>
        <v>Arabica</v>
      </c>
      <c r="O130" t="str" cm="1">
        <f t="array" ref="O130">_xlfn.IFS(J130="M", "Medium", J130="L", "Light", J130="D", "Dark")</f>
        <v>Medium</v>
      </c>
      <c r="P130" t="str">
        <f>_xlfn.XLOOKUP(Table1[[#This Row],[Customer ID]], Customers!$A$1:$A$1001, Customers!$I$1:$I$1001,,0)</f>
        <v>No</v>
      </c>
    </row>
    <row r="131" spans="1:16" x14ac:dyDescent="0.3">
      <c r="A131" s="2" t="s">
        <v>1216</v>
      </c>
      <c r="B131" s="3">
        <v>43652</v>
      </c>
      <c r="C131" s="2" t="s">
        <v>1217</v>
      </c>
      <c r="D131" t="s">
        <v>6183</v>
      </c>
      <c r="E131" s="2">
        <v>1</v>
      </c>
      <c r="F131" s="2" t="str">
        <f>_xlfn.XLOOKUP(C131, Customers!$A$1:$A$1001, Customers!$B$1:$B$1001,,0)</f>
        <v>Evelina Dacca</v>
      </c>
      <c r="G131" s="2" t="str">
        <f>IF(_xlfn.XLOOKUP(C131, Customers!$A$1:$A$1001, Customers!$C$1:$C$1001,,0) = 0, "",_xlfn.XLOOKUP(C131, Customers!$A$1:$A$1001, Customers!$C$1:$C$1001,,0))</f>
        <v>edacca3l@google.pl</v>
      </c>
      <c r="H131" s="2" t="str">
        <f>_xlfn.XLOOKUP(C131, Customers!$A$1:$A$1001, Customers!G130:G1130,,0)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 xml:space="preserve"> _xlfn.IFS(I131="Rob", "Robust", I131="Exc", "Excelsa", I131="Ara", "Arabica", I131="Lib", "Librica")</f>
        <v>Excelsa</v>
      </c>
      <c r="O131" t="str" cm="1">
        <f t="array" ref="O131">_xlfn.IFS(J131="M", "Medium", J131="L", "Light", J131="D", "Dark")</f>
        <v>Dark</v>
      </c>
      <c r="P131" t="str">
        <f>_xlfn.XLOOKUP(Table1[[#This Row],[Customer ID]], Customers!$A$1:$A$1001, Customers!$I$1:$I$1001,,0)</f>
        <v>Yes</v>
      </c>
    </row>
    <row r="132" spans="1:16" x14ac:dyDescent="0.3">
      <c r="A132" s="2" t="s">
        <v>1222</v>
      </c>
      <c r="B132" s="3">
        <v>44624</v>
      </c>
      <c r="C132" s="2" t="s">
        <v>1223</v>
      </c>
      <c r="D132" t="s">
        <v>6182</v>
      </c>
      <c r="E132" s="2">
        <v>5</v>
      </c>
      <c r="F132" s="2" t="str">
        <f>_xlfn.XLOOKUP(C132, Customers!$A$1:$A$1001, Customers!$B$1:$B$1001,,0)</f>
        <v>Bidget Tremellier</v>
      </c>
      <c r="G132" s="2" t="str">
        <f>IF(_xlfn.XLOOKUP(C132, Customers!$A$1:$A$1001, Customers!$C$1:$C$1001,,0) = 0, "",_xlfn.XLOOKUP(C132, Customers!$A$1:$A$1001, Customers!$C$1:$C$1001,,0))</f>
        <v/>
      </c>
      <c r="H132" s="2" t="str">
        <f>_xlfn.XLOOKUP(C132, Customers!$A$1:$A$1001, Customers!G131:G1131,,0)</f>
        <v>United States</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 xml:space="preserve"> _xlfn.IFS(I132="Rob", "Robust", I132="Exc", "Excelsa", I132="Ara", "Arabica", I132="Lib", "Librica")</f>
        <v>Arabica</v>
      </c>
      <c r="O132" t="str" cm="1">
        <f t="array" ref="O132">_xlfn.IFS(J132="M", "Medium", J132="L", "Light", J132="D", "Dark")</f>
        <v>Light</v>
      </c>
      <c r="P132" t="str">
        <f>_xlfn.XLOOKUP(Table1[[#This Row],[Customer ID]], Customers!$A$1:$A$1001, Customers!$I$1:$I$1001,,0)</f>
        <v>Yes</v>
      </c>
    </row>
    <row r="133" spans="1:16" x14ac:dyDescent="0.3">
      <c r="A133" s="2" t="s">
        <v>1227</v>
      </c>
      <c r="B133" s="3">
        <v>44196</v>
      </c>
      <c r="C133" s="2" t="s">
        <v>1228</v>
      </c>
      <c r="D133" t="s">
        <v>6144</v>
      </c>
      <c r="E133" s="2">
        <v>2</v>
      </c>
      <c r="F133" s="2" t="str">
        <f>_xlfn.XLOOKUP(C133, Customers!$A$1:$A$1001, Customers!$B$1:$B$1001,,0)</f>
        <v>Bobinette Hindsberg</v>
      </c>
      <c r="G133" s="2" t="str">
        <f>IF(_xlfn.XLOOKUP(C133, Customers!$A$1:$A$1001, Customers!$C$1:$C$1001,,0) = 0, "",_xlfn.XLOOKUP(C133, Customers!$A$1:$A$1001, Customers!$C$1:$C$1001,,0))</f>
        <v>bhindsberg3n@blogs.com</v>
      </c>
      <c r="H133" s="2" t="str">
        <f>_xlfn.XLOOKUP(C133, Customers!$A$1:$A$1001, Customers!G132:G1132,,0)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 xml:space="preserve"> _xlfn.IFS(I133="Rob", "Robust", I133="Exc", "Excelsa", I133="Ara", "Arabica", I133="Lib", "Librica")</f>
        <v>Excelsa</v>
      </c>
      <c r="O133" t="str" cm="1">
        <f t="array" ref="O133">_xlfn.IFS(J133="M", "Medium", J133="L", "Light", J133="D", "Dark")</f>
        <v>Dark</v>
      </c>
      <c r="P133" t="str">
        <f>_xlfn.XLOOKUP(Table1[[#This Row],[Customer ID]], Customers!$A$1:$A$1001, Customers!$I$1:$I$1001,,0)</f>
        <v>Yes</v>
      </c>
    </row>
    <row r="134" spans="1:16" x14ac:dyDescent="0.3">
      <c r="A134" s="2" t="s">
        <v>1233</v>
      </c>
      <c r="B134" s="3">
        <v>44043</v>
      </c>
      <c r="C134" s="2" t="s">
        <v>1234</v>
      </c>
      <c r="D134" t="s">
        <v>6182</v>
      </c>
      <c r="E134" s="2">
        <v>5</v>
      </c>
      <c r="F134" s="2" t="str">
        <f>_xlfn.XLOOKUP(C134, Customers!$A$1:$A$1001, Customers!$B$1:$B$1001,,0)</f>
        <v>Osbert Robins</v>
      </c>
      <c r="G134" s="2" t="str">
        <f>IF(_xlfn.XLOOKUP(C134, Customers!$A$1:$A$1001, Customers!$C$1:$C$1001,,0) = 0, "",_xlfn.XLOOKUP(C134, Customers!$A$1:$A$1001, Customers!$C$1:$C$1001,,0))</f>
        <v>orobins3o@salon.com</v>
      </c>
      <c r="H134" s="2" t="str">
        <f>_xlfn.XLOOKUP(C134, Customers!$A$1:$A$1001, Customers!G133:G1133,,0)</f>
        <v>Ireland</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 xml:space="preserve"> _xlfn.IFS(I134="Rob", "Robust", I134="Exc", "Excelsa", I134="Ara", "Arabica", I134="Lib", "Librica")</f>
        <v>Arabica</v>
      </c>
      <c r="O134" t="str" cm="1">
        <f t="array" ref="O134">_xlfn.IFS(J134="M", "Medium", J134="L", "Light", J134="D", "Dark")</f>
        <v>Light</v>
      </c>
      <c r="P134" t="str">
        <f>_xlfn.XLOOKUP(Table1[[#This Row],[Customer ID]], Customers!$A$1:$A$1001, Customers!$I$1:$I$1001,,0)</f>
        <v>Yes</v>
      </c>
    </row>
    <row r="135" spans="1:16" x14ac:dyDescent="0.3">
      <c r="A135" s="2" t="s">
        <v>1239</v>
      </c>
      <c r="B135" s="3">
        <v>44340</v>
      </c>
      <c r="C135" s="2" t="s">
        <v>1240</v>
      </c>
      <c r="D135" t="s">
        <v>6143</v>
      </c>
      <c r="E135" s="2">
        <v>1</v>
      </c>
      <c r="F135" s="2" t="str">
        <f>_xlfn.XLOOKUP(C135, Customers!$A$1:$A$1001, Customers!$B$1:$B$1001,,0)</f>
        <v>Othello Syseland</v>
      </c>
      <c r="G135" s="2" t="str">
        <f>IF(_xlfn.XLOOKUP(C135, Customers!$A$1:$A$1001, Customers!$C$1:$C$1001,,0) = 0, "",_xlfn.XLOOKUP(C135, Customers!$A$1:$A$1001, Customers!$C$1:$C$1001,,0))</f>
        <v>osyseland3p@independent.co.uk</v>
      </c>
      <c r="H135" s="2" t="str">
        <f>_xlfn.XLOOKUP(C135, Customers!$A$1:$A$1001, Customers!G134:G1134,,0)</f>
        <v>United Kingdom</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 xml:space="preserve"> _xlfn.IFS(I135="Rob", "Robust", I135="Exc", "Excelsa", I135="Ara", "Arabica", I135="Lib", "Librica")</f>
        <v>Librica</v>
      </c>
      <c r="O135" t="str" cm="1">
        <f t="array" ref="O135">_xlfn.IFS(J135="M", "Medium", J135="L", "Light", J135="D", "Dark")</f>
        <v>Dark</v>
      </c>
      <c r="P135" t="str">
        <f>_xlfn.XLOOKUP(Table1[[#This Row],[Customer ID]], Customers!$A$1:$A$1001, Customers!$I$1:$I$1001,,0)</f>
        <v>No</v>
      </c>
    </row>
    <row r="136" spans="1:16" x14ac:dyDescent="0.3">
      <c r="A136" s="2" t="s">
        <v>1245</v>
      </c>
      <c r="B136" s="3">
        <v>44758</v>
      </c>
      <c r="C136" s="2" t="s">
        <v>1246</v>
      </c>
      <c r="D136" t="s">
        <v>6166</v>
      </c>
      <c r="E136" s="2">
        <v>3</v>
      </c>
      <c r="F136" s="2" t="str">
        <f>_xlfn.XLOOKUP(C136, Customers!$A$1:$A$1001, Customers!$B$1:$B$1001,,0)</f>
        <v>Ewell Hanby</v>
      </c>
      <c r="G136" s="2" t="str">
        <f>IF(_xlfn.XLOOKUP(C136, Customers!$A$1:$A$1001, Customers!$C$1:$C$1001,,0) = 0, "",_xlfn.XLOOKUP(C136, Customers!$A$1:$A$1001, Customers!$C$1:$C$1001,,0))</f>
        <v/>
      </c>
      <c r="H136" s="2" t="str">
        <f>_xlfn.XLOOKUP(C136, Customers!$A$1:$A$1001, Customers!G135:G1135,,0)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 xml:space="preserve"> _xlfn.IFS(I136="Rob", "Robust", I136="Exc", "Excelsa", I136="Ara", "Arabica", I136="Lib", "Librica")</f>
        <v>Excelsa</v>
      </c>
      <c r="O136" t="str" cm="1">
        <f t="array" ref="O136">_xlfn.IFS(J136="M", "Medium", J136="L", "Light", J136="D", "Dark")</f>
        <v>Medium</v>
      </c>
      <c r="P136" t="str">
        <f>_xlfn.XLOOKUP(Table1[[#This Row],[Customer ID]], Customers!$A$1:$A$1001, Customers!$I$1:$I$1001,,0)</f>
        <v>Yes</v>
      </c>
    </row>
    <row r="137" spans="1:16" x14ac:dyDescent="0.3">
      <c r="A137" s="2" t="s">
        <v>1249</v>
      </c>
      <c r="B137" s="3">
        <v>44232</v>
      </c>
      <c r="C137" s="2" t="s">
        <v>976</v>
      </c>
      <c r="D137" t="s">
        <v>6180</v>
      </c>
      <c r="E137" s="2">
        <v>5</v>
      </c>
      <c r="F137" s="2" t="str">
        <f>_xlfn.XLOOKUP(C137, Customers!$A$1:$A$1001, Customers!$B$1:$B$1001,,0)</f>
        <v>Blancha McAmish</v>
      </c>
      <c r="G137" s="2" t="str">
        <f>IF(_xlfn.XLOOKUP(C137, Customers!$A$1:$A$1001, Customers!$C$1:$C$1001,,0) = 0, "",_xlfn.XLOOKUP(C137, Customers!$A$1:$A$1001, Customers!$C$1:$C$1001,,0))</f>
        <v>bmcamish2e@tripadvisor.com</v>
      </c>
      <c r="H137" s="2" t="str">
        <f>_xlfn.XLOOKUP(C137, Customers!$A$1:$A$1001, Customers!G136:G1136,,0)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 xml:space="preserve"> _xlfn.IFS(I137="Rob", "Robust", I137="Exc", "Excelsa", I137="Ara", "Arabica", I137="Lib", "Librica")</f>
        <v>Arabica</v>
      </c>
      <c r="O137" t="str" cm="1">
        <f t="array" ref="O137">_xlfn.IFS(J137="M", "Medium", J137="L", "Light", J137="D", "Dark")</f>
        <v>Light</v>
      </c>
      <c r="P137" t="str">
        <f>_xlfn.XLOOKUP(Table1[[#This Row],[Customer ID]], Customers!$A$1:$A$1001, Customers!$I$1:$I$1001,,0)</f>
        <v>Yes</v>
      </c>
    </row>
    <row r="138" spans="1:16" x14ac:dyDescent="0.3">
      <c r="A138" s="2" t="s">
        <v>1255</v>
      </c>
      <c r="B138" s="3">
        <v>44406</v>
      </c>
      <c r="C138" s="2" t="s">
        <v>1256</v>
      </c>
      <c r="D138" t="s">
        <v>6154</v>
      </c>
      <c r="E138" s="2">
        <v>4</v>
      </c>
      <c r="F138" s="2" t="str">
        <f>_xlfn.XLOOKUP(C138, Customers!$A$1:$A$1001, Customers!$B$1:$B$1001,,0)</f>
        <v>Lowell Keenleyside</v>
      </c>
      <c r="G138" s="2" t="str">
        <f>IF(_xlfn.XLOOKUP(C138, Customers!$A$1:$A$1001, Customers!$C$1:$C$1001,,0) = 0, "",_xlfn.XLOOKUP(C138, Customers!$A$1:$A$1001, Customers!$C$1:$C$1001,,0))</f>
        <v>lkeenleyside3s@topsy.com</v>
      </c>
      <c r="H138" s="2" t="str">
        <f>_xlfn.XLOOKUP(C138, Customers!$A$1:$A$1001, Customers!G137:G1137,,0)</f>
        <v>Ireland</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 xml:space="preserve"> _xlfn.IFS(I138="Rob", "Robust", I138="Exc", "Excelsa", I138="Ara", "Arabica", I138="Lib", "Librica")</f>
        <v>Arabica</v>
      </c>
      <c r="O138" t="str" cm="1">
        <f t="array" ref="O138">_xlfn.IFS(J138="M", "Medium", J138="L", "Light", J138="D", "Dark")</f>
        <v>Dark</v>
      </c>
      <c r="P138" t="str">
        <f>_xlfn.XLOOKUP(Table1[[#This Row],[Customer ID]], Customers!$A$1:$A$1001, Customers!$I$1:$I$1001,,0)</f>
        <v>No</v>
      </c>
    </row>
    <row r="139" spans="1:16" x14ac:dyDescent="0.3">
      <c r="A139" s="2" t="s">
        <v>1261</v>
      </c>
      <c r="B139" s="3">
        <v>44637</v>
      </c>
      <c r="C139" s="2" t="s">
        <v>1262</v>
      </c>
      <c r="D139" t="s">
        <v>6148</v>
      </c>
      <c r="E139" s="2">
        <v>3</v>
      </c>
      <c r="F139" s="2" t="str">
        <f>_xlfn.XLOOKUP(C139, Customers!$A$1:$A$1001, Customers!$B$1:$B$1001,,0)</f>
        <v>Elonore Joliffe</v>
      </c>
      <c r="G139" s="2" t="str">
        <f>IF(_xlfn.XLOOKUP(C139, Customers!$A$1:$A$1001, Customers!$C$1:$C$1001,,0) = 0, "",_xlfn.XLOOKUP(C139, Customers!$A$1:$A$1001, Customers!$C$1:$C$1001,,0))</f>
        <v/>
      </c>
      <c r="H139" s="2" t="str">
        <f>_xlfn.XLOOKUP(C139, Customers!$A$1:$A$1001, Customers!G138:G1138,,0)</f>
        <v>United States</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 xml:space="preserve"> _xlfn.IFS(I139="Rob", "Robust", I139="Exc", "Excelsa", I139="Ara", "Arabica", I139="Lib", "Librica")</f>
        <v>Excelsa</v>
      </c>
      <c r="O139" t="str" cm="1">
        <f t="array" ref="O139">_xlfn.IFS(J139="M", "Medium", J139="L", "Light", J139="D", "Dark")</f>
        <v>Light</v>
      </c>
      <c r="P139" t="str">
        <f>_xlfn.XLOOKUP(Table1[[#This Row],[Customer ID]], Customers!$A$1:$A$1001, Customers!$I$1:$I$1001,,0)</f>
        <v>No</v>
      </c>
    </row>
    <row r="140" spans="1:16" x14ac:dyDescent="0.3">
      <c r="A140" s="2" t="s">
        <v>1266</v>
      </c>
      <c r="B140" s="3">
        <v>44238</v>
      </c>
      <c r="C140" s="2" t="s">
        <v>1267</v>
      </c>
      <c r="D140" t="s">
        <v>6183</v>
      </c>
      <c r="E140" s="2">
        <v>4</v>
      </c>
      <c r="F140" s="2" t="str">
        <f>_xlfn.XLOOKUP(C140, Customers!$A$1:$A$1001, Customers!$B$1:$B$1001,,0)</f>
        <v>Abraham Coleman</v>
      </c>
      <c r="G140" s="2" t="str">
        <f>IF(_xlfn.XLOOKUP(C140, Customers!$A$1:$A$1001, Customers!$C$1:$C$1001,,0) = 0, "",_xlfn.XLOOKUP(C140, Customers!$A$1:$A$1001, Customers!$C$1:$C$1001,,0))</f>
        <v/>
      </c>
      <c r="H140" s="2" t="str">
        <f>_xlfn.XLOOKUP(C140, Customers!$A$1:$A$1001, Customers!G139:G1139,,0)</f>
        <v>Ireland</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 xml:space="preserve"> _xlfn.IFS(I140="Rob", "Robust", I140="Exc", "Excelsa", I140="Ara", "Arabica", I140="Lib", "Librica")</f>
        <v>Excelsa</v>
      </c>
      <c r="O140" t="str" cm="1">
        <f t="array" ref="O140">_xlfn.IFS(J140="M", "Medium", J140="L", "Light", J140="D", "Dark")</f>
        <v>Dark</v>
      </c>
      <c r="P140" t="str">
        <f>_xlfn.XLOOKUP(Table1[[#This Row],[Customer ID]], Customers!$A$1:$A$1001, Customers!$I$1:$I$1001,,0)</f>
        <v>No</v>
      </c>
    </row>
    <row r="141" spans="1:16" x14ac:dyDescent="0.3">
      <c r="A141" s="2" t="s">
        <v>1271</v>
      </c>
      <c r="B141" s="3">
        <v>43509</v>
      </c>
      <c r="C141" s="2" t="s">
        <v>1272</v>
      </c>
      <c r="D141" t="s">
        <v>6143</v>
      </c>
      <c r="E141" s="2">
        <v>6</v>
      </c>
      <c r="F141" s="2" t="str">
        <f>_xlfn.XLOOKUP(C141, Customers!$A$1:$A$1001, Customers!$B$1:$B$1001,,0)</f>
        <v>Rivy Farington</v>
      </c>
      <c r="G141" s="2" t="str">
        <f>IF(_xlfn.XLOOKUP(C141, Customers!$A$1:$A$1001, Customers!$C$1:$C$1001,,0) = 0, "",_xlfn.XLOOKUP(C141, Customers!$A$1:$A$1001, Customers!$C$1:$C$1001,,0))</f>
        <v/>
      </c>
      <c r="H141" s="2" t="str">
        <f>_xlfn.XLOOKUP(C141, Customers!$A$1:$A$1001, Customers!G140:G1140,,0)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 xml:space="preserve"> _xlfn.IFS(I141="Rob", "Robust", I141="Exc", "Excelsa", I141="Ara", "Arabica", I141="Lib", "Librica")</f>
        <v>Librica</v>
      </c>
      <c r="O141" t="str" cm="1">
        <f t="array" ref="O141">_xlfn.IFS(J141="M", "Medium", J141="L", "Light", J141="D", "Dark")</f>
        <v>Dark</v>
      </c>
      <c r="P141" t="str">
        <f>_xlfn.XLOOKUP(Table1[[#This Row],[Customer ID]], Customers!$A$1:$A$1001, Customers!$I$1:$I$1001,,0)</f>
        <v>Yes</v>
      </c>
    </row>
    <row r="142" spans="1:16" x14ac:dyDescent="0.3">
      <c r="A142" s="2" t="s">
        <v>1276</v>
      </c>
      <c r="B142" s="3">
        <v>44694</v>
      </c>
      <c r="C142" s="2" t="s">
        <v>1277</v>
      </c>
      <c r="D142" t="s">
        <v>6165</v>
      </c>
      <c r="E142" s="2">
        <v>1</v>
      </c>
      <c r="F142" s="2" t="str">
        <f>_xlfn.XLOOKUP(C142, Customers!$A$1:$A$1001, Customers!$B$1:$B$1001,,0)</f>
        <v>Vallie Kundt</v>
      </c>
      <c r="G142" s="2" t="str">
        <f>IF(_xlfn.XLOOKUP(C142, Customers!$A$1:$A$1001, Customers!$C$1:$C$1001,,0) = 0, "",_xlfn.XLOOKUP(C142, Customers!$A$1:$A$1001, Customers!$C$1:$C$1001,,0))</f>
        <v>vkundt3w@bigcartel.com</v>
      </c>
      <c r="H142" s="2" t="str">
        <f>_xlfn.XLOOKUP(C142, Customers!$A$1:$A$1001, Customers!G141:G1141,,0)</f>
        <v>United States</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 xml:space="preserve"> _xlfn.IFS(I142="Rob", "Robust", I142="Exc", "Excelsa", I142="Ara", "Arabica", I142="Lib", "Librica")</f>
        <v>Librica</v>
      </c>
      <c r="O142" t="str" cm="1">
        <f t="array" ref="O142">_xlfn.IFS(J142="M", "Medium", J142="L", "Light", J142="D", "Dark")</f>
        <v>Dark</v>
      </c>
      <c r="P142" t="str">
        <f>_xlfn.XLOOKUP(Table1[[#This Row],[Customer ID]], Customers!$A$1:$A$1001, Customers!$I$1:$I$1001,,0)</f>
        <v>Yes</v>
      </c>
    </row>
    <row r="143" spans="1:16" x14ac:dyDescent="0.3">
      <c r="A143" s="2" t="s">
        <v>1283</v>
      </c>
      <c r="B143" s="3">
        <v>43970</v>
      </c>
      <c r="C143" s="2" t="s">
        <v>1284</v>
      </c>
      <c r="D143" t="s">
        <v>6167</v>
      </c>
      <c r="E143" s="2">
        <v>4</v>
      </c>
      <c r="F143" s="2" t="str">
        <f>_xlfn.XLOOKUP(C143, Customers!$A$1:$A$1001, Customers!$B$1:$B$1001,,0)</f>
        <v>Boyd Bett</v>
      </c>
      <c r="G143" s="2" t="str">
        <f>IF(_xlfn.XLOOKUP(C143, Customers!$A$1:$A$1001, Customers!$C$1:$C$1001,,0) = 0, "",_xlfn.XLOOKUP(C143, Customers!$A$1:$A$1001, Customers!$C$1:$C$1001,,0))</f>
        <v>bbett3x@google.de</v>
      </c>
      <c r="H143" s="2" t="str">
        <f>_xlfn.XLOOKUP(C143, Customers!$A$1:$A$1001, Customers!G142:G1142,,0)</f>
        <v>United Kingdom</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 xml:space="preserve"> _xlfn.IFS(I143="Rob", "Robust", I143="Exc", "Excelsa", I143="Ara", "Arabica", I143="Lib", "Librica")</f>
        <v>Arabica</v>
      </c>
      <c r="O143" t="str" cm="1">
        <f t="array" ref="O143">_xlfn.IFS(J143="M", "Medium", J143="L", "Light", J143="D", "Dark")</f>
        <v>Light</v>
      </c>
      <c r="P143" t="str">
        <f>_xlfn.XLOOKUP(Table1[[#This Row],[Customer ID]], Customers!$A$1:$A$1001, Customers!$I$1:$I$1001,,0)</f>
        <v>Yes</v>
      </c>
    </row>
    <row r="144" spans="1:16" x14ac:dyDescent="0.3">
      <c r="A144" s="2" t="s">
        <v>1289</v>
      </c>
      <c r="B144" s="3">
        <v>44678</v>
      </c>
      <c r="C144" s="2" t="s">
        <v>1290</v>
      </c>
      <c r="D144" t="s">
        <v>6148</v>
      </c>
      <c r="E144" s="2">
        <v>4</v>
      </c>
      <c r="F144" s="2" t="str">
        <f>_xlfn.XLOOKUP(C144, Customers!$A$1:$A$1001, Customers!$B$1:$B$1001,,0)</f>
        <v>Julio Armytage</v>
      </c>
      <c r="G144" s="2" t="str">
        <f>IF(_xlfn.XLOOKUP(C144, Customers!$A$1:$A$1001, Customers!$C$1:$C$1001,,0) = 0, "",_xlfn.XLOOKUP(C144, Customers!$A$1:$A$1001, Customers!$C$1:$C$1001,,0))</f>
        <v/>
      </c>
      <c r="H144" s="2" t="str">
        <f>_xlfn.XLOOKUP(C144, Customers!$A$1:$A$1001, Customers!G143:G1143,,0)</f>
        <v>United States</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 xml:space="preserve"> _xlfn.IFS(I144="Rob", "Robust", I144="Exc", "Excelsa", I144="Ara", "Arabica", I144="Lib", "Librica")</f>
        <v>Excelsa</v>
      </c>
      <c r="O144" t="str" cm="1">
        <f t="array" ref="O144">_xlfn.IFS(J144="M", "Medium", J144="L", "Light", J144="D", "Dark")</f>
        <v>Light</v>
      </c>
      <c r="P144" t="str">
        <f>_xlfn.XLOOKUP(Table1[[#This Row],[Customer ID]], Customers!$A$1:$A$1001, Customers!$I$1:$I$1001,,0)</f>
        <v>Yes</v>
      </c>
    </row>
    <row r="145" spans="1:16" x14ac:dyDescent="0.3">
      <c r="A145" s="2" t="s">
        <v>1293</v>
      </c>
      <c r="B145" s="3">
        <v>44083</v>
      </c>
      <c r="C145" s="2" t="s">
        <v>1294</v>
      </c>
      <c r="D145" t="s">
        <v>6160</v>
      </c>
      <c r="E145" s="2">
        <v>2</v>
      </c>
      <c r="F145" s="2" t="str">
        <f>_xlfn.XLOOKUP(C145, Customers!$A$1:$A$1001, Customers!$B$1:$B$1001,,0)</f>
        <v>Deana Staite</v>
      </c>
      <c r="G145" s="2" t="str">
        <f>IF(_xlfn.XLOOKUP(C145, Customers!$A$1:$A$1001, Customers!$C$1:$C$1001,,0) = 0, "",_xlfn.XLOOKUP(C145, Customers!$A$1:$A$1001, Customers!$C$1:$C$1001,,0))</f>
        <v>dstaite3z@scientificamerican.com</v>
      </c>
      <c r="H145" s="2" t="str">
        <f>_xlfn.XLOOKUP(C145, Customers!$A$1:$A$1001, Customers!G144:G1144,,0)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 xml:space="preserve"> _xlfn.IFS(I145="Rob", "Robust", I145="Exc", "Excelsa", I145="Ara", "Arabica", I145="Lib", "Librica")</f>
        <v>Librica</v>
      </c>
      <c r="O145" t="str" cm="1">
        <f t="array" ref="O145">_xlfn.IFS(J145="M", "Medium", J145="L", "Light", J145="D", "Dark")</f>
        <v>Medium</v>
      </c>
      <c r="P145" t="str">
        <f>_xlfn.XLOOKUP(Table1[[#This Row],[Customer ID]], Customers!$A$1:$A$1001, Customers!$I$1:$I$1001,,0)</f>
        <v>No</v>
      </c>
    </row>
    <row r="146" spans="1:16" x14ac:dyDescent="0.3">
      <c r="A146" s="2" t="s">
        <v>1299</v>
      </c>
      <c r="B146" s="3">
        <v>44265</v>
      </c>
      <c r="C146" s="2" t="s">
        <v>1300</v>
      </c>
      <c r="D146" t="s">
        <v>6148</v>
      </c>
      <c r="E146" s="2">
        <v>2</v>
      </c>
      <c r="F146" s="2" t="str">
        <f>_xlfn.XLOOKUP(C146, Customers!$A$1:$A$1001, Customers!$B$1:$B$1001,,0)</f>
        <v>Winn Keyse</v>
      </c>
      <c r="G146" s="2" t="str">
        <f>IF(_xlfn.XLOOKUP(C146, Customers!$A$1:$A$1001, Customers!$C$1:$C$1001,,0) = 0, "",_xlfn.XLOOKUP(C146, Customers!$A$1:$A$1001, Customers!$C$1:$C$1001,,0))</f>
        <v>wkeyse40@apple.com</v>
      </c>
      <c r="H146" s="2" t="str">
        <f>_xlfn.XLOOKUP(C146, Customers!$A$1:$A$1001, Customers!G145:G1145,,0)</f>
        <v>Ireland</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 xml:space="preserve"> _xlfn.IFS(I146="Rob", "Robust", I146="Exc", "Excelsa", I146="Ara", "Arabica", I146="Lib", "Librica")</f>
        <v>Excelsa</v>
      </c>
      <c r="O146" t="str" cm="1">
        <f t="array" ref="O146">_xlfn.IFS(J146="M", "Medium", J146="L", "Light", J146="D", "Dark")</f>
        <v>Light</v>
      </c>
      <c r="P146" t="str">
        <f>_xlfn.XLOOKUP(Table1[[#This Row],[Customer ID]], Customers!$A$1:$A$1001, Customers!$I$1:$I$1001,,0)</f>
        <v>Yes</v>
      </c>
    </row>
    <row r="147" spans="1:16" x14ac:dyDescent="0.3">
      <c r="A147" s="2" t="s">
        <v>1305</v>
      </c>
      <c r="B147" s="3">
        <v>43562</v>
      </c>
      <c r="C147" s="2" t="s">
        <v>1306</v>
      </c>
      <c r="D147" t="s">
        <v>6159</v>
      </c>
      <c r="E147" s="2">
        <v>4</v>
      </c>
      <c r="F147" s="2" t="str">
        <f>_xlfn.XLOOKUP(C147, Customers!$A$1:$A$1001, Customers!$B$1:$B$1001,,0)</f>
        <v>Osmund Clausen-Thue</v>
      </c>
      <c r="G147" s="2" t="str">
        <f>IF(_xlfn.XLOOKUP(C147, Customers!$A$1:$A$1001, Customers!$C$1:$C$1001,,0) = 0, "",_xlfn.XLOOKUP(C147, Customers!$A$1:$A$1001, Customers!$C$1:$C$1001,,0))</f>
        <v>oclausenthue41@marriott.com</v>
      </c>
      <c r="H147" s="2" t="str">
        <f>_xlfn.XLOOKUP(C147, Customers!$A$1:$A$1001, Customers!G146:G1146,,0)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 xml:space="preserve"> _xlfn.IFS(I147="Rob", "Robust", I147="Exc", "Excelsa", I147="Ara", "Arabica", I147="Lib", "Librica")</f>
        <v>Librica</v>
      </c>
      <c r="O147" t="str" cm="1">
        <f t="array" ref="O147">_xlfn.IFS(J147="M", "Medium", J147="L", "Light", J147="D", "Dark")</f>
        <v>Medium</v>
      </c>
      <c r="P147" t="str">
        <f>_xlfn.XLOOKUP(Table1[[#This Row],[Customer ID]], Customers!$A$1:$A$1001, Customers!$I$1:$I$1001,,0)</f>
        <v>No</v>
      </c>
    </row>
    <row r="148" spans="1:16" x14ac:dyDescent="0.3">
      <c r="A148" s="2" t="s">
        <v>1311</v>
      </c>
      <c r="B148" s="3">
        <v>44024</v>
      </c>
      <c r="C148" s="2" t="s">
        <v>1312</v>
      </c>
      <c r="D148" t="s">
        <v>6162</v>
      </c>
      <c r="E148" s="2">
        <v>3</v>
      </c>
      <c r="F148" s="2" t="str">
        <f>_xlfn.XLOOKUP(C148, Customers!$A$1:$A$1001, Customers!$B$1:$B$1001,,0)</f>
        <v>Leonore Francisco</v>
      </c>
      <c r="G148" s="2" t="str">
        <f>IF(_xlfn.XLOOKUP(C148, Customers!$A$1:$A$1001, Customers!$C$1:$C$1001,,0) = 0, "",_xlfn.XLOOKUP(C148, Customers!$A$1:$A$1001, Customers!$C$1:$C$1001,,0))</f>
        <v>lfrancisco42@fema.gov</v>
      </c>
      <c r="H148" s="2" t="str">
        <f>_xlfn.XLOOKUP(C148, Customers!$A$1:$A$1001, Customers!G147:G1147,,0)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 xml:space="preserve"> _xlfn.IFS(I148="Rob", "Robust", I148="Exc", "Excelsa", I148="Ara", "Arabica", I148="Lib", "Librica")</f>
        <v>Librica</v>
      </c>
      <c r="O148" t="str" cm="1">
        <f t="array" ref="O148">_xlfn.IFS(J148="M", "Medium", J148="L", "Light", J148="D", "Dark")</f>
        <v>Medium</v>
      </c>
      <c r="P148" t="str">
        <f>_xlfn.XLOOKUP(Table1[[#This Row],[Customer ID]], Customers!$A$1:$A$1001, Customers!$I$1:$I$1001,,0)</f>
        <v>No</v>
      </c>
    </row>
    <row r="149" spans="1:16" x14ac:dyDescent="0.3">
      <c r="A149" s="2" t="s">
        <v>1311</v>
      </c>
      <c r="B149" s="3">
        <v>44024</v>
      </c>
      <c r="C149" s="2" t="s">
        <v>1312</v>
      </c>
      <c r="D149" t="s">
        <v>6141</v>
      </c>
      <c r="E149" s="2">
        <v>2</v>
      </c>
      <c r="F149" s="2" t="str">
        <f>_xlfn.XLOOKUP(C149, Customers!$A$1:$A$1001, Customers!$B$1:$B$1001,,0)</f>
        <v>Leonore Francisco</v>
      </c>
      <c r="G149" s="2" t="str">
        <f>IF(_xlfn.XLOOKUP(C149, Customers!$A$1:$A$1001, Customers!$C$1:$C$1001,,0) = 0, "",_xlfn.XLOOKUP(C149, Customers!$A$1:$A$1001, Customers!$C$1:$C$1001,,0))</f>
        <v>lfrancisco42@fema.gov</v>
      </c>
      <c r="H149" s="2" t="str">
        <f>_xlfn.XLOOKUP(C149, Customers!$A$1:$A$1001, Customers!G148:G1148,,0)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 xml:space="preserve"> _xlfn.IFS(I149="Rob", "Robust", I149="Exc", "Excelsa", I149="Ara", "Arabica", I149="Lib", "Librica")</f>
        <v>Excelsa</v>
      </c>
      <c r="O149" t="str" cm="1">
        <f t="array" ref="O149">_xlfn.IFS(J149="M", "Medium", J149="L", "Light", J149="D", "Dark")</f>
        <v>Medium</v>
      </c>
      <c r="P149" t="str">
        <f>_xlfn.XLOOKUP(Table1[[#This Row],[Customer ID]], Customers!$A$1:$A$1001, Customers!$I$1:$I$1001,,0)</f>
        <v>No</v>
      </c>
    </row>
    <row r="150" spans="1:16" x14ac:dyDescent="0.3">
      <c r="A150" s="2" t="s">
        <v>1322</v>
      </c>
      <c r="B150" s="3">
        <v>44551</v>
      </c>
      <c r="C150" s="2" t="s">
        <v>1323</v>
      </c>
      <c r="D150" t="s">
        <v>6153</v>
      </c>
      <c r="E150" s="2">
        <v>5</v>
      </c>
      <c r="F150" s="2" t="str">
        <f>_xlfn.XLOOKUP(C150, Customers!$A$1:$A$1001, Customers!$B$1:$B$1001,,0)</f>
        <v>Giacobo Skingle</v>
      </c>
      <c r="G150" s="2" t="str">
        <f>IF(_xlfn.XLOOKUP(C150, Customers!$A$1:$A$1001, Customers!$C$1:$C$1001,,0) = 0, "",_xlfn.XLOOKUP(C150, Customers!$A$1:$A$1001, Customers!$C$1:$C$1001,,0))</f>
        <v>gskingle44@clickbank.net</v>
      </c>
      <c r="H150" s="2" t="str">
        <f>_xlfn.XLOOKUP(C150, Customers!$A$1:$A$1001, Customers!G149:G1149,,0)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 xml:space="preserve"> _xlfn.IFS(I150="Rob", "Robust", I150="Exc", "Excelsa", I150="Ara", "Arabica", I150="Lib", "Librica")</f>
        <v>Excelsa</v>
      </c>
      <c r="O150" t="str" cm="1">
        <f t="array" ref="O150">_xlfn.IFS(J150="M", "Medium", J150="L", "Light", J150="D", "Dark")</f>
        <v>Dark</v>
      </c>
      <c r="P150" t="str">
        <f>_xlfn.XLOOKUP(Table1[[#This Row],[Customer ID]], Customers!$A$1:$A$1001, Customers!$I$1:$I$1001,,0)</f>
        <v>Yes</v>
      </c>
    </row>
    <row r="151" spans="1:16" x14ac:dyDescent="0.3">
      <c r="A151" s="2" t="s">
        <v>1328</v>
      </c>
      <c r="B151" s="3">
        <v>44108</v>
      </c>
      <c r="C151" s="2" t="s">
        <v>1329</v>
      </c>
      <c r="D151" t="s">
        <v>6175</v>
      </c>
      <c r="E151" s="2">
        <v>2</v>
      </c>
      <c r="F151" s="2" t="str">
        <f>_xlfn.XLOOKUP(C151, Customers!$A$1:$A$1001, Customers!$B$1:$B$1001,,0)</f>
        <v>Gerard Pirdy</v>
      </c>
      <c r="G151" s="2" t="str">
        <f>IF(_xlfn.XLOOKUP(C151, Customers!$A$1:$A$1001, Customers!$C$1:$C$1001,,0) = 0, "",_xlfn.XLOOKUP(C151, Customers!$A$1:$A$1001, Customers!$C$1:$C$1001,,0))</f>
        <v/>
      </c>
      <c r="H151" s="2" t="str">
        <f>_xlfn.XLOOKUP(C151, Customers!$A$1:$A$1001, Customers!G150:G1150,,0)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 xml:space="preserve"> _xlfn.IFS(I151="Rob", "Robust", I151="Exc", "Excelsa", I151="Ara", "Arabica", I151="Lib", "Librica")</f>
        <v>Arabica</v>
      </c>
      <c r="O151" t="str" cm="1">
        <f t="array" ref="O151">_xlfn.IFS(J151="M", "Medium", J151="L", "Light", J151="D", "Dark")</f>
        <v>Medium</v>
      </c>
      <c r="P151" t="str">
        <f>_xlfn.XLOOKUP(Table1[[#This Row],[Customer ID]], Customers!$A$1:$A$1001, Customers!$I$1:$I$1001,,0)</f>
        <v>Yes</v>
      </c>
    </row>
    <row r="152" spans="1:16" x14ac:dyDescent="0.3">
      <c r="A152" s="2" t="s">
        <v>1333</v>
      </c>
      <c r="B152" s="3">
        <v>44051</v>
      </c>
      <c r="C152" s="2" t="s">
        <v>1334</v>
      </c>
      <c r="D152" t="s">
        <v>6143</v>
      </c>
      <c r="E152" s="2">
        <v>1</v>
      </c>
      <c r="F152" s="2" t="str">
        <f>_xlfn.XLOOKUP(C152, Customers!$A$1:$A$1001, Customers!$B$1:$B$1001,,0)</f>
        <v>Jacinthe Balsillie</v>
      </c>
      <c r="G152" s="2" t="str">
        <f>IF(_xlfn.XLOOKUP(C152, Customers!$A$1:$A$1001, Customers!$C$1:$C$1001,,0) = 0, "",_xlfn.XLOOKUP(C152, Customers!$A$1:$A$1001, Customers!$C$1:$C$1001,,0))</f>
        <v>jbalsillie46@princeton.edu</v>
      </c>
      <c r="H152" s="2" t="str">
        <f>_xlfn.XLOOKUP(C152, Customers!$A$1:$A$1001, Customers!G151:G1151,,0)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 xml:space="preserve"> _xlfn.IFS(I152="Rob", "Robust", I152="Exc", "Excelsa", I152="Ara", "Arabica", I152="Lib", "Librica")</f>
        <v>Librica</v>
      </c>
      <c r="O152" t="str" cm="1">
        <f t="array" ref="O152">_xlfn.IFS(J152="M", "Medium", J152="L", "Light", J152="D", "Dark")</f>
        <v>Dark</v>
      </c>
      <c r="P152" t="str">
        <f>_xlfn.XLOOKUP(Table1[[#This Row],[Customer ID]], Customers!$A$1:$A$1001, Customers!$I$1:$I$1001,,0)</f>
        <v>Yes</v>
      </c>
    </row>
    <row r="153" spans="1:16" x14ac:dyDescent="0.3">
      <c r="A153" s="2" t="s">
        <v>1339</v>
      </c>
      <c r="B153" s="3">
        <v>44115</v>
      </c>
      <c r="C153" s="2" t="s">
        <v>1340</v>
      </c>
      <c r="D153" t="s">
        <v>6155</v>
      </c>
      <c r="E153" s="2">
        <v>3</v>
      </c>
      <c r="F153" s="2" t="str">
        <f>_xlfn.XLOOKUP(C153, Customers!$A$1:$A$1001, Customers!$B$1:$B$1001,,0)</f>
        <v>Quinton Fouracres</v>
      </c>
      <c r="G153" s="2" t="str">
        <f>IF(_xlfn.XLOOKUP(C153, Customers!$A$1:$A$1001, Customers!$C$1:$C$1001,,0) = 0, "",_xlfn.XLOOKUP(C153, Customers!$A$1:$A$1001, Customers!$C$1:$C$1001,,0))</f>
        <v/>
      </c>
      <c r="H153" s="2" t="str">
        <f>_xlfn.XLOOKUP(C153, Customers!$A$1:$A$1001, Customers!G152:G1152,,0)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 xml:space="preserve"> _xlfn.IFS(I153="Rob", "Robust", I153="Exc", "Excelsa", I153="Ara", "Arabica", I153="Lib", "Librica")</f>
        <v>Arabica</v>
      </c>
      <c r="O153" t="str" cm="1">
        <f t="array" ref="O153">_xlfn.IFS(J153="M", "Medium", J153="L", "Light", J153="D", "Dark")</f>
        <v>Medium</v>
      </c>
      <c r="P153" t="str">
        <f>_xlfn.XLOOKUP(Table1[[#This Row],[Customer ID]], Customers!$A$1:$A$1001, Customers!$I$1:$I$1001,,0)</f>
        <v>Yes</v>
      </c>
    </row>
    <row r="154" spans="1:16" x14ac:dyDescent="0.3">
      <c r="A154" s="2" t="s">
        <v>1344</v>
      </c>
      <c r="B154" s="3">
        <v>44510</v>
      </c>
      <c r="C154" s="2" t="s">
        <v>1345</v>
      </c>
      <c r="D154" t="s">
        <v>6151</v>
      </c>
      <c r="E154" s="2">
        <v>3</v>
      </c>
      <c r="F154" s="2" t="str">
        <f>_xlfn.XLOOKUP(C154, Customers!$A$1:$A$1001, Customers!$B$1:$B$1001,,0)</f>
        <v>Bettina Leffek</v>
      </c>
      <c r="G154" s="2" t="str">
        <f>IF(_xlfn.XLOOKUP(C154, Customers!$A$1:$A$1001, Customers!$C$1:$C$1001,,0) = 0, "",_xlfn.XLOOKUP(C154, Customers!$A$1:$A$1001, Customers!$C$1:$C$1001,,0))</f>
        <v>bleffek48@ning.com</v>
      </c>
      <c r="H154" s="2" t="str">
        <f>_xlfn.XLOOKUP(C154, Customers!$A$1:$A$1001, Customers!G153:G1153,,0)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 xml:space="preserve"> _xlfn.IFS(I154="Rob", "Robust", I154="Exc", "Excelsa", I154="Ara", "Arabica", I154="Lib", "Librica")</f>
        <v>Robust</v>
      </c>
      <c r="O154" t="str" cm="1">
        <f t="array" ref="O154">_xlfn.IFS(J154="M", "Medium", J154="L", "Light", J154="D", "Dark")</f>
        <v>Medium</v>
      </c>
      <c r="P154" t="str">
        <f>_xlfn.XLOOKUP(Table1[[#This Row],[Customer ID]], Customers!$A$1:$A$1001, Customers!$I$1:$I$1001,,0)</f>
        <v>Yes</v>
      </c>
    </row>
    <row r="155" spans="1:16" x14ac:dyDescent="0.3">
      <c r="A155" s="2" t="s">
        <v>1350</v>
      </c>
      <c r="B155" s="3">
        <v>44367</v>
      </c>
      <c r="C155" s="2" t="s">
        <v>1351</v>
      </c>
      <c r="D155" t="s">
        <v>6163</v>
      </c>
      <c r="E155" s="2">
        <v>1</v>
      </c>
      <c r="F155" s="2" t="str">
        <f>_xlfn.XLOOKUP(C155, Customers!$A$1:$A$1001, Customers!$B$1:$B$1001,,0)</f>
        <v>Hetti Penson</v>
      </c>
      <c r="G155" s="2" t="str">
        <f>IF(_xlfn.XLOOKUP(C155, Customers!$A$1:$A$1001, Customers!$C$1:$C$1001,,0) = 0, "",_xlfn.XLOOKUP(C155, Customers!$A$1:$A$1001, Customers!$C$1:$C$1001,,0))</f>
        <v/>
      </c>
      <c r="H155" s="2" t="str">
        <f>_xlfn.XLOOKUP(C155, Customers!$A$1:$A$1001, Customers!G154:G1154,,0)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 xml:space="preserve"> _xlfn.IFS(I155="Rob", "Robust", I155="Exc", "Excelsa", I155="Ara", "Arabica", I155="Lib", "Librica")</f>
        <v>Robust</v>
      </c>
      <c r="O155" t="str" cm="1">
        <f t="array" ref="O155">_xlfn.IFS(J155="M", "Medium", J155="L", "Light", J155="D", "Dark")</f>
        <v>Dark</v>
      </c>
      <c r="P155" t="str">
        <f>_xlfn.XLOOKUP(Table1[[#This Row],[Customer ID]], Customers!$A$1:$A$1001, Customers!$I$1:$I$1001,,0)</f>
        <v>No</v>
      </c>
    </row>
    <row r="156" spans="1:16" x14ac:dyDescent="0.3">
      <c r="A156" s="2" t="s">
        <v>1355</v>
      </c>
      <c r="B156" s="3">
        <v>44473</v>
      </c>
      <c r="C156" s="2" t="s">
        <v>1356</v>
      </c>
      <c r="D156" t="s">
        <v>6168</v>
      </c>
      <c r="E156" s="2">
        <v>5</v>
      </c>
      <c r="F156" s="2" t="str">
        <f>_xlfn.XLOOKUP(C156, Customers!$A$1:$A$1001, Customers!$B$1:$B$1001,,0)</f>
        <v>Jocko Pray</v>
      </c>
      <c r="G156" s="2" t="str">
        <f>IF(_xlfn.XLOOKUP(C156, Customers!$A$1:$A$1001, Customers!$C$1:$C$1001,,0) = 0, "",_xlfn.XLOOKUP(C156, Customers!$A$1:$A$1001, Customers!$C$1:$C$1001,,0))</f>
        <v>jpray4a@youtube.com</v>
      </c>
      <c r="H156" s="2" t="str">
        <f>_xlfn.XLOOKUP(C156, Customers!$A$1:$A$1001, Customers!G155:G1155,,0)</f>
        <v>United Kingdom</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 xml:space="preserve"> _xlfn.IFS(I156="Rob", "Robust", I156="Exc", "Excelsa", I156="Ara", "Arabica", I156="Lib", "Librica")</f>
        <v>Arabica</v>
      </c>
      <c r="O156" t="str" cm="1">
        <f t="array" ref="O156">_xlfn.IFS(J156="M", "Medium", J156="L", "Light", J156="D", "Dark")</f>
        <v>Dark</v>
      </c>
      <c r="P156" t="str">
        <f>_xlfn.XLOOKUP(Table1[[#This Row],[Customer ID]], Customers!$A$1:$A$1001, Customers!$I$1:$I$1001,,0)</f>
        <v>No</v>
      </c>
    </row>
    <row r="157" spans="1:16" x14ac:dyDescent="0.3">
      <c r="A157" s="2" t="s">
        <v>1361</v>
      </c>
      <c r="B157" s="3">
        <v>43640</v>
      </c>
      <c r="C157" s="2" t="s">
        <v>1362</v>
      </c>
      <c r="D157" t="s">
        <v>6175</v>
      </c>
      <c r="E157" s="2">
        <v>6</v>
      </c>
      <c r="F157" s="2" t="str">
        <f>_xlfn.XLOOKUP(C157, Customers!$A$1:$A$1001, Customers!$B$1:$B$1001,,0)</f>
        <v>Grete Holborn</v>
      </c>
      <c r="G157" s="2" t="str">
        <f>IF(_xlfn.XLOOKUP(C157, Customers!$A$1:$A$1001, Customers!$C$1:$C$1001,,0) = 0, "",_xlfn.XLOOKUP(C157, Customers!$A$1:$A$1001, Customers!$C$1:$C$1001,,0))</f>
        <v>gholborn4b@ow.ly</v>
      </c>
      <c r="H157" s="2" t="str">
        <f>_xlfn.XLOOKUP(C157, Customers!$A$1:$A$1001, Customers!G156:G1156,,0)</f>
        <v>Ireland</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 xml:space="preserve"> _xlfn.IFS(I157="Rob", "Robust", I157="Exc", "Excelsa", I157="Ara", "Arabica", I157="Lib", "Librica")</f>
        <v>Arabica</v>
      </c>
      <c r="O157" t="str" cm="1">
        <f t="array" ref="O157">_xlfn.IFS(J157="M", "Medium", J157="L", "Light", J157="D", "Dark")</f>
        <v>Medium</v>
      </c>
      <c r="P157" t="str">
        <f>_xlfn.XLOOKUP(Table1[[#This Row],[Customer ID]], Customers!$A$1:$A$1001, Customers!$I$1:$I$1001,,0)</f>
        <v>Yes</v>
      </c>
    </row>
    <row r="158" spans="1:16" x14ac:dyDescent="0.3">
      <c r="A158" s="2" t="s">
        <v>1367</v>
      </c>
      <c r="B158" s="3">
        <v>43764</v>
      </c>
      <c r="C158" s="2" t="s">
        <v>1368</v>
      </c>
      <c r="D158" t="s">
        <v>6175</v>
      </c>
      <c r="E158" s="2">
        <v>3</v>
      </c>
      <c r="F158" s="2" t="str">
        <f>_xlfn.XLOOKUP(C158, Customers!$A$1:$A$1001, Customers!$B$1:$B$1001,,0)</f>
        <v>Fielding Keinrat</v>
      </c>
      <c r="G158" s="2" t="str">
        <f>IF(_xlfn.XLOOKUP(C158, Customers!$A$1:$A$1001, Customers!$C$1:$C$1001,,0) = 0, "",_xlfn.XLOOKUP(C158, Customers!$A$1:$A$1001, Customers!$C$1:$C$1001,,0))</f>
        <v>fkeinrat4c@dailymail.co.uk</v>
      </c>
      <c r="H158" s="2" t="str">
        <f>_xlfn.XLOOKUP(C158, Customers!$A$1:$A$1001, Customers!G157:G1157,,0)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 xml:space="preserve"> _xlfn.IFS(I158="Rob", "Robust", I158="Exc", "Excelsa", I158="Ara", "Arabica", I158="Lib", "Librica")</f>
        <v>Arabica</v>
      </c>
      <c r="O158" t="str" cm="1">
        <f t="array" ref="O158">_xlfn.IFS(J158="M", "Medium", J158="L", "Light", J158="D", "Dark")</f>
        <v>Medium</v>
      </c>
      <c r="P158" t="str">
        <f>_xlfn.XLOOKUP(Table1[[#This Row],[Customer ID]], Customers!$A$1:$A$1001, Customers!$I$1:$I$1001,,0)</f>
        <v>Yes</v>
      </c>
    </row>
    <row r="159" spans="1:16" x14ac:dyDescent="0.3">
      <c r="A159" s="2" t="s">
        <v>1373</v>
      </c>
      <c r="B159" s="3">
        <v>44374</v>
      </c>
      <c r="C159" s="2" t="s">
        <v>1374</v>
      </c>
      <c r="D159" t="s">
        <v>6149</v>
      </c>
      <c r="E159" s="2">
        <v>3</v>
      </c>
      <c r="F159" s="2" t="str">
        <f>_xlfn.XLOOKUP(C159, Customers!$A$1:$A$1001, Customers!$B$1:$B$1001,,0)</f>
        <v>Paulo Yea</v>
      </c>
      <c r="G159" s="2" t="str">
        <f>IF(_xlfn.XLOOKUP(C159, Customers!$A$1:$A$1001, Customers!$C$1:$C$1001,,0) = 0, "",_xlfn.XLOOKUP(C159, Customers!$A$1:$A$1001, Customers!$C$1:$C$1001,,0))</f>
        <v>pyea4d@aol.com</v>
      </c>
      <c r="H159" s="2" t="str">
        <f>_xlfn.XLOOKUP(C159, Customers!$A$1:$A$1001, Customers!G158:G1158,,0)</f>
        <v>United States</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 xml:space="preserve"> _xlfn.IFS(I159="Rob", "Robust", I159="Exc", "Excelsa", I159="Ara", "Arabica", I159="Lib", "Librica")</f>
        <v>Robust</v>
      </c>
      <c r="O159" t="str" cm="1">
        <f t="array" ref="O159">_xlfn.IFS(J159="M", "Medium", J159="L", "Light", J159="D", "Dark")</f>
        <v>Dark</v>
      </c>
      <c r="P159" t="str">
        <f>_xlfn.XLOOKUP(Table1[[#This Row],[Customer ID]], Customers!$A$1:$A$1001, Customers!$I$1:$I$1001,,0)</f>
        <v>No</v>
      </c>
    </row>
    <row r="160" spans="1:16" x14ac:dyDescent="0.3">
      <c r="A160" s="2" t="s">
        <v>1379</v>
      </c>
      <c r="B160" s="3">
        <v>43714</v>
      </c>
      <c r="C160" s="2" t="s">
        <v>1380</v>
      </c>
      <c r="D160" t="s">
        <v>6149</v>
      </c>
      <c r="E160" s="2">
        <v>6</v>
      </c>
      <c r="F160" s="2" t="str">
        <f>_xlfn.XLOOKUP(C160, Customers!$A$1:$A$1001, Customers!$B$1:$B$1001,,0)</f>
        <v>Say Risborough</v>
      </c>
      <c r="G160" s="2" t="str">
        <f>IF(_xlfn.XLOOKUP(C160, Customers!$A$1:$A$1001, Customers!$C$1:$C$1001,,0) = 0, "",_xlfn.XLOOKUP(C160, Customers!$A$1:$A$1001, Customers!$C$1:$C$1001,,0))</f>
        <v/>
      </c>
      <c r="H160" s="2" t="str">
        <f>_xlfn.XLOOKUP(C160, Customers!$A$1:$A$1001, Customers!G159:G1159,,0)</f>
        <v>Ireland</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 xml:space="preserve"> _xlfn.IFS(I160="Rob", "Robust", I160="Exc", "Excelsa", I160="Ara", "Arabica", I160="Lib", "Librica")</f>
        <v>Robust</v>
      </c>
      <c r="O160" t="str" cm="1">
        <f t="array" ref="O160">_xlfn.IFS(J160="M", "Medium", J160="L", "Light", J160="D", "Dark")</f>
        <v>Dark</v>
      </c>
      <c r="P160" t="str">
        <f>_xlfn.XLOOKUP(Table1[[#This Row],[Customer ID]], Customers!$A$1:$A$1001, Customers!$I$1:$I$1001,,0)</f>
        <v>Yes</v>
      </c>
    </row>
    <row r="161" spans="1:16" x14ac:dyDescent="0.3">
      <c r="A161" s="2" t="s">
        <v>1384</v>
      </c>
      <c r="B161" s="3">
        <v>44316</v>
      </c>
      <c r="C161" s="2" t="s">
        <v>1385</v>
      </c>
      <c r="D161" t="s">
        <v>6164</v>
      </c>
      <c r="E161" s="2">
        <v>6</v>
      </c>
      <c r="F161" s="2" t="str">
        <f>_xlfn.XLOOKUP(C161, Customers!$A$1:$A$1001, Customers!$B$1:$B$1001,,0)</f>
        <v>Alexa Sizey</v>
      </c>
      <c r="G161" s="2" t="str">
        <f>IF(_xlfn.XLOOKUP(C161, Customers!$A$1:$A$1001, Customers!$C$1:$C$1001,,0) = 0, "",_xlfn.XLOOKUP(C161, Customers!$A$1:$A$1001, Customers!$C$1:$C$1001,,0))</f>
        <v/>
      </c>
      <c r="H161" s="2" t="str">
        <f>_xlfn.XLOOKUP(C161, Customers!$A$1:$A$1001, Customers!G160:G1160,,0)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 xml:space="preserve"> _xlfn.IFS(I161="Rob", "Robust", I161="Exc", "Excelsa", I161="Ara", "Arabica", I161="Lib", "Librica")</f>
        <v>Librica</v>
      </c>
      <c r="O161" t="str" cm="1">
        <f t="array" ref="O161">_xlfn.IFS(J161="M", "Medium", J161="L", "Light", J161="D", "Dark")</f>
        <v>Light</v>
      </c>
      <c r="P161" t="str">
        <f>_xlfn.XLOOKUP(Table1[[#This Row],[Customer ID]], Customers!$A$1:$A$1001, Customers!$I$1:$I$1001,,0)</f>
        <v>No</v>
      </c>
    </row>
    <row r="162" spans="1:16" x14ac:dyDescent="0.3">
      <c r="A162" s="2" t="s">
        <v>1389</v>
      </c>
      <c r="B162" s="3">
        <v>43837</v>
      </c>
      <c r="C162" s="2" t="s">
        <v>1390</v>
      </c>
      <c r="D162" t="s">
        <v>6139</v>
      </c>
      <c r="E162" s="2">
        <v>4</v>
      </c>
      <c r="F162" s="2" t="str">
        <f>_xlfn.XLOOKUP(C162, Customers!$A$1:$A$1001, Customers!$B$1:$B$1001,,0)</f>
        <v>Kari Swede</v>
      </c>
      <c r="G162" s="2" t="str">
        <f>IF(_xlfn.XLOOKUP(C162, Customers!$A$1:$A$1001, Customers!$C$1:$C$1001,,0) = 0, "",_xlfn.XLOOKUP(C162, Customers!$A$1:$A$1001, Customers!$C$1:$C$1001,,0))</f>
        <v>kswede4g@addthis.com</v>
      </c>
      <c r="H162" s="2" t="str">
        <f>_xlfn.XLOOKUP(C162, Customers!$A$1:$A$1001, Customers!G161:G1161,,0)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 xml:space="preserve"> _xlfn.IFS(I162="Rob", "Robust", I162="Exc", "Excelsa", I162="Ara", "Arabica", I162="Lib", "Librica")</f>
        <v>Excelsa</v>
      </c>
      <c r="O162" t="str" cm="1">
        <f t="array" ref="O162">_xlfn.IFS(J162="M", "Medium", J162="L", "Light", J162="D", "Dark")</f>
        <v>Medium</v>
      </c>
      <c r="P162" t="str">
        <f>_xlfn.XLOOKUP(Table1[[#This Row],[Customer ID]], Customers!$A$1:$A$1001, Customers!$I$1:$I$1001,,0)</f>
        <v>No</v>
      </c>
    </row>
    <row r="163" spans="1:16" x14ac:dyDescent="0.3">
      <c r="A163" s="2" t="s">
        <v>1395</v>
      </c>
      <c r="B163" s="3">
        <v>44207</v>
      </c>
      <c r="C163" s="2" t="s">
        <v>1396</v>
      </c>
      <c r="D163" t="s">
        <v>6180</v>
      </c>
      <c r="E163" s="2">
        <v>3</v>
      </c>
      <c r="F163" s="2" t="str">
        <f>_xlfn.XLOOKUP(C163, Customers!$A$1:$A$1001, Customers!$B$1:$B$1001,,0)</f>
        <v>Leontine Rubrow</v>
      </c>
      <c r="G163" s="2" t="str">
        <f>IF(_xlfn.XLOOKUP(C163, Customers!$A$1:$A$1001, Customers!$C$1:$C$1001,,0) = 0, "",_xlfn.XLOOKUP(C163, Customers!$A$1:$A$1001, Customers!$C$1:$C$1001,,0))</f>
        <v>lrubrow4h@microsoft.com</v>
      </c>
      <c r="H163" s="2" t="str">
        <f>_xlfn.XLOOKUP(C163, Customers!$A$1:$A$1001, Customers!G162:G1162,,0)</f>
        <v>Ireland</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 xml:space="preserve"> _xlfn.IFS(I163="Rob", "Robust", I163="Exc", "Excelsa", I163="Ara", "Arabica", I163="Lib", "Librica")</f>
        <v>Arabica</v>
      </c>
      <c r="O163" t="str" cm="1">
        <f t="array" ref="O163">_xlfn.IFS(J163="M", "Medium", J163="L", "Light", J163="D", "Dark")</f>
        <v>Light</v>
      </c>
      <c r="P163" t="str">
        <f>_xlfn.XLOOKUP(Table1[[#This Row],[Customer ID]], Customers!$A$1:$A$1001, Customers!$I$1:$I$1001,,0)</f>
        <v>No</v>
      </c>
    </row>
    <row r="164" spans="1:16" x14ac:dyDescent="0.3">
      <c r="A164" s="2" t="s">
        <v>1401</v>
      </c>
      <c r="B164" s="3">
        <v>44515</v>
      </c>
      <c r="C164" s="2" t="s">
        <v>1402</v>
      </c>
      <c r="D164" t="s">
        <v>6144</v>
      </c>
      <c r="E164" s="2">
        <v>3</v>
      </c>
      <c r="F164" s="2" t="str">
        <f>_xlfn.XLOOKUP(C164, Customers!$A$1:$A$1001, Customers!$B$1:$B$1001,,0)</f>
        <v>Dottie Tift</v>
      </c>
      <c r="G164" s="2" t="str">
        <f>IF(_xlfn.XLOOKUP(C164, Customers!$A$1:$A$1001, Customers!$C$1:$C$1001,,0) = 0, "",_xlfn.XLOOKUP(C164, Customers!$A$1:$A$1001, Customers!$C$1:$C$1001,,0))</f>
        <v>dtift4i@netvibes.com</v>
      </c>
      <c r="H164" s="2" t="str">
        <f>_xlfn.XLOOKUP(C164, Customers!$A$1:$A$1001, Customers!G163:G1163,,0)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 xml:space="preserve"> _xlfn.IFS(I164="Rob", "Robust", I164="Exc", "Excelsa", I164="Ara", "Arabica", I164="Lib", "Librica")</f>
        <v>Excelsa</v>
      </c>
      <c r="O164" t="str" cm="1">
        <f t="array" ref="O164">_xlfn.IFS(J164="M", "Medium", J164="L", "Light", J164="D", "Dark")</f>
        <v>Dark</v>
      </c>
      <c r="P164" t="str">
        <f>_xlfn.XLOOKUP(Table1[[#This Row],[Customer ID]], Customers!$A$1:$A$1001, Customers!$I$1:$I$1001,,0)</f>
        <v>Yes</v>
      </c>
    </row>
    <row r="165" spans="1:16" x14ac:dyDescent="0.3">
      <c r="A165" s="2" t="s">
        <v>1407</v>
      </c>
      <c r="B165" s="3">
        <v>43619</v>
      </c>
      <c r="C165" s="2" t="s">
        <v>1408</v>
      </c>
      <c r="D165" t="s">
        <v>6163</v>
      </c>
      <c r="E165" s="2">
        <v>6</v>
      </c>
      <c r="F165" s="2" t="str">
        <f>_xlfn.XLOOKUP(C165, Customers!$A$1:$A$1001, Customers!$B$1:$B$1001,,0)</f>
        <v>Gerardo Schonfeld</v>
      </c>
      <c r="G165" s="2" t="str">
        <f>IF(_xlfn.XLOOKUP(C165, Customers!$A$1:$A$1001, Customers!$C$1:$C$1001,,0) = 0, "",_xlfn.XLOOKUP(C165, Customers!$A$1:$A$1001, Customers!$C$1:$C$1001,,0))</f>
        <v>gschonfeld4j@oracle.com</v>
      </c>
      <c r="H165" s="2" t="str">
        <f>_xlfn.XLOOKUP(C165, Customers!$A$1:$A$1001, Customers!G164:G1164,,0)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 xml:space="preserve"> _xlfn.IFS(I165="Rob", "Robust", I165="Exc", "Excelsa", I165="Ara", "Arabica", I165="Lib", "Librica")</f>
        <v>Robust</v>
      </c>
      <c r="O165" t="str" cm="1">
        <f t="array" ref="O165">_xlfn.IFS(J165="M", "Medium", J165="L", "Light", J165="D", "Dark")</f>
        <v>Dark</v>
      </c>
      <c r="P165" t="str">
        <f>_xlfn.XLOOKUP(Table1[[#This Row],[Customer ID]], Customers!$A$1:$A$1001, Customers!$I$1:$I$1001,,0)</f>
        <v>No</v>
      </c>
    </row>
    <row r="166" spans="1:16" x14ac:dyDescent="0.3">
      <c r="A166" s="2" t="s">
        <v>1413</v>
      </c>
      <c r="B166" s="3">
        <v>44182</v>
      </c>
      <c r="C166" s="2" t="s">
        <v>1414</v>
      </c>
      <c r="D166" t="s">
        <v>6144</v>
      </c>
      <c r="E166" s="2">
        <v>4</v>
      </c>
      <c r="F166" s="2" t="str">
        <f>_xlfn.XLOOKUP(C166, Customers!$A$1:$A$1001, Customers!$B$1:$B$1001,,0)</f>
        <v>Claiborne Feye</v>
      </c>
      <c r="G166" s="2" t="str">
        <f>IF(_xlfn.XLOOKUP(C166, Customers!$A$1:$A$1001, Customers!$C$1:$C$1001,,0) = 0, "",_xlfn.XLOOKUP(C166, Customers!$A$1:$A$1001, Customers!$C$1:$C$1001,,0))</f>
        <v>cfeye4k@google.co.jp</v>
      </c>
      <c r="H166" s="2" t="str">
        <f>_xlfn.XLOOKUP(C166, Customers!$A$1:$A$1001, Customers!G165:G1165,,0)</f>
        <v>United States</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 xml:space="preserve"> _xlfn.IFS(I166="Rob", "Robust", I166="Exc", "Excelsa", I166="Ara", "Arabica", I166="Lib", "Librica")</f>
        <v>Excelsa</v>
      </c>
      <c r="O166" t="str" cm="1">
        <f t="array" ref="O166">_xlfn.IFS(J166="M", "Medium", J166="L", "Light", J166="D", "Dark")</f>
        <v>Dark</v>
      </c>
      <c r="P166" t="str">
        <f>_xlfn.XLOOKUP(Table1[[#This Row],[Customer ID]], Customers!$A$1:$A$1001, Customers!$I$1:$I$1001,,0)</f>
        <v>No</v>
      </c>
    </row>
    <row r="167" spans="1:16" x14ac:dyDescent="0.3">
      <c r="A167" s="2" t="s">
        <v>1420</v>
      </c>
      <c r="B167" s="3">
        <v>44234</v>
      </c>
      <c r="C167" s="2" t="s">
        <v>1421</v>
      </c>
      <c r="D167" t="s">
        <v>6177</v>
      </c>
      <c r="E167" s="2">
        <v>6</v>
      </c>
      <c r="F167" s="2" t="str">
        <f>_xlfn.XLOOKUP(C167, Customers!$A$1:$A$1001, Customers!$B$1:$B$1001,,0)</f>
        <v>Mina Elstone</v>
      </c>
      <c r="G167" s="2" t="str">
        <f>IF(_xlfn.XLOOKUP(C167, Customers!$A$1:$A$1001, Customers!$C$1:$C$1001,,0) = 0, "",_xlfn.XLOOKUP(C167, Customers!$A$1:$A$1001, Customers!$C$1:$C$1001,,0))</f>
        <v/>
      </c>
      <c r="H167" s="2" t="str">
        <f>_xlfn.XLOOKUP(C167, Customers!$A$1:$A$1001, Customers!G166:G1166,,0)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 xml:space="preserve"> _xlfn.IFS(I167="Rob", "Robust", I167="Exc", "Excelsa", I167="Ara", "Arabica", I167="Lib", "Librica")</f>
        <v>Robust</v>
      </c>
      <c r="O167" t="str" cm="1">
        <f t="array" ref="O167">_xlfn.IFS(J167="M", "Medium", J167="L", "Light", J167="D", "Dark")</f>
        <v>Dark</v>
      </c>
      <c r="P167" t="str">
        <f>_xlfn.XLOOKUP(Table1[[#This Row],[Customer ID]], Customers!$A$1:$A$1001, Customers!$I$1:$I$1001,,0)</f>
        <v>Yes</v>
      </c>
    </row>
    <row r="168" spans="1:16" x14ac:dyDescent="0.3">
      <c r="A168" s="2" t="s">
        <v>1425</v>
      </c>
      <c r="B168" s="3">
        <v>44270</v>
      </c>
      <c r="C168" s="2" t="s">
        <v>1426</v>
      </c>
      <c r="D168" t="s">
        <v>6172</v>
      </c>
      <c r="E168" s="2">
        <v>5</v>
      </c>
      <c r="F168" s="2" t="str">
        <f>_xlfn.XLOOKUP(C168, Customers!$A$1:$A$1001, Customers!$B$1:$B$1001,,0)</f>
        <v>Sherman Mewrcik</v>
      </c>
      <c r="G168" s="2" t="str">
        <f>IF(_xlfn.XLOOKUP(C168, Customers!$A$1:$A$1001, Customers!$C$1:$C$1001,,0) = 0, "",_xlfn.XLOOKUP(C168, Customers!$A$1:$A$1001, Customers!$C$1:$C$1001,,0))</f>
        <v/>
      </c>
      <c r="H168" s="2" t="str">
        <f>_xlfn.XLOOKUP(C168, Customers!$A$1:$A$1001, Customers!G167:G1167,,0)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 xml:space="preserve"> _xlfn.IFS(I168="Rob", "Robust", I168="Exc", "Excelsa", I168="Ara", "Arabica", I168="Lib", "Librica")</f>
        <v>Robust</v>
      </c>
      <c r="O168" t="str" cm="1">
        <f t="array" ref="O168">_xlfn.IFS(J168="M", "Medium", J168="L", "Light", J168="D", "Dark")</f>
        <v>Dark</v>
      </c>
      <c r="P168" t="str">
        <f>_xlfn.XLOOKUP(Table1[[#This Row],[Customer ID]], Customers!$A$1:$A$1001, Customers!$I$1:$I$1001,,0)</f>
        <v>Yes</v>
      </c>
    </row>
    <row r="169" spans="1:16" x14ac:dyDescent="0.3">
      <c r="A169" s="2" t="s">
        <v>1430</v>
      </c>
      <c r="B169" s="3">
        <v>44777</v>
      </c>
      <c r="C169" s="2" t="s">
        <v>1431</v>
      </c>
      <c r="D169" t="s">
        <v>6139</v>
      </c>
      <c r="E169" s="2">
        <v>5</v>
      </c>
      <c r="F169" s="2" t="str">
        <f>_xlfn.XLOOKUP(C169, Customers!$A$1:$A$1001, Customers!$B$1:$B$1001,,0)</f>
        <v>Tamarah Fero</v>
      </c>
      <c r="G169" s="2" t="str">
        <f>IF(_xlfn.XLOOKUP(C169, Customers!$A$1:$A$1001, Customers!$C$1:$C$1001,,0) = 0, "",_xlfn.XLOOKUP(C169, Customers!$A$1:$A$1001, Customers!$C$1:$C$1001,,0))</f>
        <v>tfero4n@comsenz.com</v>
      </c>
      <c r="H169" s="2" t="str">
        <f>_xlfn.XLOOKUP(C169, Customers!$A$1:$A$1001, Customers!G168:G1168,,0)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 xml:space="preserve"> _xlfn.IFS(I169="Rob", "Robust", I169="Exc", "Excelsa", I169="Ara", "Arabica", I169="Lib", "Librica")</f>
        <v>Excelsa</v>
      </c>
      <c r="O169" t="str" cm="1">
        <f t="array" ref="O169">_xlfn.IFS(J169="M", "Medium", J169="L", "Light", J169="D", "Dark")</f>
        <v>Medium</v>
      </c>
      <c r="P169" t="str">
        <f>_xlfn.XLOOKUP(Table1[[#This Row],[Customer ID]], Customers!$A$1:$A$1001, Customers!$I$1:$I$1001,,0)</f>
        <v>Yes</v>
      </c>
    </row>
    <row r="170" spans="1:16" x14ac:dyDescent="0.3">
      <c r="A170" s="2" t="s">
        <v>1436</v>
      </c>
      <c r="B170" s="3">
        <v>43484</v>
      </c>
      <c r="C170" s="2" t="s">
        <v>1437</v>
      </c>
      <c r="D170" t="s">
        <v>6157</v>
      </c>
      <c r="E170" s="2">
        <v>6</v>
      </c>
      <c r="F170" s="2" t="str">
        <f>_xlfn.XLOOKUP(C170, Customers!$A$1:$A$1001, Customers!$B$1:$B$1001,,0)</f>
        <v>Stanislaus Valsler</v>
      </c>
      <c r="G170" s="2" t="str">
        <f>IF(_xlfn.XLOOKUP(C170, Customers!$A$1:$A$1001, Customers!$C$1:$C$1001,,0) = 0, "",_xlfn.XLOOKUP(C170, Customers!$A$1:$A$1001, Customers!$C$1:$C$1001,,0))</f>
        <v/>
      </c>
      <c r="H170" s="2" t="str">
        <f>_xlfn.XLOOKUP(C170, Customers!$A$1:$A$1001, Customers!G169:G1169,,0)</f>
        <v>United Kingdom</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 xml:space="preserve"> _xlfn.IFS(I170="Rob", "Robust", I170="Exc", "Excelsa", I170="Ara", "Arabica", I170="Lib", "Librica")</f>
        <v>Arabica</v>
      </c>
      <c r="O170" t="str" cm="1">
        <f t="array" ref="O170">_xlfn.IFS(J170="M", "Medium", J170="L", "Light", J170="D", "Dark")</f>
        <v>Medium</v>
      </c>
      <c r="P170" t="str">
        <f>_xlfn.XLOOKUP(Table1[[#This Row],[Customer ID]], Customers!$A$1:$A$1001, Customers!$I$1:$I$1001,,0)</f>
        <v>No</v>
      </c>
    </row>
    <row r="171" spans="1:16" x14ac:dyDescent="0.3">
      <c r="A171" s="2" t="s">
        <v>1441</v>
      </c>
      <c r="B171" s="3">
        <v>44643</v>
      </c>
      <c r="C171" s="2" t="s">
        <v>1442</v>
      </c>
      <c r="D171" t="s">
        <v>6177</v>
      </c>
      <c r="E171" s="2">
        <v>2</v>
      </c>
      <c r="F171" s="2" t="str">
        <f>_xlfn.XLOOKUP(C171, Customers!$A$1:$A$1001, Customers!$B$1:$B$1001,,0)</f>
        <v>Felita Dauney</v>
      </c>
      <c r="G171" s="2" t="str">
        <f>IF(_xlfn.XLOOKUP(C171, Customers!$A$1:$A$1001, Customers!$C$1:$C$1001,,0) = 0, "",_xlfn.XLOOKUP(C171, Customers!$A$1:$A$1001, Customers!$C$1:$C$1001,,0))</f>
        <v>fdauney4p@sphinn.com</v>
      </c>
      <c r="H171" s="2" t="str">
        <f>_xlfn.XLOOKUP(C171, Customers!$A$1:$A$1001, Customers!G170:G1170,,0)</f>
        <v>United States</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 xml:space="preserve"> _xlfn.IFS(I171="Rob", "Robust", I171="Exc", "Excelsa", I171="Ara", "Arabica", I171="Lib", "Librica")</f>
        <v>Robust</v>
      </c>
      <c r="O171" t="str" cm="1">
        <f t="array" ref="O171">_xlfn.IFS(J171="M", "Medium", J171="L", "Light", J171="D", "Dark")</f>
        <v>Dark</v>
      </c>
      <c r="P171" t="str">
        <f>_xlfn.XLOOKUP(Table1[[#This Row],[Customer ID]], Customers!$A$1:$A$1001, Customers!$I$1:$I$1001,,0)</f>
        <v>No</v>
      </c>
    </row>
    <row r="172" spans="1:16" x14ac:dyDescent="0.3">
      <c r="A172" s="2" t="s">
        <v>1448</v>
      </c>
      <c r="B172" s="3">
        <v>44476</v>
      </c>
      <c r="C172" s="2" t="s">
        <v>1449</v>
      </c>
      <c r="D172" t="s">
        <v>6148</v>
      </c>
      <c r="E172" s="2">
        <v>2</v>
      </c>
      <c r="F172" s="2" t="str">
        <f>_xlfn.XLOOKUP(C172, Customers!$A$1:$A$1001, Customers!$B$1:$B$1001,,0)</f>
        <v>Serena Earley</v>
      </c>
      <c r="G172" s="2" t="str">
        <f>IF(_xlfn.XLOOKUP(C172, Customers!$A$1:$A$1001, Customers!$C$1:$C$1001,,0) = 0, "",_xlfn.XLOOKUP(C172, Customers!$A$1:$A$1001, Customers!$C$1:$C$1001,,0))</f>
        <v>searley4q@youku.com</v>
      </c>
      <c r="H172" s="2" t="str">
        <f>_xlfn.XLOOKUP(C172, Customers!$A$1:$A$1001, Customers!G171:G1171,,0)</f>
        <v>United States</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 xml:space="preserve"> _xlfn.IFS(I172="Rob", "Robust", I172="Exc", "Excelsa", I172="Ara", "Arabica", I172="Lib", "Librica")</f>
        <v>Excelsa</v>
      </c>
      <c r="O172" t="str" cm="1">
        <f t="array" ref="O172">_xlfn.IFS(J172="M", "Medium", J172="L", "Light", J172="D", "Dark")</f>
        <v>Light</v>
      </c>
      <c r="P172" t="str">
        <f>_xlfn.XLOOKUP(Table1[[#This Row],[Customer ID]], Customers!$A$1:$A$1001, Customers!$I$1:$I$1001,,0)</f>
        <v>No</v>
      </c>
    </row>
    <row r="173" spans="1:16" x14ac:dyDescent="0.3">
      <c r="A173" s="2" t="s">
        <v>1453</v>
      </c>
      <c r="B173" s="3">
        <v>43544</v>
      </c>
      <c r="C173" s="2" t="s">
        <v>1454</v>
      </c>
      <c r="D173" t="s">
        <v>6166</v>
      </c>
      <c r="E173" s="2">
        <v>2</v>
      </c>
      <c r="F173" s="2" t="str">
        <f>_xlfn.XLOOKUP(C173, Customers!$A$1:$A$1001, Customers!$B$1:$B$1001,,0)</f>
        <v>Minny Chamberlayne</v>
      </c>
      <c r="G173" s="2" t="str">
        <f>IF(_xlfn.XLOOKUP(C173, Customers!$A$1:$A$1001, Customers!$C$1:$C$1001,,0) = 0, "",_xlfn.XLOOKUP(C173, Customers!$A$1:$A$1001, Customers!$C$1:$C$1001,,0))</f>
        <v>mchamberlayne4r@bigcartel.com</v>
      </c>
      <c r="H173" s="2" t="str">
        <f>_xlfn.XLOOKUP(C173, Customers!$A$1:$A$1001, Customers!G172:G1172,,0)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 xml:space="preserve"> _xlfn.IFS(I173="Rob", "Robust", I173="Exc", "Excelsa", I173="Ara", "Arabica", I173="Lib", "Librica")</f>
        <v>Excelsa</v>
      </c>
      <c r="O173" t="str" cm="1">
        <f t="array" ref="O173">_xlfn.IFS(J173="M", "Medium", J173="L", "Light", J173="D", "Dark")</f>
        <v>Medium</v>
      </c>
      <c r="P173" t="str">
        <f>_xlfn.XLOOKUP(Table1[[#This Row],[Customer ID]], Customers!$A$1:$A$1001, Customers!$I$1:$I$1001,,0)</f>
        <v>Yes</v>
      </c>
    </row>
    <row r="174" spans="1:16" x14ac:dyDescent="0.3">
      <c r="A174" s="2" t="s">
        <v>1459</v>
      </c>
      <c r="B174" s="3">
        <v>44545</v>
      </c>
      <c r="C174" s="2" t="s">
        <v>1460</v>
      </c>
      <c r="D174" t="s">
        <v>6144</v>
      </c>
      <c r="E174" s="2">
        <v>3</v>
      </c>
      <c r="F174" s="2" t="str">
        <f>_xlfn.XLOOKUP(C174, Customers!$A$1:$A$1001, Customers!$B$1:$B$1001,,0)</f>
        <v>Bartholemy Flaherty</v>
      </c>
      <c r="G174" s="2" t="str">
        <f>IF(_xlfn.XLOOKUP(C174, Customers!$A$1:$A$1001, Customers!$C$1:$C$1001,,0) = 0, "",_xlfn.XLOOKUP(C174, Customers!$A$1:$A$1001, Customers!$C$1:$C$1001,,0))</f>
        <v>bflaherty4s@moonfruit.com</v>
      </c>
      <c r="H174" s="2" t="str">
        <f>_xlfn.XLOOKUP(C174, Customers!$A$1:$A$1001, Customers!G173:G1173,,0)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 xml:space="preserve"> _xlfn.IFS(I174="Rob", "Robust", I174="Exc", "Excelsa", I174="Ara", "Arabica", I174="Lib", "Librica")</f>
        <v>Excelsa</v>
      </c>
      <c r="O174" t="str" cm="1">
        <f t="array" ref="O174">_xlfn.IFS(J174="M", "Medium", J174="L", "Light", J174="D", "Dark")</f>
        <v>Dark</v>
      </c>
      <c r="P174" t="str">
        <f>_xlfn.XLOOKUP(Table1[[#This Row],[Customer ID]], Customers!$A$1:$A$1001, Customers!$I$1:$I$1001,,0)</f>
        <v>No</v>
      </c>
    </row>
    <row r="175" spans="1:16" x14ac:dyDescent="0.3">
      <c r="A175" s="2" t="s">
        <v>1464</v>
      </c>
      <c r="B175" s="3">
        <v>44720</v>
      </c>
      <c r="C175" s="2" t="s">
        <v>1465</v>
      </c>
      <c r="D175" t="s">
        <v>6151</v>
      </c>
      <c r="E175" s="2">
        <v>4</v>
      </c>
      <c r="F175" s="2" t="str">
        <f>_xlfn.XLOOKUP(C175, Customers!$A$1:$A$1001, Customers!$B$1:$B$1001,,0)</f>
        <v>Oran Colbeck</v>
      </c>
      <c r="G175" s="2" t="str">
        <f>IF(_xlfn.XLOOKUP(C175, Customers!$A$1:$A$1001, Customers!$C$1:$C$1001,,0) = 0, "",_xlfn.XLOOKUP(C175, Customers!$A$1:$A$1001, Customers!$C$1:$C$1001,,0))</f>
        <v>ocolbeck4t@sina.com.cn</v>
      </c>
      <c r="H175" s="2" t="str">
        <f>_xlfn.XLOOKUP(C175, Customers!$A$1:$A$1001, Customers!G174:G1174,,0)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 xml:space="preserve"> _xlfn.IFS(I175="Rob", "Robust", I175="Exc", "Excelsa", I175="Ara", "Arabica", I175="Lib", "Librica")</f>
        <v>Robust</v>
      </c>
      <c r="O175" t="str" cm="1">
        <f t="array" ref="O175">_xlfn.IFS(J175="M", "Medium", J175="L", "Light", J175="D", "Dark")</f>
        <v>Medium</v>
      </c>
      <c r="P175" t="str">
        <f>_xlfn.XLOOKUP(Table1[[#This Row],[Customer ID]], Customers!$A$1:$A$1001, Customers!$I$1:$I$1001,,0)</f>
        <v>No</v>
      </c>
    </row>
    <row r="176" spans="1:16" x14ac:dyDescent="0.3">
      <c r="A176" s="2" t="s">
        <v>1470</v>
      </c>
      <c r="B176" s="3">
        <v>43813</v>
      </c>
      <c r="C176" s="2" t="s">
        <v>1471</v>
      </c>
      <c r="D176" t="s">
        <v>6148</v>
      </c>
      <c r="E176" s="2">
        <v>6</v>
      </c>
      <c r="F176" s="2" t="str">
        <f>_xlfn.XLOOKUP(C176, Customers!$A$1:$A$1001, Customers!$B$1:$B$1001,,0)</f>
        <v>Elysee Sketch</v>
      </c>
      <c r="G176" s="2" t="str">
        <f>IF(_xlfn.XLOOKUP(C176, Customers!$A$1:$A$1001, Customers!$C$1:$C$1001,,0) = 0, "",_xlfn.XLOOKUP(C176, Customers!$A$1:$A$1001, Customers!$C$1:$C$1001,,0))</f>
        <v/>
      </c>
      <c r="H176" s="2" t="str">
        <f>_xlfn.XLOOKUP(C176, Customers!$A$1:$A$1001, Customers!G175:G1175,,0)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 xml:space="preserve"> _xlfn.IFS(I176="Rob", "Robust", I176="Exc", "Excelsa", I176="Ara", "Arabica", I176="Lib", "Librica")</f>
        <v>Excelsa</v>
      </c>
      <c r="O176" t="str" cm="1">
        <f t="array" ref="O176">_xlfn.IFS(J176="M", "Medium", J176="L", "Light", J176="D", "Dark")</f>
        <v>Light</v>
      </c>
      <c r="P176" t="str">
        <f>_xlfn.XLOOKUP(Table1[[#This Row],[Customer ID]], Customers!$A$1:$A$1001, Customers!$I$1:$I$1001,,0)</f>
        <v>Yes</v>
      </c>
    </row>
    <row r="177" spans="1:16" x14ac:dyDescent="0.3">
      <c r="A177" s="2" t="s">
        <v>1475</v>
      </c>
      <c r="B177" s="3">
        <v>44296</v>
      </c>
      <c r="C177" s="2" t="s">
        <v>1476</v>
      </c>
      <c r="D177" t="s">
        <v>6166</v>
      </c>
      <c r="E177" s="2">
        <v>2</v>
      </c>
      <c r="F177" s="2" t="str">
        <f>_xlfn.XLOOKUP(C177, Customers!$A$1:$A$1001, Customers!$B$1:$B$1001,,0)</f>
        <v>Ethelda Hobbing</v>
      </c>
      <c r="G177" s="2" t="str">
        <f>IF(_xlfn.XLOOKUP(C177, Customers!$A$1:$A$1001, Customers!$C$1:$C$1001,,0) = 0, "",_xlfn.XLOOKUP(C177, Customers!$A$1:$A$1001, Customers!$C$1:$C$1001,,0))</f>
        <v>ehobbing4v@nsw.gov.au</v>
      </c>
      <c r="H177" s="2" t="str">
        <f>_xlfn.XLOOKUP(C177, Customers!$A$1:$A$1001, Customers!G176:G1176,,0)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 xml:space="preserve"> _xlfn.IFS(I177="Rob", "Robust", I177="Exc", "Excelsa", I177="Ara", "Arabica", I177="Lib", "Librica")</f>
        <v>Excelsa</v>
      </c>
      <c r="O177" t="str" cm="1">
        <f t="array" ref="O177">_xlfn.IFS(J177="M", "Medium", J177="L", "Light", J177="D", "Dark")</f>
        <v>Medium</v>
      </c>
      <c r="P177" t="str">
        <f>_xlfn.XLOOKUP(Table1[[#This Row],[Customer ID]], Customers!$A$1:$A$1001, Customers!$I$1:$I$1001,,0)</f>
        <v>Yes</v>
      </c>
    </row>
    <row r="178" spans="1:16" x14ac:dyDescent="0.3">
      <c r="A178" s="2" t="s">
        <v>1481</v>
      </c>
      <c r="B178" s="3">
        <v>43900</v>
      </c>
      <c r="C178" s="2" t="s">
        <v>1482</v>
      </c>
      <c r="D178" t="s">
        <v>6148</v>
      </c>
      <c r="E178" s="2">
        <v>1</v>
      </c>
      <c r="F178" s="2" t="str">
        <f>_xlfn.XLOOKUP(C178, Customers!$A$1:$A$1001, Customers!$B$1:$B$1001,,0)</f>
        <v>Odille Thynne</v>
      </c>
      <c r="G178" s="2" t="str">
        <f>IF(_xlfn.XLOOKUP(C178, Customers!$A$1:$A$1001, Customers!$C$1:$C$1001,,0) = 0, "",_xlfn.XLOOKUP(C178, Customers!$A$1:$A$1001, Customers!$C$1:$C$1001,,0))</f>
        <v>othynne4w@auda.org.au</v>
      </c>
      <c r="H178" s="2" t="str">
        <f>_xlfn.XLOOKUP(C178, Customers!$A$1:$A$1001, Customers!G177:G1177,,0)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 xml:space="preserve"> _xlfn.IFS(I178="Rob", "Robust", I178="Exc", "Excelsa", I178="Ara", "Arabica", I178="Lib", "Librica")</f>
        <v>Excelsa</v>
      </c>
      <c r="O178" t="str" cm="1">
        <f t="array" ref="O178">_xlfn.IFS(J178="M", "Medium", J178="L", "Light", J178="D", "Dark")</f>
        <v>Light</v>
      </c>
      <c r="P178" t="str">
        <f>_xlfn.XLOOKUP(Table1[[#This Row],[Customer ID]], Customers!$A$1:$A$1001, Customers!$I$1:$I$1001,,0)</f>
        <v>Yes</v>
      </c>
    </row>
    <row r="179" spans="1:16" x14ac:dyDescent="0.3">
      <c r="A179" s="2" t="s">
        <v>1487</v>
      </c>
      <c r="B179" s="3">
        <v>44120</v>
      </c>
      <c r="C179" s="2" t="s">
        <v>1488</v>
      </c>
      <c r="D179" t="s">
        <v>6142</v>
      </c>
      <c r="E179" s="2">
        <v>4</v>
      </c>
      <c r="F179" s="2" t="str">
        <f>_xlfn.XLOOKUP(C179, Customers!$A$1:$A$1001, Customers!$B$1:$B$1001,,0)</f>
        <v>Emlynne Heining</v>
      </c>
      <c r="G179" s="2" t="str">
        <f>IF(_xlfn.XLOOKUP(C179, Customers!$A$1:$A$1001, Customers!$C$1:$C$1001,,0) = 0, "",_xlfn.XLOOKUP(C179, Customers!$A$1:$A$1001, Customers!$C$1:$C$1001,,0))</f>
        <v>eheining4x@flickr.com</v>
      </c>
      <c r="H179" s="2" t="str">
        <f>_xlfn.XLOOKUP(C179, Customers!$A$1:$A$1001, Customers!G178:G1178,,0)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 xml:space="preserve"> _xlfn.IFS(I179="Rob", "Robust", I179="Exc", "Excelsa", I179="Ara", "Arabica", I179="Lib", "Librica")</f>
        <v>Robust</v>
      </c>
      <c r="O179" t="str" cm="1">
        <f t="array" ref="O179">_xlfn.IFS(J179="M", "Medium", J179="L", "Light", J179="D", "Dark")</f>
        <v>Light</v>
      </c>
      <c r="P179" t="str">
        <f>_xlfn.XLOOKUP(Table1[[#This Row],[Customer ID]], Customers!$A$1:$A$1001, Customers!$I$1:$I$1001,,0)</f>
        <v>Yes</v>
      </c>
    </row>
    <row r="180" spans="1:16" x14ac:dyDescent="0.3">
      <c r="A180" s="2" t="s">
        <v>1492</v>
      </c>
      <c r="B180" s="3">
        <v>43746</v>
      </c>
      <c r="C180" s="2" t="s">
        <v>1493</v>
      </c>
      <c r="D180" t="s">
        <v>6140</v>
      </c>
      <c r="E180" s="2">
        <v>2</v>
      </c>
      <c r="F180" s="2" t="str">
        <f>_xlfn.XLOOKUP(C180, Customers!$A$1:$A$1001, Customers!$B$1:$B$1001,,0)</f>
        <v>Katerina Melloi</v>
      </c>
      <c r="G180" s="2" t="str">
        <f>IF(_xlfn.XLOOKUP(C180, Customers!$A$1:$A$1001, Customers!$C$1:$C$1001,,0) = 0, "",_xlfn.XLOOKUP(C180, Customers!$A$1:$A$1001, Customers!$C$1:$C$1001,,0))</f>
        <v>kmelloi4y@imdb.com</v>
      </c>
      <c r="H180" s="2" t="str">
        <f>_xlfn.XLOOKUP(C180, Customers!$A$1:$A$1001, Customers!G179:G1179,,0)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 xml:space="preserve"> _xlfn.IFS(I180="Rob", "Robust", I180="Exc", "Excelsa", I180="Ara", "Arabica", I180="Lib", "Librica")</f>
        <v>Arabica</v>
      </c>
      <c r="O180" t="str" cm="1">
        <f t="array" ref="O180">_xlfn.IFS(J180="M", "Medium", J180="L", "Light", J180="D", "Dark")</f>
        <v>Light</v>
      </c>
      <c r="P180" t="str">
        <f>_xlfn.XLOOKUP(Table1[[#This Row],[Customer ID]], Customers!$A$1:$A$1001, Customers!$I$1:$I$1001,,0)</f>
        <v>No</v>
      </c>
    </row>
    <row r="181" spans="1:16" x14ac:dyDescent="0.3">
      <c r="A181" s="2" t="s">
        <v>1498</v>
      </c>
      <c r="B181" s="3">
        <v>43830</v>
      </c>
      <c r="C181" s="2" t="s">
        <v>1499</v>
      </c>
      <c r="D181" t="s">
        <v>6154</v>
      </c>
      <c r="E181" s="2">
        <v>1</v>
      </c>
      <c r="F181" s="2" t="str">
        <f>_xlfn.XLOOKUP(C181, Customers!$A$1:$A$1001, Customers!$B$1:$B$1001,,0)</f>
        <v>Tiffany Scardafield</v>
      </c>
      <c r="G181" s="2" t="str">
        <f>IF(_xlfn.XLOOKUP(C181, Customers!$A$1:$A$1001, Customers!$C$1:$C$1001,,0) = 0, "",_xlfn.XLOOKUP(C181, Customers!$A$1:$A$1001, Customers!$C$1:$C$1001,,0))</f>
        <v/>
      </c>
      <c r="H181" s="2" t="str">
        <f>_xlfn.XLOOKUP(C181, Customers!$A$1:$A$1001, Customers!G180:G1180,,0)</f>
        <v>United States</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 xml:space="preserve"> _xlfn.IFS(I181="Rob", "Robust", I181="Exc", "Excelsa", I181="Ara", "Arabica", I181="Lib", "Librica")</f>
        <v>Arabica</v>
      </c>
      <c r="O181" t="str" cm="1">
        <f t="array" ref="O181">_xlfn.IFS(J181="M", "Medium", J181="L", "Light", J181="D", "Dark")</f>
        <v>Dark</v>
      </c>
      <c r="P181" t="str">
        <f>_xlfn.XLOOKUP(Table1[[#This Row],[Customer ID]], Customers!$A$1:$A$1001, Customers!$I$1:$I$1001,,0)</f>
        <v>No</v>
      </c>
    </row>
    <row r="182" spans="1:16" x14ac:dyDescent="0.3">
      <c r="A182" s="2" t="s">
        <v>1503</v>
      </c>
      <c r="B182" s="3">
        <v>43910</v>
      </c>
      <c r="C182" s="2" t="s">
        <v>1504</v>
      </c>
      <c r="D182" t="s">
        <v>6184</v>
      </c>
      <c r="E182" s="2">
        <v>5</v>
      </c>
      <c r="F182" s="2" t="str">
        <f>_xlfn.XLOOKUP(C182, Customers!$A$1:$A$1001, Customers!$B$1:$B$1001,,0)</f>
        <v>Abrahan Mussen</v>
      </c>
      <c r="G182" s="2" t="str">
        <f>IF(_xlfn.XLOOKUP(C182, Customers!$A$1:$A$1001, Customers!$C$1:$C$1001,,0) = 0, "",_xlfn.XLOOKUP(C182, Customers!$A$1:$A$1001, Customers!$C$1:$C$1001,,0))</f>
        <v>amussen50@51.la</v>
      </c>
      <c r="H182" s="2" t="str">
        <f>_xlfn.XLOOKUP(C182, Customers!$A$1:$A$1001, Customers!G181:G1181,,0)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 xml:space="preserve"> _xlfn.IFS(I182="Rob", "Robust", I182="Exc", "Excelsa", I182="Ara", "Arabica", I182="Lib", "Librica")</f>
        <v>Excelsa</v>
      </c>
      <c r="O182" t="str" cm="1">
        <f t="array" ref="O182">_xlfn.IFS(J182="M", "Medium", J182="L", "Light", J182="D", "Dark")</f>
        <v>Light</v>
      </c>
      <c r="P182" t="str">
        <f>_xlfn.XLOOKUP(Table1[[#This Row],[Customer ID]], Customers!$A$1:$A$1001, Customers!$I$1:$I$1001,,0)</f>
        <v>No</v>
      </c>
    </row>
    <row r="183" spans="1:16" x14ac:dyDescent="0.3">
      <c r="A183" s="2" t="s">
        <v>1503</v>
      </c>
      <c r="B183" s="3">
        <v>43910</v>
      </c>
      <c r="C183" s="2" t="s">
        <v>1504</v>
      </c>
      <c r="D183" t="s">
        <v>6158</v>
      </c>
      <c r="E183" s="2">
        <v>5</v>
      </c>
      <c r="F183" s="2" t="str">
        <f>_xlfn.XLOOKUP(C183, Customers!$A$1:$A$1001, Customers!$B$1:$B$1001,,0)</f>
        <v>Abrahan Mussen</v>
      </c>
      <c r="G183" s="2" t="str">
        <f>IF(_xlfn.XLOOKUP(C183, Customers!$A$1:$A$1001, Customers!$C$1:$C$1001,,0) = 0, "",_xlfn.XLOOKUP(C183, Customers!$A$1:$A$1001, Customers!$C$1:$C$1001,,0))</f>
        <v>amussen50@51.la</v>
      </c>
      <c r="H183" s="2" t="str">
        <f>_xlfn.XLOOKUP(C183, Customers!$A$1:$A$1001, Customers!G182:G1182,,0)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 xml:space="preserve"> _xlfn.IFS(I183="Rob", "Robust", I183="Exc", "Excelsa", I183="Ara", "Arabica", I183="Lib", "Librica")</f>
        <v>Arabica</v>
      </c>
      <c r="O183" t="str" cm="1">
        <f t="array" ref="O183">_xlfn.IFS(J183="M", "Medium", J183="L", "Light", J183="D", "Dark")</f>
        <v>Dark</v>
      </c>
      <c r="P183" t="str">
        <f>_xlfn.XLOOKUP(Table1[[#This Row],[Customer ID]], Customers!$A$1:$A$1001, Customers!$I$1:$I$1001,,0)</f>
        <v>No</v>
      </c>
    </row>
    <row r="184" spans="1:16" x14ac:dyDescent="0.3">
      <c r="A184" s="2" t="s">
        <v>1514</v>
      </c>
      <c r="B184" s="3">
        <v>44284</v>
      </c>
      <c r="C184" s="2" t="s">
        <v>1515</v>
      </c>
      <c r="D184" t="s">
        <v>6172</v>
      </c>
      <c r="E184" s="2">
        <v>6</v>
      </c>
      <c r="F184" s="2" t="str">
        <f>_xlfn.XLOOKUP(C184, Customers!$A$1:$A$1001, Customers!$B$1:$B$1001,,0)</f>
        <v>Anny Mundford</v>
      </c>
      <c r="G184" s="2" t="str">
        <f>IF(_xlfn.XLOOKUP(C184, Customers!$A$1:$A$1001, Customers!$C$1:$C$1001,,0) = 0, "",_xlfn.XLOOKUP(C184, Customers!$A$1:$A$1001, Customers!$C$1:$C$1001,,0))</f>
        <v>amundford52@nbcnews.com</v>
      </c>
      <c r="H184" s="2" t="str">
        <f>_xlfn.XLOOKUP(C184, Customers!$A$1:$A$1001, Customers!G183:G1183,,0)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 xml:space="preserve"> _xlfn.IFS(I184="Rob", "Robust", I184="Exc", "Excelsa", I184="Ara", "Arabica", I184="Lib", "Librica")</f>
        <v>Robust</v>
      </c>
      <c r="O184" t="str" cm="1">
        <f t="array" ref="O184">_xlfn.IFS(J184="M", "Medium", J184="L", "Light", J184="D", "Dark")</f>
        <v>Dark</v>
      </c>
      <c r="P184" t="str">
        <f>_xlfn.XLOOKUP(Table1[[#This Row],[Customer ID]], Customers!$A$1:$A$1001, Customers!$I$1:$I$1001,,0)</f>
        <v>No</v>
      </c>
    </row>
    <row r="185" spans="1:16" x14ac:dyDescent="0.3">
      <c r="A185" s="2" t="s">
        <v>1520</v>
      </c>
      <c r="B185" s="3">
        <v>44512</v>
      </c>
      <c r="C185" s="2" t="s">
        <v>1521</v>
      </c>
      <c r="D185" t="s">
        <v>6156</v>
      </c>
      <c r="E185" s="2">
        <v>2</v>
      </c>
      <c r="F185" s="2" t="str">
        <f>_xlfn.XLOOKUP(C185, Customers!$A$1:$A$1001, Customers!$B$1:$B$1001,,0)</f>
        <v>Tory Walas</v>
      </c>
      <c r="G185" s="2" t="str">
        <f>IF(_xlfn.XLOOKUP(C185, Customers!$A$1:$A$1001, Customers!$C$1:$C$1001,,0) = 0, "",_xlfn.XLOOKUP(C185, Customers!$A$1:$A$1001, Customers!$C$1:$C$1001,,0))</f>
        <v>twalas53@google.ca</v>
      </c>
      <c r="H185" s="2" t="str">
        <f>_xlfn.XLOOKUP(C185, Customers!$A$1:$A$1001, Customers!G184:G1184,,0)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 xml:space="preserve"> _xlfn.IFS(I185="Rob", "Robust", I185="Exc", "Excelsa", I185="Ara", "Arabica", I185="Lib", "Librica")</f>
        <v>Excelsa</v>
      </c>
      <c r="O185" t="str" cm="1">
        <f t="array" ref="O185">_xlfn.IFS(J185="M", "Medium", J185="L", "Light", J185="D", "Dark")</f>
        <v>Medium</v>
      </c>
      <c r="P185" t="str">
        <f>_xlfn.XLOOKUP(Table1[[#This Row],[Customer ID]], Customers!$A$1:$A$1001, Customers!$I$1:$I$1001,,0)</f>
        <v>No</v>
      </c>
    </row>
    <row r="186" spans="1:16" x14ac:dyDescent="0.3">
      <c r="A186" s="2" t="s">
        <v>1526</v>
      </c>
      <c r="B186" s="3">
        <v>44397</v>
      </c>
      <c r="C186" s="2" t="s">
        <v>1527</v>
      </c>
      <c r="D186" t="s">
        <v>6180</v>
      </c>
      <c r="E186" s="2">
        <v>4</v>
      </c>
      <c r="F186" s="2" t="str">
        <f>_xlfn.XLOOKUP(C186, Customers!$A$1:$A$1001, Customers!$B$1:$B$1001,,0)</f>
        <v>Isa Blazewicz</v>
      </c>
      <c r="G186" s="2" t="str">
        <f>IF(_xlfn.XLOOKUP(C186, Customers!$A$1:$A$1001, Customers!$C$1:$C$1001,,0) = 0, "",_xlfn.XLOOKUP(C186, Customers!$A$1:$A$1001, Customers!$C$1:$C$1001,,0))</f>
        <v>iblazewicz54@thetimes.co.uk</v>
      </c>
      <c r="H186" s="2" t="str">
        <f>_xlfn.XLOOKUP(C186, Customers!$A$1:$A$1001, Customers!G185:G1185,,0)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 xml:space="preserve"> _xlfn.IFS(I186="Rob", "Robust", I186="Exc", "Excelsa", I186="Ara", "Arabica", I186="Lib", "Librica")</f>
        <v>Arabica</v>
      </c>
      <c r="O186" t="str" cm="1">
        <f t="array" ref="O186">_xlfn.IFS(J186="M", "Medium", J186="L", "Light", J186="D", "Dark")</f>
        <v>Light</v>
      </c>
      <c r="P186" t="str">
        <f>_xlfn.XLOOKUP(Table1[[#This Row],[Customer ID]], Customers!$A$1:$A$1001, Customers!$I$1:$I$1001,,0)</f>
        <v>No</v>
      </c>
    </row>
    <row r="187" spans="1:16" x14ac:dyDescent="0.3">
      <c r="A187" s="2" t="s">
        <v>1532</v>
      </c>
      <c r="B187" s="3">
        <v>43483</v>
      </c>
      <c r="C187" s="2" t="s">
        <v>1533</v>
      </c>
      <c r="D187" t="s">
        <v>6144</v>
      </c>
      <c r="E187" s="2">
        <v>5</v>
      </c>
      <c r="F187" s="2" t="str">
        <f>_xlfn.XLOOKUP(C187, Customers!$A$1:$A$1001, Customers!$B$1:$B$1001,,0)</f>
        <v>Angie Rizzetti</v>
      </c>
      <c r="G187" s="2" t="str">
        <f>IF(_xlfn.XLOOKUP(C187, Customers!$A$1:$A$1001, Customers!$C$1:$C$1001,,0) = 0, "",_xlfn.XLOOKUP(C187, Customers!$A$1:$A$1001, Customers!$C$1:$C$1001,,0))</f>
        <v>arizzetti55@naver.com</v>
      </c>
      <c r="H187" s="2" t="str">
        <f>_xlfn.XLOOKUP(C187, Customers!$A$1:$A$1001, Customers!G186:G1186,,0)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 xml:space="preserve"> _xlfn.IFS(I187="Rob", "Robust", I187="Exc", "Excelsa", I187="Ara", "Arabica", I187="Lib", "Librica")</f>
        <v>Excelsa</v>
      </c>
      <c r="O187" t="str" cm="1">
        <f t="array" ref="O187">_xlfn.IFS(J187="M", "Medium", J187="L", "Light", J187="D", "Dark")</f>
        <v>Dark</v>
      </c>
      <c r="P187" t="str">
        <f>_xlfn.XLOOKUP(Table1[[#This Row],[Customer ID]], Customers!$A$1:$A$1001, Customers!$I$1:$I$1001,,0)</f>
        <v>Yes</v>
      </c>
    </row>
    <row r="188" spans="1:16" x14ac:dyDescent="0.3">
      <c r="A188" s="2" t="s">
        <v>1538</v>
      </c>
      <c r="B188" s="3">
        <v>43684</v>
      </c>
      <c r="C188" s="2" t="s">
        <v>1539</v>
      </c>
      <c r="D188" t="s">
        <v>6151</v>
      </c>
      <c r="E188" s="2">
        <v>3</v>
      </c>
      <c r="F188" s="2" t="str">
        <f>_xlfn.XLOOKUP(C188, Customers!$A$1:$A$1001, Customers!$B$1:$B$1001,,0)</f>
        <v>Mord Meriet</v>
      </c>
      <c r="G188" s="2" t="str">
        <f>IF(_xlfn.XLOOKUP(C188, Customers!$A$1:$A$1001, Customers!$C$1:$C$1001,,0) = 0, "",_xlfn.XLOOKUP(C188, Customers!$A$1:$A$1001, Customers!$C$1:$C$1001,,0))</f>
        <v>mmeriet56@noaa.gov</v>
      </c>
      <c r="H188" s="2" t="str">
        <f>_xlfn.XLOOKUP(C188, Customers!$A$1:$A$1001, Customers!G187:G1187,,0)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 xml:space="preserve"> _xlfn.IFS(I188="Rob", "Robust", I188="Exc", "Excelsa", I188="Ara", "Arabica", I188="Lib", "Librica")</f>
        <v>Robust</v>
      </c>
      <c r="O188" t="str" cm="1">
        <f t="array" ref="O188">_xlfn.IFS(J188="M", "Medium", J188="L", "Light", J188="D", "Dark")</f>
        <v>Medium</v>
      </c>
      <c r="P188" t="str">
        <f>_xlfn.XLOOKUP(Table1[[#This Row],[Customer ID]], Customers!$A$1:$A$1001, Customers!$I$1:$I$1001,,0)</f>
        <v>No</v>
      </c>
    </row>
    <row r="189" spans="1:16" x14ac:dyDescent="0.3">
      <c r="A189" s="2" t="s">
        <v>1544</v>
      </c>
      <c r="B189" s="3">
        <v>44633</v>
      </c>
      <c r="C189" s="2" t="s">
        <v>1545</v>
      </c>
      <c r="D189" t="s">
        <v>6160</v>
      </c>
      <c r="E189" s="2">
        <v>5</v>
      </c>
      <c r="F189" s="2" t="str">
        <f>_xlfn.XLOOKUP(C189, Customers!$A$1:$A$1001, Customers!$B$1:$B$1001,,0)</f>
        <v>Lawrence Pratt</v>
      </c>
      <c r="G189" s="2" t="str">
        <f>IF(_xlfn.XLOOKUP(C189, Customers!$A$1:$A$1001, Customers!$C$1:$C$1001,,0) = 0, "",_xlfn.XLOOKUP(C189, Customers!$A$1:$A$1001, Customers!$C$1:$C$1001,,0))</f>
        <v>lpratt57@netvibes.com</v>
      </c>
      <c r="H189" s="2" t="str">
        <f>_xlfn.XLOOKUP(C189, Customers!$A$1:$A$1001, Customers!G188:G1188,,0)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 xml:space="preserve"> _xlfn.IFS(I189="Rob", "Robust", I189="Exc", "Excelsa", I189="Ara", "Arabica", I189="Lib", "Librica")</f>
        <v>Librica</v>
      </c>
      <c r="O189" t="str" cm="1">
        <f t="array" ref="O189">_xlfn.IFS(J189="M", "Medium", J189="L", "Light", J189="D", "Dark")</f>
        <v>Medium</v>
      </c>
      <c r="P189" t="str">
        <f>_xlfn.XLOOKUP(Table1[[#This Row],[Customer ID]], Customers!$A$1:$A$1001, Customers!$I$1:$I$1001,,0)</f>
        <v>Yes</v>
      </c>
    </row>
    <row r="190" spans="1:16" x14ac:dyDescent="0.3">
      <c r="A190" s="2" t="s">
        <v>1549</v>
      </c>
      <c r="B190" s="3">
        <v>44698</v>
      </c>
      <c r="C190" s="2" t="s">
        <v>1550</v>
      </c>
      <c r="D190" t="s">
        <v>6184</v>
      </c>
      <c r="E190" s="2">
        <v>1</v>
      </c>
      <c r="F190" s="2" t="str">
        <f>_xlfn.XLOOKUP(C190, Customers!$A$1:$A$1001, Customers!$B$1:$B$1001,,0)</f>
        <v>Astrix Kitchingham</v>
      </c>
      <c r="G190" s="2" t="str">
        <f>IF(_xlfn.XLOOKUP(C190, Customers!$A$1:$A$1001, Customers!$C$1:$C$1001,,0) = 0, "",_xlfn.XLOOKUP(C190, Customers!$A$1:$A$1001, Customers!$C$1:$C$1001,,0))</f>
        <v>akitchingham58@com.com</v>
      </c>
      <c r="H190" s="2" t="str">
        <f>_xlfn.XLOOKUP(C190, Customers!$A$1:$A$1001, Customers!G189:G1189,,0)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 xml:space="preserve"> _xlfn.IFS(I190="Rob", "Robust", I190="Exc", "Excelsa", I190="Ara", "Arabica", I190="Lib", "Librica")</f>
        <v>Excelsa</v>
      </c>
      <c r="O190" t="str" cm="1">
        <f t="array" ref="O190">_xlfn.IFS(J190="M", "Medium", J190="L", "Light", J190="D", "Dark")</f>
        <v>Light</v>
      </c>
      <c r="P190" t="str">
        <f>_xlfn.XLOOKUP(Table1[[#This Row],[Customer ID]], Customers!$A$1:$A$1001, Customers!$I$1:$I$1001,,0)</f>
        <v>Yes</v>
      </c>
    </row>
    <row r="191" spans="1:16" x14ac:dyDescent="0.3">
      <c r="A191" s="2" t="s">
        <v>1555</v>
      </c>
      <c r="B191" s="3">
        <v>43813</v>
      </c>
      <c r="C191" s="2" t="s">
        <v>1556</v>
      </c>
      <c r="D191" t="s">
        <v>6162</v>
      </c>
      <c r="E191" s="2">
        <v>3</v>
      </c>
      <c r="F191" s="2" t="str">
        <f>_xlfn.XLOOKUP(C191, Customers!$A$1:$A$1001, Customers!$B$1:$B$1001,,0)</f>
        <v>Burnard Bartholin</v>
      </c>
      <c r="G191" s="2" t="str">
        <f>IF(_xlfn.XLOOKUP(C191, Customers!$A$1:$A$1001, Customers!$C$1:$C$1001,,0) = 0, "",_xlfn.XLOOKUP(C191, Customers!$A$1:$A$1001, Customers!$C$1:$C$1001,,0))</f>
        <v>bbartholin59@xinhuanet.com</v>
      </c>
      <c r="H191" s="2" t="str">
        <f>_xlfn.XLOOKUP(C191, Customers!$A$1:$A$1001, Customers!G190:G1190,,0)</f>
        <v>Ireland</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 xml:space="preserve"> _xlfn.IFS(I191="Rob", "Robust", I191="Exc", "Excelsa", I191="Ara", "Arabica", I191="Lib", "Librica")</f>
        <v>Librica</v>
      </c>
      <c r="O191" t="str" cm="1">
        <f t="array" ref="O191">_xlfn.IFS(J191="M", "Medium", J191="L", "Light", J191="D", "Dark")</f>
        <v>Medium</v>
      </c>
      <c r="P191" t="str">
        <f>_xlfn.XLOOKUP(Table1[[#This Row],[Customer ID]], Customers!$A$1:$A$1001, Customers!$I$1:$I$1001,,0)</f>
        <v>Yes</v>
      </c>
    </row>
    <row r="192" spans="1:16" x14ac:dyDescent="0.3">
      <c r="A192" s="2" t="s">
        <v>1561</v>
      </c>
      <c r="B192" s="3">
        <v>43845</v>
      </c>
      <c r="C192" s="2" t="s">
        <v>1562</v>
      </c>
      <c r="D192" t="s">
        <v>6181</v>
      </c>
      <c r="E192" s="2">
        <v>1</v>
      </c>
      <c r="F192" s="2" t="str">
        <f>_xlfn.XLOOKUP(C192, Customers!$A$1:$A$1001, Customers!$B$1:$B$1001,,0)</f>
        <v>Madelene Prinn</v>
      </c>
      <c r="G192" s="2" t="str">
        <f>IF(_xlfn.XLOOKUP(C192, Customers!$A$1:$A$1001, Customers!$C$1:$C$1001,,0) = 0, "",_xlfn.XLOOKUP(C192, Customers!$A$1:$A$1001, Customers!$C$1:$C$1001,,0))</f>
        <v>mprinn5a@usa.gov</v>
      </c>
      <c r="H192" s="2" t="str">
        <f>_xlfn.XLOOKUP(C192, Customers!$A$1:$A$1001, Customers!G191:G1191,,0)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 xml:space="preserve"> _xlfn.IFS(I192="Rob", "Robust", I192="Exc", "Excelsa", I192="Ara", "Arabica", I192="Lib", "Librica")</f>
        <v>Librica</v>
      </c>
      <c r="O192" t="str" cm="1">
        <f t="array" ref="O192">_xlfn.IFS(J192="M", "Medium", J192="L", "Light", J192="D", "Dark")</f>
        <v>Medium</v>
      </c>
      <c r="P192" t="str">
        <f>_xlfn.XLOOKUP(Table1[[#This Row],[Customer ID]], Customers!$A$1:$A$1001, Customers!$I$1:$I$1001,,0)</f>
        <v>Yes</v>
      </c>
    </row>
    <row r="193" spans="1:16" x14ac:dyDescent="0.3">
      <c r="A193" s="2" t="s">
        <v>1567</v>
      </c>
      <c r="B193" s="3">
        <v>43567</v>
      </c>
      <c r="C193" s="2" t="s">
        <v>1568</v>
      </c>
      <c r="D193" t="s">
        <v>6150</v>
      </c>
      <c r="E193" s="2">
        <v>5</v>
      </c>
      <c r="F193" s="2" t="str">
        <f>_xlfn.XLOOKUP(C193, Customers!$A$1:$A$1001, Customers!$B$1:$B$1001,,0)</f>
        <v>Alisun Baudino</v>
      </c>
      <c r="G193" s="2" t="str">
        <f>IF(_xlfn.XLOOKUP(C193, Customers!$A$1:$A$1001, Customers!$C$1:$C$1001,,0) = 0, "",_xlfn.XLOOKUP(C193, Customers!$A$1:$A$1001, Customers!$C$1:$C$1001,,0))</f>
        <v>abaudino5b@netvibes.com</v>
      </c>
      <c r="H193" s="2" t="str">
        <f>_xlfn.XLOOKUP(C193, Customers!$A$1:$A$1001, Customers!G192:G1192,,0)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 xml:space="preserve"> _xlfn.IFS(I193="Rob", "Robust", I193="Exc", "Excelsa", I193="Ara", "Arabica", I193="Lib", "Librica")</f>
        <v>Librica</v>
      </c>
      <c r="O193" t="str" cm="1">
        <f t="array" ref="O193">_xlfn.IFS(J193="M", "Medium", J193="L", "Light", J193="D", "Dark")</f>
        <v>Dark</v>
      </c>
      <c r="P193" t="str">
        <f>_xlfn.XLOOKUP(Table1[[#This Row],[Customer ID]], Customers!$A$1:$A$1001, Customers!$I$1:$I$1001,,0)</f>
        <v>Yes</v>
      </c>
    </row>
    <row r="194" spans="1:16" x14ac:dyDescent="0.3">
      <c r="A194" s="2" t="s">
        <v>1573</v>
      </c>
      <c r="B194" s="3">
        <v>43919</v>
      </c>
      <c r="C194" s="2" t="s">
        <v>1574</v>
      </c>
      <c r="D194" t="s">
        <v>6183</v>
      </c>
      <c r="E194" s="2">
        <v>6</v>
      </c>
      <c r="F194" s="2" t="str">
        <f>_xlfn.XLOOKUP(C194, Customers!$A$1:$A$1001, Customers!$B$1:$B$1001,,0)</f>
        <v>Philipa Petrushanko</v>
      </c>
      <c r="G194" s="2" t="str">
        <f>IF(_xlfn.XLOOKUP(C194, Customers!$A$1:$A$1001, Customers!$C$1:$C$1001,,0) = 0, "",_xlfn.XLOOKUP(C194, Customers!$A$1:$A$1001, Customers!$C$1:$C$1001,,0))</f>
        <v>ppetrushanko5c@blinklist.com</v>
      </c>
      <c r="H194" s="2" t="str">
        <f>_xlfn.XLOOKUP(C194, Customers!$A$1:$A$1001, Customers!G193:G1193,,0)</f>
        <v>United States</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 xml:space="preserve"> _xlfn.IFS(I194="Rob", "Robust", I194="Exc", "Excelsa", I194="Ara", "Arabica", I194="Lib", "Librica")</f>
        <v>Excelsa</v>
      </c>
      <c r="O194" t="str" cm="1">
        <f t="array" ref="O194">_xlfn.IFS(J194="M", "Medium", J194="L", "Light", J194="D", "Dark")</f>
        <v>Dark</v>
      </c>
      <c r="P194" t="str">
        <f>_xlfn.XLOOKUP(Table1[[#This Row],[Customer ID]], Customers!$A$1:$A$1001, Customers!$I$1:$I$1001,,0)</f>
        <v>Yes</v>
      </c>
    </row>
    <row r="195" spans="1:16" x14ac:dyDescent="0.3">
      <c r="A195" s="2" t="s">
        <v>1579</v>
      </c>
      <c r="B195" s="3">
        <v>44644</v>
      </c>
      <c r="C195" s="2" t="s">
        <v>1580</v>
      </c>
      <c r="D195" t="s">
        <v>6171</v>
      </c>
      <c r="E195" s="2">
        <v>3</v>
      </c>
      <c r="F195" s="2" t="str">
        <f>_xlfn.XLOOKUP(C195, Customers!$A$1:$A$1001, Customers!$B$1:$B$1001,,0)</f>
        <v>Kimberli Mustchin</v>
      </c>
      <c r="G195" s="2" t="str">
        <f>IF(_xlfn.XLOOKUP(C195, Customers!$A$1:$A$1001, Customers!$C$1:$C$1001,,0) = 0, "",_xlfn.XLOOKUP(C195, Customers!$A$1:$A$1001, Customers!$C$1:$C$1001,,0))</f>
        <v/>
      </c>
      <c r="H195" s="2" t="str">
        <f>_xlfn.XLOOKUP(C195, Customers!$A$1:$A$1001, Customers!G194:G1194,,0)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 xml:space="preserve"> _xlfn.IFS(I195="Rob", "Robust", I195="Exc", "Excelsa", I195="Ara", "Arabica", I195="Lib", "Librica")</f>
        <v>Excelsa</v>
      </c>
      <c r="O195" t="str" cm="1">
        <f t="array" ref="O195">_xlfn.IFS(J195="M", "Medium", J195="L", "Light", J195="D", "Dark")</f>
        <v>Light</v>
      </c>
      <c r="P195" t="str">
        <f>_xlfn.XLOOKUP(Table1[[#This Row],[Customer ID]], Customers!$A$1:$A$1001, Customers!$I$1:$I$1001,,0)</f>
        <v>No</v>
      </c>
    </row>
    <row r="196" spans="1:16" x14ac:dyDescent="0.3">
      <c r="A196" s="2" t="s">
        <v>1584</v>
      </c>
      <c r="B196" s="3">
        <v>44398</v>
      </c>
      <c r="C196" s="2" t="s">
        <v>1585</v>
      </c>
      <c r="D196" t="s">
        <v>6144</v>
      </c>
      <c r="E196" s="2">
        <v>5</v>
      </c>
      <c r="F196" s="2" t="str">
        <f>_xlfn.XLOOKUP(C196, Customers!$A$1:$A$1001, Customers!$B$1:$B$1001,,0)</f>
        <v>Emlynne Laird</v>
      </c>
      <c r="G196" s="2" t="str">
        <f>IF(_xlfn.XLOOKUP(C196, Customers!$A$1:$A$1001, Customers!$C$1:$C$1001,,0) = 0, "",_xlfn.XLOOKUP(C196, Customers!$A$1:$A$1001, Customers!$C$1:$C$1001,,0))</f>
        <v>elaird5e@bing.com</v>
      </c>
      <c r="H196" s="2" t="str">
        <f>_xlfn.XLOOKUP(C196, Customers!$A$1:$A$1001, Customers!G195:G1195,,0)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 xml:space="preserve"> _xlfn.IFS(I196="Rob", "Robust", I196="Exc", "Excelsa", I196="Ara", "Arabica", I196="Lib", "Librica")</f>
        <v>Excelsa</v>
      </c>
      <c r="O196" t="str" cm="1">
        <f t="array" ref="O196">_xlfn.IFS(J196="M", "Medium", J196="L", "Light", J196="D", "Dark")</f>
        <v>Dark</v>
      </c>
      <c r="P196" t="str">
        <f>_xlfn.XLOOKUP(Table1[[#This Row],[Customer ID]], Customers!$A$1:$A$1001, Customers!$I$1:$I$1001,,0)</f>
        <v>No</v>
      </c>
    </row>
    <row r="197" spans="1:16" x14ac:dyDescent="0.3">
      <c r="A197" s="2" t="s">
        <v>1590</v>
      </c>
      <c r="B197" s="3">
        <v>43683</v>
      </c>
      <c r="C197" s="2" t="s">
        <v>1591</v>
      </c>
      <c r="D197" t="s">
        <v>6140</v>
      </c>
      <c r="E197" s="2">
        <v>3</v>
      </c>
      <c r="F197" s="2" t="str">
        <f>_xlfn.XLOOKUP(C197, Customers!$A$1:$A$1001, Customers!$B$1:$B$1001,,0)</f>
        <v>Marlena Howsden</v>
      </c>
      <c r="G197" s="2" t="str">
        <f>IF(_xlfn.XLOOKUP(C197, Customers!$A$1:$A$1001, Customers!$C$1:$C$1001,,0) = 0, "",_xlfn.XLOOKUP(C197, Customers!$A$1:$A$1001, Customers!$C$1:$C$1001,,0))</f>
        <v>mhowsden5f@infoseek.co.jp</v>
      </c>
      <c r="H197" s="2" t="str">
        <f>_xlfn.XLOOKUP(C197, Customers!$A$1:$A$1001, Customers!G196:G1196,,0)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 xml:space="preserve"> _xlfn.IFS(I197="Rob", "Robust", I197="Exc", "Excelsa", I197="Ara", "Arabica", I197="Lib", "Librica")</f>
        <v>Arabica</v>
      </c>
      <c r="O197" t="str" cm="1">
        <f t="array" ref="O197">_xlfn.IFS(J197="M", "Medium", J197="L", "Light", J197="D", "Dark")</f>
        <v>Light</v>
      </c>
      <c r="P197" t="str">
        <f>_xlfn.XLOOKUP(Table1[[#This Row],[Customer ID]], Customers!$A$1:$A$1001, Customers!$I$1:$I$1001,,0)</f>
        <v>No</v>
      </c>
    </row>
    <row r="198" spans="1:16" x14ac:dyDescent="0.3">
      <c r="A198" s="2" t="s">
        <v>1596</v>
      </c>
      <c r="B198" s="3">
        <v>44339</v>
      </c>
      <c r="C198" s="2" t="s">
        <v>1597</v>
      </c>
      <c r="D198" t="s">
        <v>6176</v>
      </c>
      <c r="E198" s="2">
        <v>6</v>
      </c>
      <c r="F198" s="2" t="str">
        <f>_xlfn.XLOOKUP(C198, Customers!$A$1:$A$1001, Customers!$B$1:$B$1001,,0)</f>
        <v>Nealson Cuttler</v>
      </c>
      <c r="G198" s="2" t="str">
        <f>IF(_xlfn.XLOOKUP(C198, Customers!$A$1:$A$1001, Customers!$C$1:$C$1001,,0) = 0, "",_xlfn.XLOOKUP(C198, Customers!$A$1:$A$1001, Customers!$C$1:$C$1001,,0))</f>
        <v>ncuttler5g@parallels.com</v>
      </c>
      <c r="H198" s="2" t="str">
        <f>_xlfn.XLOOKUP(C198, Customers!$A$1:$A$1001, Customers!G197:G1197,,0)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 xml:space="preserve"> _xlfn.IFS(I198="Rob", "Robust", I198="Exc", "Excelsa", I198="Ara", "Arabica", I198="Lib", "Librica")</f>
        <v>Excelsa</v>
      </c>
      <c r="O198" t="str" cm="1">
        <f t="array" ref="O198">_xlfn.IFS(J198="M", "Medium", J198="L", "Light", J198="D", "Dark")</f>
        <v>Light</v>
      </c>
      <c r="P198" t="str">
        <f>_xlfn.XLOOKUP(Table1[[#This Row],[Customer ID]], Customers!$A$1:$A$1001, Customers!$I$1:$I$1001,,0)</f>
        <v>No</v>
      </c>
    </row>
    <row r="199" spans="1:16" x14ac:dyDescent="0.3">
      <c r="A199" s="2" t="s">
        <v>1596</v>
      </c>
      <c r="B199" s="3">
        <v>44339</v>
      </c>
      <c r="C199" s="2" t="s">
        <v>1597</v>
      </c>
      <c r="D199" t="s">
        <v>6165</v>
      </c>
      <c r="E199" s="2">
        <v>2</v>
      </c>
      <c r="F199" s="2" t="str">
        <f>_xlfn.XLOOKUP(C199, Customers!$A$1:$A$1001, Customers!$B$1:$B$1001,,0)</f>
        <v>Nealson Cuttler</v>
      </c>
      <c r="G199" s="2" t="str">
        <f>IF(_xlfn.XLOOKUP(C199, Customers!$A$1:$A$1001, Customers!$C$1:$C$1001,,0) = 0, "",_xlfn.XLOOKUP(C199, Customers!$A$1:$A$1001, Customers!$C$1:$C$1001,,0))</f>
        <v>ncuttler5g@parallels.com</v>
      </c>
      <c r="H199" s="2" t="str">
        <f>_xlfn.XLOOKUP(C199, Customers!$A$1:$A$1001, Customers!G198:G1198,,0)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 xml:space="preserve"> _xlfn.IFS(I199="Rob", "Robust", I199="Exc", "Excelsa", I199="Ara", "Arabica", I199="Lib", "Librica")</f>
        <v>Librica</v>
      </c>
      <c r="O199" t="str" cm="1">
        <f t="array" ref="O199">_xlfn.IFS(J199="M", "Medium", J199="L", "Light", J199="D", "Dark")</f>
        <v>Dark</v>
      </c>
      <c r="P199" t="str">
        <f>_xlfn.XLOOKUP(Table1[[#This Row],[Customer ID]], Customers!$A$1:$A$1001, Customers!$I$1:$I$1001,,0)</f>
        <v>No</v>
      </c>
    </row>
    <row r="200" spans="1:16" x14ac:dyDescent="0.3">
      <c r="A200" s="2" t="s">
        <v>1596</v>
      </c>
      <c r="B200" s="3">
        <v>44339</v>
      </c>
      <c r="C200" s="2" t="s">
        <v>1597</v>
      </c>
      <c r="D200" t="s">
        <v>6165</v>
      </c>
      <c r="E200" s="2">
        <v>3</v>
      </c>
      <c r="F200" s="2" t="str">
        <f>_xlfn.XLOOKUP(C200, Customers!$A$1:$A$1001, Customers!$B$1:$B$1001,,0)</f>
        <v>Nealson Cuttler</v>
      </c>
      <c r="G200" s="2" t="str">
        <f>IF(_xlfn.XLOOKUP(C200, Customers!$A$1:$A$1001, Customers!$C$1:$C$1001,,0) = 0, "",_xlfn.XLOOKUP(C200, Customers!$A$1:$A$1001, Customers!$C$1:$C$1001,,0))</f>
        <v>ncuttler5g@parallels.com</v>
      </c>
      <c r="H200" s="2" t="str">
        <f>_xlfn.XLOOKUP(C200, Customers!$A$1:$A$1001, Customers!G199:G1199,,0)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 xml:space="preserve"> _xlfn.IFS(I200="Rob", "Robust", I200="Exc", "Excelsa", I200="Ara", "Arabica", I200="Lib", "Librica")</f>
        <v>Librica</v>
      </c>
      <c r="O200" t="str" cm="1">
        <f t="array" ref="O200">_xlfn.IFS(J200="M", "Medium", J200="L", "Light", J200="D", "Dark")</f>
        <v>Dark</v>
      </c>
      <c r="P200" t="str">
        <f>_xlfn.XLOOKUP(Table1[[#This Row],[Customer ID]], Customers!$A$1:$A$1001, Customers!$I$1:$I$1001,,0)</f>
        <v>No</v>
      </c>
    </row>
    <row r="201" spans="1:16" x14ac:dyDescent="0.3">
      <c r="A201" s="2" t="s">
        <v>1596</v>
      </c>
      <c r="B201" s="3">
        <v>44339</v>
      </c>
      <c r="C201" s="2" t="s">
        <v>1597</v>
      </c>
      <c r="D201" t="s">
        <v>6161</v>
      </c>
      <c r="E201" s="2">
        <v>4</v>
      </c>
      <c r="F201" s="2" t="str">
        <f>_xlfn.XLOOKUP(C201, Customers!$A$1:$A$1001, Customers!$B$1:$B$1001,,0)</f>
        <v>Nealson Cuttler</v>
      </c>
      <c r="G201" s="2" t="str">
        <f>IF(_xlfn.XLOOKUP(C201, Customers!$A$1:$A$1001, Customers!$C$1:$C$1001,,0) = 0, "",_xlfn.XLOOKUP(C201, Customers!$A$1:$A$1001, Customers!$C$1:$C$1001,,0))</f>
        <v>ncuttler5g@parallels.com</v>
      </c>
      <c r="H201" s="2" t="str">
        <f>_xlfn.XLOOKUP(C201, Customers!$A$1:$A$1001, Customers!G200:G1200,,0)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 xml:space="preserve"> _xlfn.IFS(I201="Rob", "Robust", I201="Exc", "Excelsa", I201="Ara", "Arabica", I201="Lib", "Librica")</f>
        <v>Librica</v>
      </c>
      <c r="O201" t="str" cm="1">
        <f t="array" ref="O201">_xlfn.IFS(J201="M", "Medium", J201="L", "Light", J201="D", "Dark")</f>
        <v>Light</v>
      </c>
      <c r="P201" t="str">
        <f>_xlfn.XLOOKUP(Table1[[#This Row],[Customer ID]], Customers!$A$1:$A$1001, Customers!$I$1:$I$1001,,0)</f>
        <v>No</v>
      </c>
    </row>
    <row r="202" spans="1:16" x14ac:dyDescent="0.3">
      <c r="A202" s="2" t="s">
        <v>1596</v>
      </c>
      <c r="B202" s="3">
        <v>44339</v>
      </c>
      <c r="C202" s="2" t="s">
        <v>1597</v>
      </c>
      <c r="D202" t="s">
        <v>6141</v>
      </c>
      <c r="E202" s="2">
        <v>3</v>
      </c>
      <c r="F202" s="2" t="str">
        <f>_xlfn.XLOOKUP(C202, Customers!$A$1:$A$1001, Customers!$B$1:$B$1001,,0)</f>
        <v>Nealson Cuttler</v>
      </c>
      <c r="G202" s="2" t="str">
        <f>IF(_xlfn.XLOOKUP(C202, Customers!$A$1:$A$1001, Customers!$C$1:$C$1001,,0) = 0, "",_xlfn.XLOOKUP(C202, Customers!$A$1:$A$1001, Customers!$C$1:$C$1001,,0))</f>
        <v>ncuttler5g@parallels.com</v>
      </c>
      <c r="H202" s="2" t="str">
        <f>_xlfn.XLOOKUP(C202, Customers!$A$1:$A$1001, Customers!G201:G1201,,0)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 xml:space="preserve"> _xlfn.IFS(I202="Rob", "Robust", I202="Exc", "Excelsa", I202="Ara", "Arabica", I202="Lib", "Librica")</f>
        <v>Excelsa</v>
      </c>
      <c r="O202" t="str" cm="1">
        <f t="array" ref="O202">_xlfn.IFS(J202="M", "Medium", J202="L", "Light", J202="D", "Dark")</f>
        <v>Medium</v>
      </c>
      <c r="P202" t="str">
        <f>_xlfn.XLOOKUP(Table1[[#This Row],[Customer ID]], Customers!$A$1:$A$1001, Customers!$I$1:$I$1001,,0)</f>
        <v>No</v>
      </c>
    </row>
    <row r="203" spans="1:16" x14ac:dyDescent="0.3">
      <c r="A203" s="2" t="s">
        <v>1621</v>
      </c>
      <c r="B203" s="3">
        <v>44294</v>
      </c>
      <c r="C203" s="2" t="s">
        <v>1622</v>
      </c>
      <c r="D203" t="s">
        <v>6161</v>
      </c>
      <c r="E203" s="2">
        <v>6</v>
      </c>
      <c r="F203" s="2" t="str">
        <f>_xlfn.XLOOKUP(C203, Customers!$A$1:$A$1001, Customers!$B$1:$B$1001,,0)</f>
        <v>Adriana Lazarus</v>
      </c>
      <c r="G203" s="2" t="str">
        <f>IF(_xlfn.XLOOKUP(C203, Customers!$A$1:$A$1001, Customers!$C$1:$C$1001,,0) = 0, "",_xlfn.XLOOKUP(C203, Customers!$A$1:$A$1001, Customers!$C$1:$C$1001,,0))</f>
        <v/>
      </c>
      <c r="H203" s="2" t="str">
        <f>_xlfn.XLOOKUP(C203, Customers!$A$1:$A$1001, Customers!G202:G1202,,0)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 xml:space="preserve"> _xlfn.IFS(I203="Rob", "Robust", I203="Exc", "Excelsa", I203="Ara", "Arabica", I203="Lib", "Librica")</f>
        <v>Librica</v>
      </c>
      <c r="O203" t="str" cm="1">
        <f t="array" ref="O203">_xlfn.IFS(J203="M", "Medium", J203="L", "Light", J203="D", "Dark")</f>
        <v>Light</v>
      </c>
      <c r="P203" t="str">
        <f>_xlfn.XLOOKUP(Table1[[#This Row],[Customer ID]], Customers!$A$1:$A$1001, Customers!$I$1:$I$1001,,0)</f>
        <v>No</v>
      </c>
    </row>
    <row r="204" spans="1:16" x14ac:dyDescent="0.3">
      <c r="A204" s="2" t="s">
        <v>1626</v>
      </c>
      <c r="B204" s="3">
        <v>44486</v>
      </c>
      <c r="C204" s="2" t="s">
        <v>1627</v>
      </c>
      <c r="D204" t="s">
        <v>6165</v>
      </c>
      <c r="E204" s="2">
        <v>6</v>
      </c>
      <c r="F204" s="2" t="str">
        <f>_xlfn.XLOOKUP(C204, Customers!$A$1:$A$1001, Customers!$B$1:$B$1001,,0)</f>
        <v>Tallie felip</v>
      </c>
      <c r="G204" s="2" t="str">
        <f>IF(_xlfn.XLOOKUP(C204, Customers!$A$1:$A$1001, Customers!$C$1:$C$1001,,0) = 0, "",_xlfn.XLOOKUP(C204, Customers!$A$1:$A$1001, Customers!$C$1:$C$1001,,0))</f>
        <v>tfelip5m@typepad.com</v>
      </c>
      <c r="H204" s="2" t="str">
        <f>_xlfn.XLOOKUP(C204, Customers!$A$1:$A$1001, Customers!G203:G1203,,0)</f>
        <v>Ireland</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 xml:space="preserve"> _xlfn.IFS(I204="Rob", "Robust", I204="Exc", "Excelsa", I204="Ara", "Arabica", I204="Lib", "Librica")</f>
        <v>Librica</v>
      </c>
      <c r="O204" t="str" cm="1">
        <f t="array" ref="O204">_xlfn.IFS(J204="M", "Medium", J204="L", "Light", J204="D", "Dark")</f>
        <v>Dark</v>
      </c>
      <c r="P204" t="str">
        <f>_xlfn.XLOOKUP(Table1[[#This Row],[Customer ID]], Customers!$A$1:$A$1001, Customers!$I$1:$I$1001,,0)</f>
        <v>Yes</v>
      </c>
    </row>
    <row r="205" spans="1:16" x14ac:dyDescent="0.3">
      <c r="A205" s="2" t="s">
        <v>1632</v>
      </c>
      <c r="B205" s="3">
        <v>44608</v>
      </c>
      <c r="C205" s="2" t="s">
        <v>1633</v>
      </c>
      <c r="D205" t="s">
        <v>6145</v>
      </c>
      <c r="E205" s="2">
        <v>1</v>
      </c>
      <c r="F205" s="2" t="str">
        <f>_xlfn.XLOOKUP(C205, Customers!$A$1:$A$1001, Customers!$B$1:$B$1001,,0)</f>
        <v>Vanna Le - Count</v>
      </c>
      <c r="G205" s="2" t="str">
        <f>IF(_xlfn.XLOOKUP(C205, Customers!$A$1:$A$1001, Customers!$C$1:$C$1001,,0) = 0, "",_xlfn.XLOOKUP(C205, Customers!$A$1:$A$1001, Customers!$C$1:$C$1001,,0))</f>
        <v>vle5n@disqus.com</v>
      </c>
      <c r="H205" s="2" t="str">
        <f>_xlfn.XLOOKUP(C205, Customers!$A$1:$A$1001, Customers!G204:G1204,,0)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 xml:space="preserve"> _xlfn.IFS(I205="Rob", "Robust", I205="Exc", "Excelsa", I205="Ara", "Arabica", I205="Lib", "Librica")</f>
        <v>Librica</v>
      </c>
      <c r="O205" t="str" cm="1">
        <f t="array" ref="O205">_xlfn.IFS(J205="M", "Medium", J205="L", "Light", J205="D", "Dark")</f>
        <v>Light</v>
      </c>
      <c r="P205" t="str">
        <f>_xlfn.XLOOKUP(Table1[[#This Row],[Customer ID]], Customers!$A$1:$A$1001, Customers!$I$1:$I$1001,,0)</f>
        <v>No</v>
      </c>
    </row>
    <row r="206" spans="1:16" x14ac:dyDescent="0.3">
      <c r="A206" s="2" t="s">
        <v>1638</v>
      </c>
      <c r="B206" s="3">
        <v>44027</v>
      </c>
      <c r="C206" s="2" t="s">
        <v>1639</v>
      </c>
      <c r="D206" t="s">
        <v>6141</v>
      </c>
      <c r="E206" s="2">
        <v>6</v>
      </c>
      <c r="F206" s="2" t="str">
        <f>_xlfn.XLOOKUP(C206, Customers!$A$1:$A$1001, Customers!$B$1:$B$1001,,0)</f>
        <v>Sarette Ducarel</v>
      </c>
      <c r="G206" s="2" t="str">
        <f>IF(_xlfn.XLOOKUP(C206, Customers!$A$1:$A$1001, Customers!$C$1:$C$1001,,0) = 0, "",_xlfn.XLOOKUP(C206, Customers!$A$1:$A$1001, Customers!$C$1:$C$1001,,0))</f>
        <v/>
      </c>
      <c r="H206" s="2" t="str">
        <f>_xlfn.XLOOKUP(C206, Customers!$A$1:$A$1001, Customers!G205:G1205,,0)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 xml:space="preserve"> _xlfn.IFS(I206="Rob", "Robust", I206="Exc", "Excelsa", I206="Ara", "Arabica", I206="Lib", "Librica")</f>
        <v>Excelsa</v>
      </c>
      <c r="O206" t="str" cm="1">
        <f t="array" ref="O206">_xlfn.IFS(J206="M", "Medium", J206="L", "Light", J206="D", "Dark")</f>
        <v>Medium</v>
      </c>
      <c r="P206" t="str">
        <f>_xlfn.XLOOKUP(Table1[[#This Row],[Customer ID]], Customers!$A$1:$A$1001, Customers!$I$1:$I$1001,,0)</f>
        <v>No</v>
      </c>
    </row>
    <row r="207" spans="1:16" x14ac:dyDescent="0.3">
      <c r="A207" s="2" t="s">
        <v>1643</v>
      </c>
      <c r="B207" s="3">
        <v>43883</v>
      </c>
      <c r="C207" s="2" t="s">
        <v>1644</v>
      </c>
      <c r="D207" t="s">
        <v>6163</v>
      </c>
      <c r="E207" s="2">
        <v>3</v>
      </c>
      <c r="F207" s="2" t="str">
        <f>_xlfn.XLOOKUP(C207, Customers!$A$1:$A$1001, Customers!$B$1:$B$1001,,0)</f>
        <v>Kendra Glison</v>
      </c>
      <c r="G207" s="2" t="str">
        <f>IF(_xlfn.XLOOKUP(C207, Customers!$A$1:$A$1001, Customers!$C$1:$C$1001,,0) = 0, "",_xlfn.XLOOKUP(C207, Customers!$A$1:$A$1001, Customers!$C$1:$C$1001,,0))</f>
        <v/>
      </c>
      <c r="H207" s="2" t="str">
        <f>_xlfn.XLOOKUP(C207, Customers!$A$1:$A$1001, Customers!G206:G1206,,0)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 xml:space="preserve"> _xlfn.IFS(I207="Rob", "Robust", I207="Exc", "Excelsa", I207="Ara", "Arabica", I207="Lib", "Librica")</f>
        <v>Robust</v>
      </c>
      <c r="O207" t="str" cm="1">
        <f t="array" ref="O207">_xlfn.IFS(J207="M", "Medium", J207="L", "Light", J207="D", "Dark")</f>
        <v>Dark</v>
      </c>
      <c r="P207" t="str">
        <f>_xlfn.XLOOKUP(Table1[[#This Row],[Customer ID]], Customers!$A$1:$A$1001, Customers!$I$1:$I$1001,,0)</f>
        <v>Yes</v>
      </c>
    </row>
    <row r="208" spans="1:16" x14ac:dyDescent="0.3">
      <c r="A208" s="2" t="s">
        <v>1648</v>
      </c>
      <c r="B208" s="3">
        <v>44211</v>
      </c>
      <c r="C208" s="2" t="s">
        <v>1649</v>
      </c>
      <c r="D208" t="s">
        <v>6155</v>
      </c>
      <c r="E208" s="2">
        <v>2</v>
      </c>
      <c r="F208" s="2" t="str">
        <f>_xlfn.XLOOKUP(C208, Customers!$A$1:$A$1001, Customers!$B$1:$B$1001,,0)</f>
        <v>Nertie Poolman</v>
      </c>
      <c r="G208" s="2" t="str">
        <f>IF(_xlfn.XLOOKUP(C208, Customers!$A$1:$A$1001, Customers!$C$1:$C$1001,,0) = 0, "",_xlfn.XLOOKUP(C208, Customers!$A$1:$A$1001, Customers!$C$1:$C$1001,,0))</f>
        <v>npoolman5q@howstuffworks.com</v>
      </c>
      <c r="H208" s="2" t="str">
        <f>_xlfn.XLOOKUP(C208, Customers!$A$1:$A$1001, Customers!G207:G1207,,0)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 xml:space="preserve"> _xlfn.IFS(I208="Rob", "Robust", I208="Exc", "Excelsa", I208="Ara", "Arabica", I208="Lib", "Librica")</f>
        <v>Arabica</v>
      </c>
      <c r="O208" t="str" cm="1">
        <f t="array" ref="O208">_xlfn.IFS(J208="M", "Medium", J208="L", "Light", J208="D", "Dark")</f>
        <v>Medium</v>
      </c>
      <c r="P208" t="str">
        <f>_xlfn.XLOOKUP(Table1[[#This Row],[Customer ID]], Customers!$A$1:$A$1001, Customers!$I$1:$I$1001,,0)</f>
        <v>No</v>
      </c>
    </row>
    <row r="209" spans="1:16" x14ac:dyDescent="0.3">
      <c r="A209" s="2" t="s">
        <v>1653</v>
      </c>
      <c r="B209" s="3">
        <v>44207</v>
      </c>
      <c r="C209" s="2" t="s">
        <v>1654</v>
      </c>
      <c r="D209" t="s">
        <v>6157</v>
      </c>
      <c r="E209" s="2">
        <v>6</v>
      </c>
      <c r="F209" s="2" t="str">
        <f>_xlfn.XLOOKUP(C209, Customers!$A$1:$A$1001, Customers!$B$1:$B$1001,,0)</f>
        <v>Orbadiah Duny</v>
      </c>
      <c r="G209" s="2" t="str">
        <f>IF(_xlfn.XLOOKUP(C209, Customers!$A$1:$A$1001, Customers!$C$1:$C$1001,,0) = 0, "",_xlfn.XLOOKUP(C209, Customers!$A$1:$A$1001, Customers!$C$1:$C$1001,,0))</f>
        <v>oduny5r@constantcontact.com</v>
      </c>
      <c r="H209" s="2" t="str">
        <f>_xlfn.XLOOKUP(C209, Customers!$A$1:$A$1001, Customers!G208:G1208,,0)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 xml:space="preserve"> _xlfn.IFS(I209="Rob", "Robust", I209="Exc", "Excelsa", I209="Ara", "Arabica", I209="Lib", "Librica")</f>
        <v>Arabica</v>
      </c>
      <c r="O209" t="str" cm="1">
        <f t="array" ref="O209">_xlfn.IFS(J209="M", "Medium", J209="L", "Light", J209="D", "Dark")</f>
        <v>Medium</v>
      </c>
      <c r="P209" t="str">
        <f>_xlfn.XLOOKUP(Table1[[#This Row],[Customer ID]], Customers!$A$1:$A$1001, Customers!$I$1:$I$1001,,0)</f>
        <v>Yes</v>
      </c>
    </row>
    <row r="210" spans="1:16" x14ac:dyDescent="0.3">
      <c r="A210" s="2" t="s">
        <v>1659</v>
      </c>
      <c r="B210" s="3">
        <v>44659</v>
      </c>
      <c r="C210" s="2" t="s">
        <v>1660</v>
      </c>
      <c r="D210" t="s">
        <v>6144</v>
      </c>
      <c r="E210" s="2">
        <v>4</v>
      </c>
      <c r="F210" s="2" t="str">
        <f>_xlfn.XLOOKUP(C210, Customers!$A$1:$A$1001, Customers!$B$1:$B$1001,,0)</f>
        <v>Constance Halfhide</v>
      </c>
      <c r="G210" s="2" t="str">
        <f>IF(_xlfn.XLOOKUP(C210, Customers!$A$1:$A$1001, Customers!$C$1:$C$1001,,0) = 0, "",_xlfn.XLOOKUP(C210, Customers!$A$1:$A$1001, Customers!$C$1:$C$1001,,0))</f>
        <v>chalfhide5s@google.ru</v>
      </c>
      <c r="H210" s="2" t="str">
        <f>_xlfn.XLOOKUP(C210, Customers!$A$1:$A$1001, Customers!G209:G1209,,0)</f>
        <v>United States</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 xml:space="preserve"> _xlfn.IFS(I210="Rob", "Robust", I210="Exc", "Excelsa", I210="Ara", "Arabica", I210="Lib", "Librica")</f>
        <v>Excelsa</v>
      </c>
      <c r="O210" t="str" cm="1">
        <f t="array" ref="O210">_xlfn.IFS(J210="M", "Medium", J210="L", "Light", J210="D", "Dark")</f>
        <v>Dark</v>
      </c>
      <c r="P210" t="str">
        <f>_xlfn.XLOOKUP(Table1[[#This Row],[Customer ID]], Customers!$A$1:$A$1001, Customers!$I$1:$I$1001,,0)</f>
        <v>Yes</v>
      </c>
    </row>
    <row r="211" spans="1:16" x14ac:dyDescent="0.3">
      <c r="A211" s="2" t="s">
        <v>1665</v>
      </c>
      <c r="B211" s="3">
        <v>44105</v>
      </c>
      <c r="C211" s="2" t="s">
        <v>1666</v>
      </c>
      <c r="D211" t="s">
        <v>6157</v>
      </c>
      <c r="E211" s="2">
        <v>1</v>
      </c>
      <c r="F211" s="2" t="str">
        <f>_xlfn.XLOOKUP(C211, Customers!$A$1:$A$1001, Customers!$B$1:$B$1001,,0)</f>
        <v>Fransisco Malecky</v>
      </c>
      <c r="G211" s="2" t="str">
        <f>IF(_xlfn.XLOOKUP(C211, Customers!$A$1:$A$1001, Customers!$C$1:$C$1001,,0) = 0, "",_xlfn.XLOOKUP(C211, Customers!$A$1:$A$1001, Customers!$C$1:$C$1001,,0))</f>
        <v>fmalecky5t@list-manage.com</v>
      </c>
      <c r="H211" s="2" t="str">
        <f>_xlfn.XLOOKUP(C211, Customers!$A$1:$A$1001, Customers!G210:G1210,,0)</f>
        <v>United States</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 xml:space="preserve"> _xlfn.IFS(I211="Rob", "Robust", I211="Exc", "Excelsa", I211="Ara", "Arabica", I211="Lib", "Librica")</f>
        <v>Arabica</v>
      </c>
      <c r="O211" t="str" cm="1">
        <f t="array" ref="O211">_xlfn.IFS(J211="M", "Medium", J211="L", "Light", J211="D", "Dark")</f>
        <v>Medium</v>
      </c>
      <c r="P211" t="str">
        <f>_xlfn.XLOOKUP(Table1[[#This Row],[Customer ID]], Customers!$A$1:$A$1001, Customers!$I$1:$I$1001,,0)</f>
        <v>No</v>
      </c>
    </row>
    <row r="212" spans="1:16" x14ac:dyDescent="0.3">
      <c r="A212" s="2" t="s">
        <v>1671</v>
      </c>
      <c r="B212" s="3">
        <v>43766</v>
      </c>
      <c r="C212" s="2" t="s">
        <v>1672</v>
      </c>
      <c r="D212" t="s">
        <v>6143</v>
      </c>
      <c r="E212" s="2">
        <v>4</v>
      </c>
      <c r="F212" s="2" t="str">
        <f>_xlfn.XLOOKUP(C212, Customers!$A$1:$A$1001, Customers!$B$1:$B$1001,,0)</f>
        <v>Anselma Attwater</v>
      </c>
      <c r="G212" s="2" t="str">
        <f>IF(_xlfn.XLOOKUP(C212, Customers!$A$1:$A$1001, Customers!$C$1:$C$1001,,0) = 0, "",_xlfn.XLOOKUP(C212, Customers!$A$1:$A$1001, Customers!$C$1:$C$1001,,0))</f>
        <v>aattwater5u@wikia.com</v>
      </c>
      <c r="H212" s="2" t="str">
        <f>_xlfn.XLOOKUP(C212, Customers!$A$1:$A$1001, Customers!G211:G1211,,0)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 xml:space="preserve"> _xlfn.IFS(I212="Rob", "Robust", I212="Exc", "Excelsa", I212="Ara", "Arabica", I212="Lib", "Librica")</f>
        <v>Librica</v>
      </c>
      <c r="O212" t="str" cm="1">
        <f t="array" ref="O212">_xlfn.IFS(J212="M", "Medium", J212="L", "Light", J212="D", "Dark")</f>
        <v>Dark</v>
      </c>
      <c r="P212" t="str">
        <f>_xlfn.XLOOKUP(Table1[[#This Row],[Customer ID]], Customers!$A$1:$A$1001, Customers!$I$1:$I$1001,,0)</f>
        <v>Yes</v>
      </c>
    </row>
    <row r="213" spans="1:16" x14ac:dyDescent="0.3">
      <c r="A213" s="2" t="s">
        <v>1677</v>
      </c>
      <c r="B213" s="3">
        <v>44283</v>
      </c>
      <c r="C213" s="2" t="s">
        <v>1678</v>
      </c>
      <c r="D213" t="s">
        <v>6176</v>
      </c>
      <c r="E213" s="2">
        <v>6</v>
      </c>
      <c r="F213" s="2" t="str">
        <f>_xlfn.XLOOKUP(C213, Customers!$A$1:$A$1001, Customers!$B$1:$B$1001,,0)</f>
        <v>Minette Whellans</v>
      </c>
      <c r="G213" s="2" t="str">
        <f>IF(_xlfn.XLOOKUP(C213, Customers!$A$1:$A$1001, Customers!$C$1:$C$1001,,0) = 0, "",_xlfn.XLOOKUP(C213, Customers!$A$1:$A$1001, Customers!$C$1:$C$1001,,0))</f>
        <v>mwhellans5v@mapquest.com</v>
      </c>
      <c r="H213" s="2" t="str">
        <f>_xlfn.XLOOKUP(C213, Customers!$A$1:$A$1001, Customers!G212:G1212,,0)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 xml:space="preserve"> _xlfn.IFS(I213="Rob", "Robust", I213="Exc", "Excelsa", I213="Ara", "Arabica", I213="Lib", "Librica")</f>
        <v>Excelsa</v>
      </c>
      <c r="O213" t="str" cm="1">
        <f t="array" ref="O213">_xlfn.IFS(J213="M", "Medium", J213="L", "Light", J213="D", "Dark")</f>
        <v>Light</v>
      </c>
      <c r="P213" t="str">
        <f>_xlfn.XLOOKUP(Table1[[#This Row],[Customer ID]], Customers!$A$1:$A$1001, Customers!$I$1:$I$1001,,0)</f>
        <v>No</v>
      </c>
    </row>
    <row r="214" spans="1:16" x14ac:dyDescent="0.3">
      <c r="A214" s="2" t="s">
        <v>1682</v>
      </c>
      <c r="B214" s="3">
        <v>43921</v>
      </c>
      <c r="C214" s="2" t="s">
        <v>1683</v>
      </c>
      <c r="D214" t="s">
        <v>6153</v>
      </c>
      <c r="E214" s="2">
        <v>4</v>
      </c>
      <c r="F214" s="2" t="str">
        <f>_xlfn.XLOOKUP(C214, Customers!$A$1:$A$1001, Customers!$B$1:$B$1001,,0)</f>
        <v>Dael Camilletti</v>
      </c>
      <c r="G214" s="2" t="str">
        <f>IF(_xlfn.XLOOKUP(C214, Customers!$A$1:$A$1001, Customers!$C$1:$C$1001,,0) = 0, "",_xlfn.XLOOKUP(C214, Customers!$A$1:$A$1001, Customers!$C$1:$C$1001,,0))</f>
        <v>dcamilletti5w@businesswire.com</v>
      </c>
      <c r="H214" s="2" t="str">
        <f>_xlfn.XLOOKUP(C214, Customers!$A$1:$A$1001, Customers!G213:G1213,,0)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 xml:space="preserve"> _xlfn.IFS(I214="Rob", "Robust", I214="Exc", "Excelsa", I214="Ara", "Arabica", I214="Lib", "Librica")</f>
        <v>Excelsa</v>
      </c>
      <c r="O214" t="str" cm="1">
        <f t="array" ref="O214">_xlfn.IFS(J214="M", "Medium", J214="L", "Light", J214="D", "Dark")</f>
        <v>Dark</v>
      </c>
      <c r="P214" t="str">
        <f>_xlfn.XLOOKUP(Table1[[#This Row],[Customer ID]], Customers!$A$1:$A$1001, Customers!$I$1:$I$1001,,0)</f>
        <v>Yes</v>
      </c>
    </row>
    <row r="215" spans="1:16" x14ac:dyDescent="0.3">
      <c r="A215" s="2" t="s">
        <v>1688</v>
      </c>
      <c r="B215" s="3">
        <v>44646</v>
      </c>
      <c r="C215" s="2" t="s">
        <v>1689</v>
      </c>
      <c r="D215" t="s">
        <v>6149</v>
      </c>
      <c r="E215" s="2">
        <v>1</v>
      </c>
      <c r="F215" s="2" t="str">
        <f>_xlfn.XLOOKUP(C215, Customers!$A$1:$A$1001, Customers!$B$1:$B$1001,,0)</f>
        <v>Emiline Galgey</v>
      </c>
      <c r="G215" s="2" t="str">
        <f>IF(_xlfn.XLOOKUP(C215, Customers!$A$1:$A$1001, Customers!$C$1:$C$1001,,0) = 0, "",_xlfn.XLOOKUP(C215, Customers!$A$1:$A$1001, Customers!$C$1:$C$1001,,0))</f>
        <v>egalgey5x@wufoo.com</v>
      </c>
      <c r="H215" s="2" t="str">
        <f>_xlfn.XLOOKUP(C215, Customers!$A$1:$A$1001, Customers!G214:G1214,,0)</f>
        <v>Ireland</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 xml:space="preserve"> _xlfn.IFS(I215="Rob", "Robust", I215="Exc", "Excelsa", I215="Ara", "Arabica", I215="Lib", "Librica")</f>
        <v>Robust</v>
      </c>
      <c r="O215" t="str" cm="1">
        <f t="array" ref="O215">_xlfn.IFS(J215="M", "Medium", J215="L", "Light", J215="D", "Dark")</f>
        <v>Dark</v>
      </c>
      <c r="P215" t="str">
        <f>_xlfn.XLOOKUP(Table1[[#This Row],[Customer ID]], Customers!$A$1:$A$1001, Customers!$I$1:$I$1001,,0)</f>
        <v>No</v>
      </c>
    </row>
    <row r="216" spans="1:16" x14ac:dyDescent="0.3">
      <c r="A216" s="2" t="s">
        <v>1694</v>
      </c>
      <c r="B216" s="3">
        <v>43775</v>
      </c>
      <c r="C216" s="2" t="s">
        <v>1695</v>
      </c>
      <c r="D216" t="s">
        <v>6170</v>
      </c>
      <c r="E216" s="2">
        <v>2</v>
      </c>
      <c r="F216" s="2" t="str">
        <f>_xlfn.XLOOKUP(C216, Customers!$A$1:$A$1001, Customers!$B$1:$B$1001,,0)</f>
        <v>Murdock Hame</v>
      </c>
      <c r="G216" s="2" t="str">
        <f>IF(_xlfn.XLOOKUP(C216, Customers!$A$1:$A$1001, Customers!$C$1:$C$1001,,0) = 0, "",_xlfn.XLOOKUP(C216, Customers!$A$1:$A$1001, Customers!$C$1:$C$1001,,0))</f>
        <v>mhame5y@newsvine.com</v>
      </c>
      <c r="H216" s="2" t="str">
        <f>_xlfn.XLOOKUP(C216, Customers!$A$1:$A$1001, Customers!G215:G1215,,0)</f>
        <v>United States</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 xml:space="preserve"> _xlfn.IFS(I216="Rob", "Robust", I216="Exc", "Excelsa", I216="Ara", "Arabica", I216="Lib", "Librica")</f>
        <v>Librica</v>
      </c>
      <c r="O216" t="str" cm="1">
        <f t="array" ref="O216">_xlfn.IFS(J216="M", "Medium", J216="L", "Light", J216="D", "Dark")</f>
        <v>Light</v>
      </c>
      <c r="P216" t="str">
        <f>_xlfn.XLOOKUP(Table1[[#This Row],[Customer ID]], Customers!$A$1:$A$1001, Customers!$I$1:$I$1001,,0)</f>
        <v>No</v>
      </c>
    </row>
    <row r="217" spans="1:16" x14ac:dyDescent="0.3">
      <c r="A217" s="2" t="s">
        <v>1701</v>
      </c>
      <c r="B217" s="3">
        <v>43829</v>
      </c>
      <c r="C217" s="2" t="s">
        <v>1702</v>
      </c>
      <c r="D217" t="s">
        <v>6150</v>
      </c>
      <c r="E217" s="2">
        <v>6</v>
      </c>
      <c r="F217" s="2" t="str">
        <f>_xlfn.XLOOKUP(C217, Customers!$A$1:$A$1001, Customers!$B$1:$B$1001,,0)</f>
        <v>Ilka Gurnee</v>
      </c>
      <c r="G217" s="2" t="str">
        <f>IF(_xlfn.XLOOKUP(C217, Customers!$A$1:$A$1001, Customers!$C$1:$C$1001,,0) = 0, "",_xlfn.XLOOKUP(C217, Customers!$A$1:$A$1001, Customers!$C$1:$C$1001,,0))</f>
        <v>igurnee5z@usnews.com</v>
      </c>
      <c r="H217" s="2" t="str">
        <f>_xlfn.XLOOKUP(C217, Customers!$A$1:$A$1001, Customers!G216:G1216,,0)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 xml:space="preserve"> _xlfn.IFS(I217="Rob", "Robust", I217="Exc", "Excelsa", I217="Ara", "Arabica", I217="Lib", "Librica")</f>
        <v>Librica</v>
      </c>
      <c r="O217" t="str" cm="1">
        <f t="array" ref="O217">_xlfn.IFS(J217="M", "Medium", J217="L", "Light", J217="D", "Dark")</f>
        <v>Dark</v>
      </c>
      <c r="P217" t="str">
        <f>_xlfn.XLOOKUP(Table1[[#This Row],[Customer ID]], Customers!$A$1:$A$1001, Customers!$I$1:$I$1001,,0)</f>
        <v>No</v>
      </c>
    </row>
    <row r="218" spans="1:16" x14ac:dyDescent="0.3">
      <c r="A218" s="2" t="s">
        <v>1707</v>
      </c>
      <c r="B218" s="3">
        <v>44470</v>
      </c>
      <c r="C218" s="2" t="s">
        <v>1708</v>
      </c>
      <c r="D218" t="s">
        <v>6162</v>
      </c>
      <c r="E218" s="2">
        <v>4</v>
      </c>
      <c r="F218" s="2" t="str">
        <f>_xlfn.XLOOKUP(C218, Customers!$A$1:$A$1001, Customers!$B$1:$B$1001,,0)</f>
        <v>Alfy Snowding</v>
      </c>
      <c r="G218" s="2" t="str">
        <f>IF(_xlfn.XLOOKUP(C218, Customers!$A$1:$A$1001, Customers!$C$1:$C$1001,,0) = 0, "",_xlfn.XLOOKUP(C218, Customers!$A$1:$A$1001, Customers!$C$1:$C$1001,,0))</f>
        <v>asnowding60@comsenz.com</v>
      </c>
      <c r="H218" s="2" t="str">
        <f>_xlfn.XLOOKUP(C218, Customers!$A$1:$A$1001, Customers!G217:G1217,,0)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 xml:space="preserve"> _xlfn.IFS(I218="Rob", "Robust", I218="Exc", "Excelsa", I218="Ara", "Arabica", I218="Lib", "Librica")</f>
        <v>Librica</v>
      </c>
      <c r="O218" t="str" cm="1">
        <f t="array" ref="O218">_xlfn.IFS(J218="M", "Medium", J218="L", "Light", J218="D", "Dark")</f>
        <v>Medium</v>
      </c>
      <c r="P218" t="str">
        <f>_xlfn.XLOOKUP(Table1[[#This Row],[Customer ID]], Customers!$A$1:$A$1001, Customers!$I$1:$I$1001,,0)</f>
        <v>Yes</v>
      </c>
    </row>
    <row r="219" spans="1:16" x14ac:dyDescent="0.3">
      <c r="A219" s="2" t="s">
        <v>1713</v>
      </c>
      <c r="B219" s="3">
        <v>44174</v>
      </c>
      <c r="C219" s="2" t="s">
        <v>1714</v>
      </c>
      <c r="D219" t="s">
        <v>6176</v>
      </c>
      <c r="E219" s="2">
        <v>4</v>
      </c>
      <c r="F219" s="2" t="str">
        <f>_xlfn.XLOOKUP(C219, Customers!$A$1:$A$1001, Customers!$B$1:$B$1001,,0)</f>
        <v>Godfry Poinsett</v>
      </c>
      <c r="G219" s="2" t="str">
        <f>IF(_xlfn.XLOOKUP(C219, Customers!$A$1:$A$1001, Customers!$C$1:$C$1001,,0) = 0, "",_xlfn.XLOOKUP(C219, Customers!$A$1:$A$1001, Customers!$C$1:$C$1001,,0))</f>
        <v>gpoinsett61@berkeley.edu</v>
      </c>
      <c r="H219" s="2" t="str">
        <f>_xlfn.XLOOKUP(C219, Customers!$A$1:$A$1001, Customers!G218:G1218,,0)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 xml:space="preserve"> _xlfn.IFS(I219="Rob", "Robust", I219="Exc", "Excelsa", I219="Ara", "Arabica", I219="Lib", "Librica")</f>
        <v>Excelsa</v>
      </c>
      <c r="O219" t="str" cm="1">
        <f t="array" ref="O219">_xlfn.IFS(J219="M", "Medium", J219="L", "Light", J219="D", "Dark")</f>
        <v>Light</v>
      </c>
      <c r="P219" t="str">
        <f>_xlfn.XLOOKUP(Table1[[#This Row],[Customer ID]], Customers!$A$1:$A$1001, Customers!$I$1:$I$1001,,0)</f>
        <v>No</v>
      </c>
    </row>
    <row r="220" spans="1:16" x14ac:dyDescent="0.3">
      <c r="A220" s="2" t="s">
        <v>1719</v>
      </c>
      <c r="B220" s="3">
        <v>44317</v>
      </c>
      <c r="C220" s="2" t="s">
        <v>1720</v>
      </c>
      <c r="D220" t="s">
        <v>6155</v>
      </c>
      <c r="E220" s="2">
        <v>5</v>
      </c>
      <c r="F220" s="2" t="str">
        <f>_xlfn.XLOOKUP(C220, Customers!$A$1:$A$1001, Customers!$B$1:$B$1001,,0)</f>
        <v>Rem Furman</v>
      </c>
      <c r="G220" s="2" t="str">
        <f>IF(_xlfn.XLOOKUP(C220, Customers!$A$1:$A$1001, Customers!$C$1:$C$1001,,0) = 0, "",_xlfn.XLOOKUP(C220, Customers!$A$1:$A$1001, Customers!$C$1:$C$1001,,0))</f>
        <v>rfurman62@t.co</v>
      </c>
      <c r="H220" s="2" t="str">
        <f>_xlfn.XLOOKUP(C220, Customers!$A$1:$A$1001, Customers!G219:G1219,,0)</f>
        <v>United States</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 xml:space="preserve"> _xlfn.IFS(I220="Rob", "Robust", I220="Exc", "Excelsa", I220="Ara", "Arabica", I220="Lib", "Librica")</f>
        <v>Arabica</v>
      </c>
      <c r="O220" t="str" cm="1">
        <f t="array" ref="O220">_xlfn.IFS(J220="M", "Medium", J220="L", "Light", J220="D", "Dark")</f>
        <v>Medium</v>
      </c>
      <c r="P220" t="str">
        <f>_xlfn.XLOOKUP(Table1[[#This Row],[Customer ID]], Customers!$A$1:$A$1001, Customers!$I$1:$I$1001,,0)</f>
        <v>Yes</v>
      </c>
    </row>
    <row r="221" spans="1:16" x14ac:dyDescent="0.3">
      <c r="A221" s="2" t="s">
        <v>1725</v>
      </c>
      <c r="B221" s="3">
        <v>44777</v>
      </c>
      <c r="C221" s="2" t="s">
        <v>1726</v>
      </c>
      <c r="D221" t="s">
        <v>6178</v>
      </c>
      <c r="E221" s="2">
        <v>3</v>
      </c>
      <c r="F221" s="2" t="str">
        <f>_xlfn.XLOOKUP(C221, Customers!$A$1:$A$1001, Customers!$B$1:$B$1001,,0)</f>
        <v>Charis Crosier</v>
      </c>
      <c r="G221" s="2" t="str">
        <f>IF(_xlfn.XLOOKUP(C221, Customers!$A$1:$A$1001, Customers!$C$1:$C$1001,,0) = 0, "",_xlfn.XLOOKUP(C221, Customers!$A$1:$A$1001, Customers!$C$1:$C$1001,,0))</f>
        <v>ccrosier63@xrea.com</v>
      </c>
      <c r="H221" s="2" t="str">
        <f>_xlfn.XLOOKUP(C221, Customers!$A$1:$A$1001, Customers!G220:G1220,,0)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 xml:space="preserve"> _xlfn.IFS(I221="Rob", "Robust", I221="Exc", "Excelsa", I221="Ara", "Arabica", I221="Lib", "Librica")</f>
        <v>Robust</v>
      </c>
      <c r="O221" t="str" cm="1">
        <f t="array" ref="O221">_xlfn.IFS(J221="M", "Medium", J221="L", "Light", J221="D", "Dark")</f>
        <v>Light</v>
      </c>
      <c r="P221" t="str">
        <f>_xlfn.XLOOKUP(Table1[[#This Row],[Customer ID]], Customers!$A$1:$A$1001, Customers!$I$1:$I$1001,,0)</f>
        <v>No</v>
      </c>
    </row>
    <row r="222" spans="1:16" x14ac:dyDescent="0.3">
      <c r="A222" s="2" t="s">
        <v>1725</v>
      </c>
      <c r="B222" s="3">
        <v>44777</v>
      </c>
      <c r="C222" s="2" t="s">
        <v>1726</v>
      </c>
      <c r="D222" t="s">
        <v>6174</v>
      </c>
      <c r="E222" s="2">
        <v>5</v>
      </c>
      <c r="F222" s="2" t="str">
        <f>_xlfn.XLOOKUP(C222, Customers!$A$1:$A$1001, Customers!$B$1:$B$1001,,0)</f>
        <v>Charis Crosier</v>
      </c>
      <c r="G222" s="2" t="str">
        <f>IF(_xlfn.XLOOKUP(C222, Customers!$A$1:$A$1001, Customers!$C$1:$C$1001,,0) = 0, "",_xlfn.XLOOKUP(C222, Customers!$A$1:$A$1001, Customers!$C$1:$C$1001,,0))</f>
        <v>ccrosier63@xrea.com</v>
      </c>
      <c r="H222" s="2" t="str">
        <f>_xlfn.XLOOKUP(C222, Customers!$A$1:$A$1001, Customers!G221:G1221,,0)</f>
        <v>Ireland</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 xml:space="preserve"> _xlfn.IFS(I222="Rob", "Robust", I222="Exc", "Excelsa", I222="Ara", "Arabica", I222="Lib", "Librica")</f>
        <v>Robust</v>
      </c>
      <c r="O222" t="str" cm="1">
        <f t="array" ref="O222">_xlfn.IFS(J222="M", "Medium", J222="L", "Light", J222="D", "Dark")</f>
        <v>Medium</v>
      </c>
      <c r="P222" t="str">
        <f>_xlfn.XLOOKUP(Table1[[#This Row],[Customer ID]], Customers!$A$1:$A$1001, Customers!$I$1:$I$1001,,0)</f>
        <v>No</v>
      </c>
    </row>
    <row r="223" spans="1:16" x14ac:dyDescent="0.3">
      <c r="A223" s="2" t="s">
        <v>1736</v>
      </c>
      <c r="B223" s="3">
        <v>44513</v>
      </c>
      <c r="C223" s="2" t="s">
        <v>1737</v>
      </c>
      <c r="D223" t="s">
        <v>6140</v>
      </c>
      <c r="E223" s="2">
        <v>6</v>
      </c>
      <c r="F223" s="2" t="str">
        <f>_xlfn.XLOOKUP(C223, Customers!$A$1:$A$1001, Customers!$B$1:$B$1001,,0)</f>
        <v>Lenka Rushmer</v>
      </c>
      <c r="G223" s="2" t="str">
        <f>IF(_xlfn.XLOOKUP(C223, Customers!$A$1:$A$1001, Customers!$C$1:$C$1001,,0) = 0, "",_xlfn.XLOOKUP(C223, Customers!$A$1:$A$1001, Customers!$C$1:$C$1001,,0))</f>
        <v>lrushmer65@europa.eu</v>
      </c>
      <c r="H223" s="2" t="str">
        <f>_xlfn.XLOOKUP(C223, Customers!$A$1:$A$1001, Customers!G222:G1222,,0)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 xml:space="preserve"> _xlfn.IFS(I223="Rob", "Robust", I223="Exc", "Excelsa", I223="Ara", "Arabica", I223="Lib", "Librica")</f>
        <v>Arabica</v>
      </c>
      <c r="O223" t="str" cm="1">
        <f t="array" ref="O223">_xlfn.IFS(J223="M", "Medium", J223="L", "Light", J223="D", "Dark")</f>
        <v>Light</v>
      </c>
      <c r="P223" t="str">
        <f>_xlfn.XLOOKUP(Table1[[#This Row],[Customer ID]], Customers!$A$1:$A$1001, Customers!$I$1:$I$1001,,0)</f>
        <v>Yes</v>
      </c>
    </row>
    <row r="224" spans="1:16" x14ac:dyDescent="0.3">
      <c r="A224" s="2" t="s">
        <v>1742</v>
      </c>
      <c r="B224" s="3">
        <v>44090</v>
      </c>
      <c r="C224" s="2" t="s">
        <v>1743</v>
      </c>
      <c r="D224" t="s">
        <v>6169</v>
      </c>
      <c r="E224" s="2">
        <v>3</v>
      </c>
      <c r="F224" s="2" t="str">
        <f>_xlfn.XLOOKUP(C224, Customers!$A$1:$A$1001, Customers!$B$1:$B$1001,,0)</f>
        <v>Waneta Edinborough</v>
      </c>
      <c r="G224" s="2" t="str">
        <f>IF(_xlfn.XLOOKUP(C224, Customers!$A$1:$A$1001, Customers!$C$1:$C$1001,,0) = 0, "",_xlfn.XLOOKUP(C224, Customers!$A$1:$A$1001, Customers!$C$1:$C$1001,,0))</f>
        <v>wedinborough66@github.io</v>
      </c>
      <c r="H224" s="2" t="str">
        <f>_xlfn.XLOOKUP(C224, Customers!$A$1:$A$1001, Customers!G223:G1223,,0)</f>
        <v>Ireland</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 xml:space="preserve"> _xlfn.IFS(I224="Rob", "Robust", I224="Exc", "Excelsa", I224="Ara", "Arabica", I224="Lib", "Librica")</f>
        <v>Librica</v>
      </c>
      <c r="O224" t="str" cm="1">
        <f t="array" ref="O224">_xlfn.IFS(J224="M", "Medium", J224="L", "Light", J224="D", "Dark")</f>
        <v>Dark</v>
      </c>
      <c r="P224" t="str">
        <f>_xlfn.XLOOKUP(Table1[[#This Row],[Customer ID]], Customers!$A$1:$A$1001, Customers!$I$1:$I$1001,,0)</f>
        <v>No</v>
      </c>
    </row>
    <row r="225" spans="1:16" x14ac:dyDescent="0.3">
      <c r="A225" s="2" t="s">
        <v>1748</v>
      </c>
      <c r="B225" s="3">
        <v>44109</v>
      </c>
      <c r="C225" s="2" t="s">
        <v>1749</v>
      </c>
      <c r="D225" t="s">
        <v>6171</v>
      </c>
      <c r="E225" s="2">
        <v>4</v>
      </c>
      <c r="F225" s="2" t="str">
        <f>_xlfn.XLOOKUP(C225, Customers!$A$1:$A$1001, Customers!$B$1:$B$1001,,0)</f>
        <v>Bobbe Piggott</v>
      </c>
      <c r="G225" s="2" t="str">
        <f>IF(_xlfn.XLOOKUP(C225, Customers!$A$1:$A$1001, Customers!$C$1:$C$1001,,0) = 0, "",_xlfn.XLOOKUP(C225, Customers!$A$1:$A$1001, Customers!$C$1:$C$1001,,0))</f>
        <v/>
      </c>
      <c r="H225" s="2" t="str">
        <f>_xlfn.XLOOKUP(C225, Customers!$A$1:$A$1001, Customers!G224:G1224,,0)</f>
        <v>United Kingdom</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 xml:space="preserve"> _xlfn.IFS(I225="Rob", "Robust", I225="Exc", "Excelsa", I225="Ara", "Arabica", I225="Lib", "Librica")</f>
        <v>Excelsa</v>
      </c>
      <c r="O225" t="str" cm="1">
        <f t="array" ref="O225">_xlfn.IFS(J225="M", "Medium", J225="L", "Light", J225="D", "Dark")</f>
        <v>Light</v>
      </c>
      <c r="P225" t="str">
        <f>_xlfn.XLOOKUP(Table1[[#This Row],[Customer ID]], Customers!$A$1:$A$1001, Customers!$I$1:$I$1001,,0)</f>
        <v>Yes</v>
      </c>
    </row>
    <row r="226" spans="1:16" x14ac:dyDescent="0.3">
      <c r="A226" s="2" t="s">
        <v>1753</v>
      </c>
      <c r="B226" s="3">
        <v>43836</v>
      </c>
      <c r="C226" s="2" t="s">
        <v>1754</v>
      </c>
      <c r="D226" t="s">
        <v>6165</v>
      </c>
      <c r="E226" s="2">
        <v>4</v>
      </c>
      <c r="F226" s="2" t="str">
        <f>_xlfn.XLOOKUP(C226, Customers!$A$1:$A$1001, Customers!$B$1:$B$1001,,0)</f>
        <v>Ketty Bromehead</v>
      </c>
      <c r="G226" s="2" t="str">
        <f>IF(_xlfn.XLOOKUP(C226, Customers!$A$1:$A$1001, Customers!$C$1:$C$1001,,0) = 0, "",_xlfn.XLOOKUP(C226, Customers!$A$1:$A$1001, Customers!$C$1:$C$1001,,0))</f>
        <v>kbromehead68@un.org</v>
      </c>
      <c r="H226" s="2" t="str">
        <f>_xlfn.XLOOKUP(C226, Customers!$A$1:$A$1001, Customers!G225:G1225,,0)</f>
        <v>Ireland</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 xml:space="preserve"> _xlfn.IFS(I226="Rob", "Robust", I226="Exc", "Excelsa", I226="Ara", "Arabica", I226="Lib", "Librica")</f>
        <v>Librica</v>
      </c>
      <c r="O226" t="str" cm="1">
        <f t="array" ref="O226">_xlfn.IFS(J226="M", "Medium", J226="L", "Light", J226="D", "Dark")</f>
        <v>Dark</v>
      </c>
      <c r="P226" t="str">
        <f>_xlfn.XLOOKUP(Table1[[#This Row],[Customer ID]], Customers!$A$1:$A$1001, Customers!$I$1:$I$1001,,0)</f>
        <v>Yes</v>
      </c>
    </row>
    <row r="227" spans="1:16" x14ac:dyDescent="0.3">
      <c r="A227" s="2" t="s">
        <v>1759</v>
      </c>
      <c r="B227" s="3">
        <v>44337</v>
      </c>
      <c r="C227" s="2" t="s">
        <v>1760</v>
      </c>
      <c r="D227" t="s">
        <v>6178</v>
      </c>
      <c r="E227" s="2">
        <v>4</v>
      </c>
      <c r="F227" s="2" t="str">
        <f>_xlfn.XLOOKUP(C227, Customers!$A$1:$A$1001, Customers!$B$1:$B$1001,,0)</f>
        <v>Elsbeth Westerman</v>
      </c>
      <c r="G227" s="2" t="str">
        <f>IF(_xlfn.XLOOKUP(C227, Customers!$A$1:$A$1001, Customers!$C$1:$C$1001,,0) = 0, "",_xlfn.XLOOKUP(C227, Customers!$A$1:$A$1001, Customers!$C$1:$C$1001,,0))</f>
        <v>ewesterman69@si.edu</v>
      </c>
      <c r="H227" s="2" t="str">
        <f>_xlfn.XLOOKUP(C227, Customers!$A$1:$A$1001, Customers!G226:G1226,,0)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 xml:space="preserve"> _xlfn.IFS(I227="Rob", "Robust", I227="Exc", "Excelsa", I227="Ara", "Arabica", I227="Lib", "Librica")</f>
        <v>Robust</v>
      </c>
      <c r="O227" t="str" cm="1">
        <f t="array" ref="O227">_xlfn.IFS(J227="M", "Medium", J227="L", "Light", J227="D", "Dark")</f>
        <v>Light</v>
      </c>
      <c r="P227" t="str">
        <f>_xlfn.XLOOKUP(Table1[[#This Row],[Customer ID]], Customers!$A$1:$A$1001, Customers!$I$1:$I$1001,,0)</f>
        <v>No</v>
      </c>
    </row>
    <row r="228" spans="1:16" x14ac:dyDescent="0.3">
      <c r="A228" s="2" t="s">
        <v>1765</v>
      </c>
      <c r="B228" s="3">
        <v>43887</v>
      </c>
      <c r="C228" s="2" t="s">
        <v>1766</v>
      </c>
      <c r="D228" t="s">
        <v>6175</v>
      </c>
      <c r="E228" s="2">
        <v>5</v>
      </c>
      <c r="F228" s="2" t="str">
        <f>_xlfn.XLOOKUP(C228, Customers!$A$1:$A$1001, Customers!$B$1:$B$1001,,0)</f>
        <v>Anabelle Hutchens</v>
      </c>
      <c r="G228" s="2" t="str">
        <f>IF(_xlfn.XLOOKUP(C228, Customers!$A$1:$A$1001, Customers!$C$1:$C$1001,,0) = 0, "",_xlfn.XLOOKUP(C228, Customers!$A$1:$A$1001, Customers!$C$1:$C$1001,,0))</f>
        <v>ahutchens6a@amazonaws.com</v>
      </c>
      <c r="H228" s="2" t="str">
        <f>_xlfn.XLOOKUP(C228, Customers!$A$1:$A$1001, Customers!G227:G1227,,0)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 xml:space="preserve"> _xlfn.IFS(I228="Rob", "Robust", I228="Exc", "Excelsa", I228="Ara", "Arabica", I228="Lib", "Librica")</f>
        <v>Arabica</v>
      </c>
      <c r="O228" t="str" cm="1">
        <f t="array" ref="O228">_xlfn.IFS(J228="M", "Medium", J228="L", "Light", J228="D", "Dark")</f>
        <v>Medium</v>
      </c>
      <c r="P228" t="str">
        <f>_xlfn.XLOOKUP(Table1[[#This Row],[Customer ID]], Customers!$A$1:$A$1001, Customers!$I$1:$I$1001,,0)</f>
        <v>No</v>
      </c>
    </row>
    <row r="229" spans="1:16" x14ac:dyDescent="0.3">
      <c r="A229" s="2" t="s">
        <v>1771</v>
      </c>
      <c r="B229" s="3">
        <v>43880</v>
      </c>
      <c r="C229" s="2" t="s">
        <v>1772</v>
      </c>
      <c r="D229" t="s">
        <v>6163</v>
      </c>
      <c r="E229" s="2">
        <v>6</v>
      </c>
      <c r="F229" s="2" t="str">
        <f>_xlfn.XLOOKUP(C229, Customers!$A$1:$A$1001, Customers!$B$1:$B$1001,,0)</f>
        <v>Noak Wyvill</v>
      </c>
      <c r="G229" s="2" t="str">
        <f>IF(_xlfn.XLOOKUP(C229, Customers!$A$1:$A$1001, Customers!$C$1:$C$1001,,0) = 0, "",_xlfn.XLOOKUP(C229, Customers!$A$1:$A$1001, Customers!$C$1:$C$1001,,0))</f>
        <v>nwyvill6b@naver.com</v>
      </c>
      <c r="H229" s="2" t="str">
        <f>_xlfn.XLOOKUP(C229, Customers!$A$1:$A$1001, Customers!G228:G1228,,0)</f>
        <v>Ireland</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 xml:space="preserve"> _xlfn.IFS(I229="Rob", "Robust", I229="Exc", "Excelsa", I229="Ara", "Arabica", I229="Lib", "Librica")</f>
        <v>Robust</v>
      </c>
      <c r="O229" t="str" cm="1">
        <f t="array" ref="O229">_xlfn.IFS(J229="M", "Medium", J229="L", "Light", J229="D", "Dark")</f>
        <v>Dark</v>
      </c>
      <c r="P229" t="str">
        <f>_xlfn.XLOOKUP(Table1[[#This Row],[Customer ID]], Customers!$A$1:$A$1001, Customers!$I$1:$I$1001,,0)</f>
        <v>Yes</v>
      </c>
    </row>
    <row r="230" spans="1:16" x14ac:dyDescent="0.3">
      <c r="A230" s="2" t="s">
        <v>1777</v>
      </c>
      <c r="B230" s="3">
        <v>44376</v>
      </c>
      <c r="C230" s="2" t="s">
        <v>1778</v>
      </c>
      <c r="D230" t="s">
        <v>6178</v>
      </c>
      <c r="E230" s="2">
        <v>5</v>
      </c>
      <c r="F230" s="2" t="str">
        <f>_xlfn.XLOOKUP(C230, Customers!$A$1:$A$1001, Customers!$B$1:$B$1001,,0)</f>
        <v>Beltran Mathon</v>
      </c>
      <c r="G230" s="2" t="str">
        <f>IF(_xlfn.XLOOKUP(C230, Customers!$A$1:$A$1001, Customers!$C$1:$C$1001,,0) = 0, "",_xlfn.XLOOKUP(C230, Customers!$A$1:$A$1001, Customers!$C$1:$C$1001,,0))</f>
        <v>bmathon6c@barnesandnoble.com</v>
      </c>
      <c r="H230" s="2" t="str">
        <f>_xlfn.XLOOKUP(C230, Customers!$A$1:$A$1001, Customers!G229:G1229,,0)</f>
        <v>United Kingdom</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 xml:space="preserve"> _xlfn.IFS(I230="Rob", "Robust", I230="Exc", "Excelsa", I230="Ara", "Arabica", I230="Lib", "Librica")</f>
        <v>Robust</v>
      </c>
      <c r="O230" t="str" cm="1">
        <f t="array" ref="O230">_xlfn.IFS(J230="M", "Medium", J230="L", "Light", J230="D", "Dark")</f>
        <v>Light</v>
      </c>
      <c r="P230" t="str">
        <f>_xlfn.XLOOKUP(Table1[[#This Row],[Customer ID]], Customers!$A$1:$A$1001, Customers!$I$1:$I$1001,,0)</f>
        <v>No</v>
      </c>
    </row>
    <row r="231" spans="1:16" x14ac:dyDescent="0.3">
      <c r="A231" s="2" t="s">
        <v>1783</v>
      </c>
      <c r="B231" s="3">
        <v>44282</v>
      </c>
      <c r="C231" s="2" t="s">
        <v>1784</v>
      </c>
      <c r="D231" t="s">
        <v>6159</v>
      </c>
      <c r="E231" s="2">
        <v>2</v>
      </c>
      <c r="F231" s="2" t="str">
        <f>_xlfn.XLOOKUP(C231, Customers!$A$1:$A$1001, Customers!$B$1:$B$1001,,0)</f>
        <v>Kristos Streight</v>
      </c>
      <c r="G231" s="2" t="str">
        <f>IF(_xlfn.XLOOKUP(C231, Customers!$A$1:$A$1001, Customers!$C$1:$C$1001,,0) = 0, "",_xlfn.XLOOKUP(C231, Customers!$A$1:$A$1001, Customers!$C$1:$C$1001,,0))</f>
        <v>kstreight6d@about.com</v>
      </c>
      <c r="H231" s="2" t="str">
        <f>_xlfn.XLOOKUP(C231, Customers!$A$1:$A$1001, Customers!G230:G1230,,0)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 xml:space="preserve"> _xlfn.IFS(I231="Rob", "Robust", I231="Exc", "Excelsa", I231="Ara", "Arabica", I231="Lib", "Librica")</f>
        <v>Librica</v>
      </c>
      <c r="O231" t="str" cm="1">
        <f t="array" ref="O231">_xlfn.IFS(J231="M", "Medium", J231="L", "Light", J231="D", "Dark")</f>
        <v>Medium</v>
      </c>
      <c r="P231" t="str">
        <f>_xlfn.XLOOKUP(Table1[[#This Row],[Customer ID]], Customers!$A$1:$A$1001, Customers!$I$1:$I$1001,,0)</f>
        <v>No</v>
      </c>
    </row>
    <row r="232" spans="1:16" x14ac:dyDescent="0.3">
      <c r="A232" s="2" t="s">
        <v>1789</v>
      </c>
      <c r="B232" s="3">
        <v>44496</v>
      </c>
      <c r="C232" s="2" t="s">
        <v>1790</v>
      </c>
      <c r="D232" t="s">
        <v>6175</v>
      </c>
      <c r="E232" s="2">
        <v>2</v>
      </c>
      <c r="F232" s="2" t="str">
        <f>_xlfn.XLOOKUP(C232, Customers!$A$1:$A$1001, Customers!$B$1:$B$1001,,0)</f>
        <v>Portie Cutchie</v>
      </c>
      <c r="G232" s="2" t="str">
        <f>IF(_xlfn.XLOOKUP(C232, Customers!$A$1:$A$1001, Customers!$C$1:$C$1001,,0) = 0, "",_xlfn.XLOOKUP(C232, Customers!$A$1:$A$1001, Customers!$C$1:$C$1001,,0))</f>
        <v>pcutchie6e@globo.com</v>
      </c>
      <c r="H232" s="2" t="str">
        <f>_xlfn.XLOOKUP(C232, Customers!$A$1:$A$1001, Customers!G231:G1231,,0)</f>
        <v>Ireland</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 xml:space="preserve"> _xlfn.IFS(I232="Rob", "Robust", I232="Exc", "Excelsa", I232="Ara", "Arabica", I232="Lib", "Librica")</f>
        <v>Arabica</v>
      </c>
      <c r="O232" t="str" cm="1">
        <f t="array" ref="O232">_xlfn.IFS(J232="M", "Medium", J232="L", "Light", J232="D", "Dark")</f>
        <v>Medium</v>
      </c>
      <c r="P232" t="str">
        <f>_xlfn.XLOOKUP(Table1[[#This Row],[Customer ID]], Customers!$A$1:$A$1001, Customers!$I$1:$I$1001,,0)</f>
        <v>No</v>
      </c>
    </row>
    <row r="233" spans="1:16" x14ac:dyDescent="0.3">
      <c r="A233" s="2" t="s">
        <v>1795</v>
      </c>
      <c r="B233" s="3">
        <v>43628</v>
      </c>
      <c r="C233" s="2" t="s">
        <v>1796</v>
      </c>
      <c r="D233" t="s">
        <v>6159</v>
      </c>
      <c r="E233" s="2">
        <v>2</v>
      </c>
      <c r="F233" s="2" t="str">
        <f>_xlfn.XLOOKUP(C233, Customers!$A$1:$A$1001, Customers!$B$1:$B$1001,,0)</f>
        <v>Sinclare Edsell</v>
      </c>
      <c r="G233" s="2" t="str">
        <f>IF(_xlfn.XLOOKUP(C233, Customers!$A$1:$A$1001, Customers!$C$1:$C$1001,,0) = 0, "",_xlfn.XLOOKUP(C233, Customers!$A$1:$A$1001, Customers!$C$1:$C$1001,,0))</f>
        <v/>
      </c>
      <c r="H233" s="2" t="str">
        <f>_xlfn.XLOOKUP(C233, Customers!$A$1:$A$1001, Customers!G232:G1232,,0)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 xml:space="preserve"> _xlfn.IFS(I233="Rob", "Robust", I233="Exc", "Excelsa", I233="Ara", "Arabica", I233="Lib", "Librica")</f>
        <v>Librica</v>
      </c>
      <c r="O233" t="str" cm="1">
        <f t="array" ref="O233">_xlfn.IFS(J233="M", "Medium", J233="L", "Light", J233="D", "Dark")</f>
        <v>Medium</v>
      </c>
      <c r="P233" t="str">
        <f>_xlfn.XLOOKUP(Table1[[#This Row],[Customer ID]], Customers!$A$1:$A$1001, Customers!$I$1:$I$1001,,0)</f>
        <v>Yes</v>
      </c>
    </row>
    <row r="234" spans="1:16" x14ac:dyDescent="0.3">
      <c r="A234" s="2" t="s">
        <v>1800</v>
      </c>
      <c r="B234" s="3">
        <v>44010</v>
      </c>
      <c r="C234" s="2" t="s">
        <v>1801</v>
      </c>
      <c r="D234" t="s">
        <v>6145</v>
      </c>
      <c r="E234" s="2">
        <v>5</v>
      </c>
      <c r="F234" s="2" t="str">
        <f>_xlfn.XLOOKUP(C234, Customers!$A$1:$A$1001, Customers!$B$1:$B$1001,,0)</f>
        <v>Conny Gheraldi</v>
      </c>
      <c r="G234" s="2" t="str">
        <f>IF(_xlfn.XLOOKUP(C234, Customers!$A$1:$A$1001, Customers!$C$1:$C$1001,,0) = 0, "",_xlfn.XLOOKUP(C234, Customers!$A$1:$A$1001, Customers!$C$1:$C$1001,,0))</f>
        <v>cgheraldi6g@opera.com</v>
      </c>
      <c r="H234" s="2" t="str">
        <f>_xlfn.XLOOKUP(C234, Customers!$A$1:$A$1001, Customers!G233:G1233,,0)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 xml:space="preserve"> _xlfn.IFS(I234="Rob", "Robust", I234="Exc", "Excelsa", I234="Ara", "Arabica", I234="Lib", "Librica")</f>
        <v>Librica</v>
      </c>
      <c r="O234" t="str" cm="1">
        <f t="array" ref="O234">_xlfn.IFS(J234="M", "Medium", J234="L", "Light", J234="D", "Dark")</f>
        <v>Light</v>
      </c>
      <c r="P234" t="str">
        <f>_xlfn.XLOOKUP(Table1[[#This Row],[Customer ID]], Customers!$A$1:$A$1001, Customers!$I$1:$I$1001,,0)</f>
        <v>No</v>
      </c>
    </row>
    <row r="235" spans="1:16" x14ac:dyDescent="0.3">
      <c r="A235" s="2" t="s">
        <v>1806</v>
      </c>
      <c r="B235" s="3">
        <v>44278</v>
      </c>
      <c r="C235" s="2" t="s">
        <v>1807</v>
      </c>
      <c r="D235" t="s">
        <v>6156</v>
      </c>
      <c r="E235" s="2">
        <v>5</v>
      </c>
      <c r="F235" s="2" t="str">
        <f>_xlfn.XLOOKUP(C235, Customers!$A$1:$A$1001, Customers!$B$1:$B$1001,,0)</f>
        <v>Beryle Kenwell</v>
      </c>
      <c r="G235" s="2" t="str">
        <f>IF(_xlfn.XLOOKUP(C235, Customers!$A$1:$A$1001, Customers!$C$1:$C$1001,,0) = 0, "",_xlfn.XLOOKUP(C235, Customers!$A$1:$A$1001, Customers!$C$1:$C$1001,,0))</f>
        <v>bkenwell6h@over-blog.com</v>
      </c>
      <c r="H235" s="2" t="str">
        <f>_xlfn.XLOOKUP(C235, Customers!$A$1:$A$1001, Customers!G234:G1234,,0)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 xml:space="preserve"> _xlfn.IFS(I235="Rob", "Robust", I235="Exc", "Excelsa", I235="Ara", "Arabica", I235="Lib", "Librica")</f>
        <v>Excelsa</v>
      </c>
      <c r="O235" t="str" cm="1">
        <f t="array" ref="O235">_xlfn.IFS(J235="M", "Medium", J235="L", "Light", J235="D", "Dark")</f>
        <v>Medium</v>
      </c>
      <c r="P235" t="str">
        <f>_xlfn.XLOOKUP(Table1[[#This Row],[Customer ID]], Customers!$A$1:$A$1001, Customers!$I$1:$I$1001,,0)</f>
        <v>No</v>
      </c>
    </row>
    <row r="236" spans="1:16" x14ac:dyDescent="0.3">
      <c r="A236" s="2" t="s">
        <v>1812</v>
      </c>
      <c r="B236" s="3">
        <v>44602</v>
      </c>
      <c r="C236" s="2" t="s">
        <v>1813</v>
      </c>
      <c r="D236" t="s">
        <v>6164</v>
      </c>
      <c r="E236" s="2">
        <v>1</v>
      </c>
      <c r="F236" s="2" t="str">
        <f>_xlfn.XLOOKUP(C236, Customers!$A$1:$A$1001, Customers!$B$1:$B$1001,,0)</f>
        <v>Tomas Sutty</v>
      </c>
      <c r="G236" s="2" t="str">
        <f>IF(_xlfn.XLOOKUP(C236, Customers!$A$1:$A$1001, Customers!$C$1:$C$1001,,0) = 0, "",_xlfn.XLOOKUP(C236, Customers!$A$1:$A$1001, Customers!$C$1:$C$1001,,0))</f>
        <v>tsutty6i@google.es</v>
      </c>
      <c r="H236" s="2" t="str">
        <f>_xlfn.XLOOKUP(C236, Customers!$A$1:$A$1001, Customers!G235:G1235,,0)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 xml:space="preserve"> _xlfn.IFS(I236="Rob", "Robust", I236="Exc", "Excelsa", I236="Ara", "Arabica", I236="Lib", "Librica")</f>
        <v>Librica</v>
      </c>
      <c r="O236" t="str" cm="1">
        <f t="array" ref="O236">_xlfn.IFS(J236="M", "Medium", J236="L", "Light", J236="D", "Dark")</f>
        <v>Light</v>
      </c>
      <c r="P236" t="str">
        <f>_xlfn.XLOOKUP(Table1[[#This Row],[Customer ID]], Customers!$A$1:$A$1001, Customers!$I$1:$I$1001,,0)</f>
        <v>No</v>
      </c>
    </row>
    <row r="237" spans="1:16" x14ac:dyDescent="0.3">
      <c r="A237" s="2" t="s">
        <v>1818</v>
      </c>
      <c r="B237" s="3">
        <v>43571</v>
      </c>
      <c r="C237" s="2" t="s">
        <v>1819</v>
      </c>
      <c r="D237" t="s">
        <v>6164</v>
      </c>
      <c r="E237" s="2">
        <v>5</v>
      </c>
      <c r="F237" s="2" t="str">
        <f>_xlfn.XLOOKUP(C237, Customers!$A$1:$A$1001, Customers!$B$1:$B$1001,,0)</f>
        <v>Samuele Ales0</v>
      </c>
      <c r="G237" s="2" t="str">
        <f>IF(_xlfn.XLOOKUP(C237, Customers!$A$1:$A$1001, Customers!$C$1:$C$1001,,0) = 0, "",_xlfn.XLOOKUP(C237, Customers!$A$1:$A$1001, Customers!$C$1:$C$1001,,0))</f>
        <v/>
      </c>
      <c r="H237" s="2" t="str">
        <f>_xlfn.XLOOKUP(C237, Customers!$A$1:$A$1001, Customers!G236:G1236,,0)</f>
        <v>United States</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 xml:space="preserve"> _xlfn.IFS(I237="Rob", "Robust", I237="Exc", "Excelsa", I237="Ara", "Arabica", I237="Lib", "Librica")</f>
        <v>Librica</v>
      </c>
      <c r="O237" t="str" cm="1">
        <f t="array" ref="O237">_xlfn.IFS(J237="M", "Medium", J237="L", "Light", J237="D", "Dark")</f>
        <v>Light</v>
      </c>
      <c r="P237" t="str">
        <f>_xlfn.XLOOKUP(Table1[[#This Row],[Customer ID]], Customers!$A$1:$A$1001, Customers!$I$1:$I$1001,,0)</f>
        <v>No</v>
      </c>
    </row>
    <row r="238" spans="1:16" x14ac:dyDescent="0.3">
      <c r="A238" s="2" t="s">
        <v>1822</v>
      </c>
      <c r="B238" s="3">
        <v>43873</v>
      </c>
      <c r="C238" s="2" t="s">
        <v>1823</v>
      </c>
      <c r="D238" t="s">
        <v>6165</v>
      </c>
      <c r="E238" s="2">
        <v>3</v>
      </c>
      <c r="F238" s="2" t="str">
        <f>_xlfn.XLOOKUP(C238, Customers!$A$1:$A$1001, Customers!$B$1:$B$1001,,0)</f>
        <v>Carlie Harce</v>
      </c>
      <c r="G238" s="2" t="str">
        <f>IF(_xlfn.XLOOKUP(C238, Customers!$A$1:$A$1001, Customers!$C$1:$C$1001,,0) = 0, "",_xlfn.XLOOKUP(C238, Customers!$A$1:$A$1001, Customers!$C$1:$C$1001,,0))</f>
        <v>charce6k@cafepress.com</v>
      </c>
      <c r="H238" s="2" t="str">
        <f>_xlfn.XLOOKUP(C238, Customers!$A$1:$A$1001, Customers!G237:G1237,,0)</f>
        <v>United States</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 xml:space="preserve"> _xlfn.IFS(I238="Rob", "Robust", I238="Exc", "Excelsa", I238="Ara", "Arabica", I238="Lib", "Librica")</f>
        <v>Librica</v>
      </c>
      <c r="O238" t="str" cm="1">
        <f t="array" ref="O238">_xlfn.IFS(J238="M", "Medium", J238="L", "Light", J238="D", "Dark")</f>
        <v>Dark</v>
      </c>
      <c r="P238" t="str">
        <f>_xlfn.XLOOKUP(Table1[[#This Row],[Customer ID]], Customers!$A$1:$A$1001, Customers!$I$1:$I$1001,,0)</f>
        <v>No</v>
      </c>
    </row>
    <row r="239" spans="1:16" x14ac:dyDescent="0.3">
      <c r="A239" s="2" t="s">
        <v>1828</v>
      </c>
      <c r="B239" s="3">
        <v>44563</v>
      </c>
      <c r="C239" s="2" t="s">
        <v>1829</v>
      </c>
      <c r="D239" t="s">
        <v>6178</v>
      </c>
      <c r="E239" s="2">
        <v>1</v>
      </c>
      <c r="F239" s="2" t="str">
        <f>_xlfn.XLOOKUP(C239, Customers!$A$1:$A$1001, Customers!$B$1:$B$1001,,0)</f>
        <v>Craggy Bril</v>
      </c>
      <c r="G239" s="2" t="str">
        <f>IF(_xlfn.XLOOKUP(C239, Customers!$A$1:$A$1001, Customers!$C$1:$C$1001,,0) = 0, "",_xlfn.XLOOKUP(C239, Customers!$A$1:$A$1001, Customers!$C$1:$C$1001,,0))</f>
        <v/>
      </c>
      <c r="H239" s="2" t="str">
        <f>_xlfn.XLOOKUP(C239, Customers!$A$1:$A$1001, Customers!G238:G1238,,0)</f>
        <v>Ireland</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 xml:space="preserve"> _xlfn.IFS(I239="Rob", "Robust", I239="Exc", "Excelsa", I239="Ara", "Arabica", I239="Lib", "Librica")</f>
        <v>Robust</v>
      </c>
      <c r="O239" t="str" cm="1">
        <f t="array" ref="O239">_xlfn.IFS(J239="M", "Medium", J239="L", "Light", J239="D", "Dark")</f>
        <v>Light</v>
      </c>
      <c r="P239" t="str">
        <f>_xlfn.XLOOKUP(Table1[[#This Row],[Customer ID]], Customers!$A$1:$A$1001, Customers!$I$1:$I$1001,,0)</f>
        <v>Yes</v>
      </c>
    </row>
    <row r="240" spans="1:16" x14ac:dyDescent="0.3">
      <c r="A240" s="2" t="s">
        <v>1833</v>
      </c>
      <c r="B240" s="3">
        <v>44172</v>
      </c>
      <c r="C240" s="2" t="s">
        <v>1834</v>
      </c>
      <c r="D240" t="s">
        <v>6151</v>
      </c>
      <c r="E240" s="2">
        <v>2</v>
      </c>
      <c r="F240" s="2" t="str">
        <f>_xlfn.XLOOKUP(C240, Customers!$A$1:$A$1001, Customers!$B$1:$B$1001,,0)</f>
        <v>Friederike Drysdale</v>
      </c>
      <c r="G240" s="2" t="str">
        <f>IF(_xlfn.XLOOKUP(C240, Customers!$A$1:$A$1001, Customers!$C$1:$C$1001,,0) = 0, "",_xlfn.XLOOKUP(C240, Customers!$A$1:$A$1001, Customers!$C$1:$C$1001,,0))</f>
        <v>fdrysdale6m@symantec.com</v>
      </c>
      <c r="H240" s="2" t="str">
        <f>_xlfn.XLOOKUP(C240, Customers!$A$1:$A$1001, Customers!G239:G1239,,0)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 xml:space="preserve"> _xlfn.IFS(I240="Rob", "Robust", I240="Exc", "Excelsa", I240="Ara", "Arabica", I240="Lib", "Librica")</f>
        <v>Robust</v>
      </c>
      <c r="O240" t="str" cm="1">
        <f t="array" ref="O240">_xlfn.IFS(J240="M", "Medium", J240="L", "Light", J240="D", "Dark")</f>
        <v>Medium</v>
      </c>
      <c r="P240" t="str">
        <f>_xlfn.XLOOKUP(Table1[[#This Row],[Customer ID]], Customers!$A$1:$A$1001, Customers!$I$1:$I$1001,,0)</f>
        <v>Yes</v>
      </c>
    </row>
    <row r="241" spans="1:16" x14ac:dyDescent="0.3">
      <c r="A241" s="2" t="s">
        <v>1839</v>
      </c>
      <c r="B241" s="3">
        <v>43881</v>
      </c>
      <c r="C241" s="2" t="s">
        <v>1840</v>
      </c>
      <c r="D241" t="s">
        <v>6171</v>
      </c>
      <c r="E241" s="2">
        <v>4</v>
      </c>
      <c r="F241" s="2" t="str">
        <f>_xlfn.XLOOKUP(C241, Customers!$A$1:$A$1001, Customers!$B$1:$B$1001,,0)</f>
        <v>Devon Magowan</v>
      </c>
      <c r="G241" s="2" t="str">
        <f>IF(_xlfn.XLOOKUP(C241, Customers!$A$1:$A$1001, Customers!$C$1:$C$1001,,0) = 0, "",_xlfn.XLOOKUP(C241, Customers!$A$1:$A$1001, Customers!$C$1:$C$1001,,0))</f>
        <v>dmagowan6n@fc2.com</v>
      </c>
      <c r="H241" s="2" t="str">
        <f>_xlfn.XLOOKUP(C241, Customers!$A$1:$A$1001, Customers!G240:G1240,,0)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 xml:space="preserve"> _xlfn.IFS(I241="Rob", "Robust", I241="Exc", "Excelsa", I241="Ara", "Arabica", I241="Lib", "Librica")</f>
        <v>Excelsa</v>
      </c>
      <c r="O241" t="str" cm="1">
        <f t="array" ref="O241">_xlfn.IFS(J241="M", "Medium", J241="L", "Light", J241="D", "Dark")</f>
        <v>Light</v>
      </c>
      <c r="P241" t="str">
        <f>_xlfn.XLOOKUP(Table1[[#This Row],[Customer ID]], Customers!$A$1:$A$1001, Customers!$I$1:$I$1001,,0)</f>
        <v>No</v>
      </c>
    </row>
    <row r="242" spans="1:16" x14ac:dyDescent="0.3">
      <c r="A242" s="2" t="s">
        <v>1845</v>
      </c>
      <c r="B242" s="3">
        <v>43993</v>
      </c>
      <c r="C242" s="2" t="s">
        <v>1846</v>
      </c>
      <c r="D242" t="s">
        <v>6175</v>
      </c>
      <c r="E242" s="2">
        <v>6</v>
      </c>
      <c r="F242" s="2" t="str">
        <f>_xlfn.XLOOKUP(C242, Customers!$A$1:$A$1001, Customers!$B$1:$B$1001,,0)</f>
        <v>Codi Littrell</v>
      </c>
      <c r="G242" s="2" t="str">
        <f>IF(_xlfn.XLOOKUP(C242, Customers!$A$1:$A$1001, Customers!$C$1:$C$1001,,0) = 0, "",_xlfn.XLOOKUP(C242, Customers!$A$1:$A$1001, Customers!$C$1:$C$1001,,0))</f>
        <v/>
      </c>
      <c r="H242" s="2" t="str">
        <f>_xlfn.XLOOKUP(C242, Customers!$A$1:$A$1001, Customers!G241:G1241,,0)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 xml:space="preserve"> _xlfn.IFS(I242="Rob", "Robust", I242="Exc", "Excelsa", I242="Ara", "Arabica", I242="Lib", "Librica")</f>
        <v>Arabica</v>
      </c>
      <c r="O242" t="str" cm="1">
        <f t="array" ref="O242">_xlfn.IFS(J242="M", "Medium", J242="L", "Light", J242="D", "Dark")</f>
        <v>Medium</v>
      </c>
      <c r="P242" t="str">
        <f>_xlfn.XLOOKUP(Table1[[#This Row],[Customer ID]], Customers!$A$1:$A$1001, Customers!$I$1:$I$1001,,0)</f>
        <v>Yes</v>
      </c>
    </row>
    <row r="243" spans="1:16" x14ac:dyDescent="0.3">
      <c r="A243" s="2" t="s">
        <v>1849</v>
      </c>
      <c r="B243" s="3">
        <v>44082</v>
      </c>
      <c r="C243" s="2" t="s">
        <v>1850</v>
      </c>
      <c r="D243" t="s">
        <v>6151</v>
      </c>
      <c r="E243" s="2">
        <v>2</v>
      </c>
      <c r="F243" s="2" t="str">
        <f>_xlfn.XLOOKUP(C243, Customers!$A$1:$A$1001, Customers!$B$1:$B$1001,,0)</f>
        <v>Christel Speak</v>
      </c>
      <c r="G243" s="2" t="str">
        <f>IF(_xlfn.XLOOKUP(C243, Customers!$A$1:$A$1001, Customers!$C$1:$C$1001,,0) = 0, "",_xlfn.XLOOKUP(C243, Customers!$A$1:$A$1001, Customers!$C$1:$C$1001,,0))</f>
        <v/>
      </c>
      <c r="H243" s="2" t="str">
        <f>_xlfn.XLOOKUP(C243, Customers!$A$1:$A$1001, Customers!G242:G1242,,0)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 xml:space="preserve"> _xlfn.IFS(I243="Rob", "Robust", I243="Exc", "Excelsa", I243="Ara", "Arabica", I243="Lib", "Librica")</f>
        <v>Robust</v>
      </c>
      <c r="O243" t="str" cm="1">
        <f t="array" ref="O243">_xlfn.IFS(J243="M", "Medium", J243="L", "Light", J243="D", "Dark")</f>
        <v>Medium</v>
      </c>
      <c r="P243" t="str">
        <f>_xlfn.XLOOKUP(Table1[[#This Row],[Customer ID]], Customers!$A$1:$A$1001, Customers!$I$1:$I$1001,,0)</f>
        <v>No</v>
      </c>
    </row>
    <row r="244" spans="1:16" x14ac:dyDescent="0.3">
      <c r="A244" s="2" t="s">
        <v>1854</v>
      </c>
      <c r="B244" s="3">
        <v>43918</v>
      </c>
      <c r="C244" s="2" t="s">
        <v>1855</v>
      </c>
      <c r="D244" t="s">
        <v>6183</v>
      </c>
      <c r="E244" s="2">
        <v>3</v>
      </c>
      <c r="F244" s="2" t="str">
        <f>_xlfn.XLOOKUP(C244, Customers!$A$1:$A$1001, Customers!$B$1:$B$1001,,0)</f>
        <v>Sibella Rushbrooke</v>
      </c>
      <c r="G244" s="2" t="str">
        <f>IF(_xlfn.XLOOKUP(C244, Customers!$A$1:$A$1001, Customers!$C$1:$C$1001,,0) = 0, "",_xlfn.XLOOKUP(C244, Customers!$A$1:$A$1001, Customers!$C$1:$C$1001,,0))</f>
        <v>srushbrooke6q@youku.com</v>
      </c>
      <c r="H244" s="2" t="str">
        <f>_xlfn.XLOOKUP(C244, Customers!$A$1:$A$1001, Customers!G243:G1243,,0)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 xml:space="preserve"> _xlfn.IFS(I244="Rob", "Robust", I244="Exc", "Excelsa", I244="Ara", "Arabica", I244="Lib", "Librica")</f>
        <v>Excelsa</v>
      </c>
      <c r="O244" t="str" cm="1">
        <f t="array" ref="O244">_xlfn.IFS(J244="M", "Medium", J244="L", "Light", J244="D", "Dark")</f>
        <v>Dark</v>
      </c>
      <c r="P244" t="str">
        <f>_xlfn.XLOOKUP(Table1[[#This Row],[Customer ID]], Customers!$A$1:$A$1001, Customers!$I$1:$I$1001,,0)</f>
        <v>Yes</v>
      </c>
    </row>
    <row r="245" spans="1:16" x14ac:dyDescent="0.3">
      <c r="A245" s="2" t="s">
        <v>1860</v>
      </c>
      <c r="B245" s="3">
        <v>44114</v>
      </c>
      <c r="C245" s="2" t="s">
        <v>1861</v>
      </c>
      <c r="D245" t="s">
        <v>6144</v>
      </c>
      <c r="E245" s="2">
        <v>4</v>
      </c>
      <c r="F245" s="2" t="str">
        <f>_xlfn.XLOOKUP(C245, Customers!$A$1:$A$1001, Customers!$B$1:$B$1001,,0)</f>
        <v>Tammie Drynan</v>
      </c>
      <c r="G245" s="2" t="str">
        <f>IF(_xlfn.XLOOKUP(C245, Customers!$A$1:$A$1001, Customers!$C$1:$C$1001,,0) = 0, "",_xlfn.XLOOKUP(C245, Customers!$A$1:$A$1001, Customers!$C$1:$C$1001,,0))</f>
        <v>tdrynan6r@deviantart.com</v>
      </c>
      <c r="H245" s="2" t="str">
        <f>_xlfn.XLOOKUP(C245, Customers!$A$1:$A$1001, Customers!G244:G1244,,0)</f>
        <v>Ireland</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 xml:space="preserve"> _xlfn.IFS(I245="Rob", "Robust", I245="Exc", "Excelsa", I245="Ara", "Arabica", I245="Lib", "Librica")</f>
        <v>Excelsa</v>
      </c>
      <c r="O245" t="str" cm="1">
        <f t="array" ref="O245">_xlfn.IFS(J245="M", "Medium", J245="L", "Light", J245="D", "Dark")</f>
        <v>Dark</v>
      </c>
      <c r="P245" t="str">
        <f>_xlfn.XLOOKUP(Table1[[#This Row],[Customer ID]], Customers!$A$1:$A$1001, Customers!$I$1:$I$1001,,0)</f>
        <v>Yes</v>
      </c>
    </row>
    <row r="246" spans="1:16" x14ac:dyDescent="0.3">
      <c r="A246" s="2" t="s">
        <v>1866</v>
      </c>
      <c r="B246" s="3">
        <v>44702</v>
      </c>
      <c r="C246" s="2" t="s">
        <v>1867</v>
      </c>
      <c r="D246" t="s">
        <v>6181</v>
      </c>
      <c r="E246" s="2">
        <v>4</v>
      </c>
      <c r="F246" s="2" t="str">
        <f>_xlfn.XLOOKUP(C246, Customers!$A$1:$A$1001, Customers!$B$1:$B$1001,,0)</f>
        <v>Effie Yurkov</v>
      </c>
      <c r="G246" s="2" t="str">
        <f>IF(_xlfn.XLOOKUP(C246, Customers!$A$1:$A$1001, Customers!$C$1:$C$1001,,0) = 0, "",_xlfn.XLOOKUP(C246, Customers!$A$1:$A$1001, Customers!$C$1:$C$1001,,0))</f>
        <v>eyurkov6s@hud.gov</v>
      </c>
      <c r="H246" s="2" t="str">
        <f>_xlfn.XLOOKUP(C246, Customers!$A$1:$A$1001, Customers!G245:G1245,,0)</f>
        <v>Ireland</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 xml:space="preserve"> _xlfn.IFS(I246="Rob", "Robust", I246="Exc", "Excelsa", I246="Ara", "Arabica", I246="Lib", "Librica")</f>
        <v>Librica</v>
      </c>
      <c r="O246" t="str" cm="1">
        <f t="array" ref="O246">_xlfn.IFS(J246="M", "Medium", J246="L", "Light", J246="D", "Dark")</f>
        <v>Medium</v>
      </c>
      <c r="P246" t="str">
        <f>_xlfn.XLOOKUP(Table1[[#This Row],[Customer ID]], Customers!$A$1:$A$1001, Customers!$I$1:$I$1001,,0)</f>
        <v>No</v>
      </c>
    </row>
    <row r="247" spans="1:16" x14ac:dyDescent="0.3">
      <c r="A247" s="2" t="s">
        <v>1872</v>
      </c>
      <c r="B247" s="3">
        <v>43951</v>
      </c>
      <c r="C247" s="2" t="s">
        <v>1873</v>
      </c>
      <c r="D247" t="s">
        <v>6145</v>
      </c>
      <c r="E247" s="2">
        <v>5</v>
      </c>
      <c r="F247" s="2" t="str">
        <f>_xlfn.XLOOKUP(C247, Customers!$A$1:$A$1001, Customers!$B$1:$B$1001,,0)</f>
        <v>Lexie Mallan</v>
      </c>
      <c r="G247" s="2" t="str">
        <f>IF(_xlfn.XLOOKUP(C247, Customers!$A$1:$A$1001, Customers!$C$1:$C$1001,,0) = 0, "",_xlfn.XLOOKUP(C247, Customers!$A$1:$A$1001, Customers!$C$1:$C$1001,,0))</f>
        <v>lmallan6t@state.gov</v>
      </c>
      <c r="H247" s="2" t="str">
        <f>_xlfn.XLOOKUP(C247, Customers!$A$1:$A$1001, Customers!G246:G1246,,0)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 xml:space="preserve"> _xlfn.IFS(I247="Rob", "Robust", I247="Exc", "Excelsa", I247="Ara", "Arabica", I247="Lib", "Librica")</f>
        <v>Librica</v>
      </c>
      <c r="O247" t="str" cm="1">
        <f t="array" ref="O247">_xlfn.IFS(J247="M", "Medium", J247="L", "Light", J247="D", "Dark")</f>
        <v>Light</v>
      </c>
      <c r="P247" t="str">
        <f>_xlfn.XLOOKUP(Table1[[#This Row],[Customer ID]], Customers!$A$1:$A$1001, Customers!$I$1:$I$1001,,0)</f>
        <v>Yes</v>
      </c>
    </row>
    <row r="248" spans="1:16" x14ac:dyDescent="0.3">
      <c r="A248" s="2" t="s">
        <v>1878</v>
      </c>
      <c r="B248" s="3">
        <v>44542</v>
      </c>
      <c r="C248" s="2" t="s">
        <v>1879</v>
      </c>
      <c r="D248" t="s">
        <v>6143</v>
      </c>
      <c r="E248" s="2">
        <v>3</v>
      </c>
      <c r="F248" s="2" t="str">
        <f>_xlfn.XLOOKUP(C248, Customers!$A$1:$A$1001, Customers!$B$1:$B$1001,,0)</f>
        <v>Georgena Bentjens</v>
      </c>
      <c r="G248" s="2" t="str">
        <f>IF(_xlfn.XLOOKUP(C248, Customers!$A$1:$A$1001, Customers!$C$1:$C$1001,,0) = 0, "",_xlfn.XLOOKUP(C248, Customers!$A$1:$A$1001, Customers!$C$1:$C$1001,,0))</f>
        <v>gbentjens6u@netlog.com</v>
      </c>
      <c r="H248" s="2" t="str">
        <f>_xlfn.XLOOKUP(C248, Customers!$A$1:$A$1001, Customers!G247:G1247,,0)</f>
        <v>United States</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 xml:space="preserve"> _xlfn.IFS(I248="Rob", "Robust", I248="Exc", "Excelsa", I248="Ara", "Arabica", I248="Lib", "Librica")</f>
        <v>Librica</v>
      </c>
      <c r="O248" t="str" cm="1">
        <f t="array" ref="O248">_xlfn.IFS(J248="M", "Medium", J248="L", "Light", J248="D", "Dark")</f>
        <v>Dark</v>
      </c>
      <c r="P248" t="str">
        <f>_xlfn.XLOOKUP(Table1[[#This Row],[Customer ID]], Customers!$A$1:$A$1001, Customers!$I$1:$I$1001,,0)</f>
        <v>No</v>
      </c>
    </row>
    <row r="249" spans="1:16" x14ac:dyDescent="0.3">
      <c r="A249" s="2" t="s">
        <v>1884</v>
      </c>
      <c r="B249" s="3">
        <v>44131</v>
      </c>
      <c r="C249" s="2" t="s">
        <v>1885</v>
      </c>
      <c r="D249" t="s">
        <v>6178</v>
      </c>
      <c r="E249" s="2">
        <v>6</v>
      </c>
      <c r="F249" s="2" t="str">
        <f>_xlfn.XLOOKUP(C249, Customers!$A$1:$A$1001, Customers!$B$1:$B$1001,,0)</f>
        <v>Delmar Beasant</v>
      </c>
      <c r="G249" s="2" t="str">
        <f>IF(_xlfn.XLOOKUP(C249, Customers!$A$1:$A$1001, Customers!$C$1:$C$1001,,0) = 0, "",_xlfn.XLOOKUP(C249, Customers!$A$1:$A$1001, Customers!$C$1:$C$1001,,0))</f>
        <v/>
      </c>
      <c r="H249" s="2" t="str">
        <f>_xlfn.XLOOKUP(C249, Customers!$A$1:$A$1001, Customers!G248:G1248,,0)</f>
        <v>United States</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 xml:space="preserve"> _xlfn.IFS(I249="Rob", "Robust", I249="Exc", "Excelsa", I249="Ara", "Arabica", I249="Lib", "Librica")</f>
        <v>Robust</v>
      </c>
      <c r="O249" t="str" cm="1">
        <f t="array" ref="O249">_xlfn.IFS(J249="M", "Medium", J249="L", "Light", J249="D", "Dark")</f>
        <v>Light</v>
      </c>
      <c r="P249" t="str">
        <f>_xlfn.XLOOKUP(Table1[[#This Row],[Customer ID]], Customers!$A$1:$A$1001, Customers!$I$1:$I$1001,,0)</f>
        <v>Yes</v>
      </c>
    </row>
    <row r="250" spans="1:16" x14ac:dyDescent="0.3">
      <c r="A250" s="2" t="s">
        <v>1889</v>
      </c>
      <c r="B250" s="3">
        <v>44019</v>
      </c>
      <c r="C250" s="2" t="s">
        <v>1890</v>
      </c>
      <c r="D250" t="s">
        <v>6147</v>
      </c>
      <c r="E250" s="2">
        <v>1</v>
      </c>
      <c r="F250" s="2" t="str">
        <f>_xlfn.XLOOKUP(C250, Customers!$A$1:$A$1001, Customers!$B$1:$B$1001,,0)</f>
        <v>Lyn Entwistle</v>
      </c>
      <c r="G250" s="2" t="str">
        <f>IF(_xlfn.XLOOKUP(C250, Customers!$A$1:$A$1001, Customers!$C$1:$C$1001,,0) = 0, "",_xlfn.XLOOKUP(C250, Customers!$A$1:$A$1001, Customers!$C$1:$C$1001,,0))</f>
        <v>lentwistle6w@omniture.com</v>
      </c>
      <c r="H250" s="2" t="str">
        <f>_xlfn.XLOOKUP(C250, Customers!$A$1:$A$1001, Customers!G249:G1249,,0)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 xml:space="preserve"> _xlfn.IFS(I250="Rob", "Robust", I250="Exc", "Excelsa", I250="Ara", "Arabica", I250="Lib", "Librica")</f>
        <v>Arabica</v>
      </c>
      <c r="O250" t="str" cm="1">
        <f t="array" ref="O250">_xlfn.IFS(J250="M", "Medium", J250="L", "Light", J250="D", "Dark")</f>
        <v>Dark</v>
      </c>
      <c r="P250" t="str">
        <f>_xlfn.XLOOKUP(Table1[[#This Row],[Customer ID]], Customers!$A$1:$A$1001, Customers!$I$1:$I$1001,,0)</f>
        <v>Yes</v>
      </c>
    </row>
    <row r="251" spans="1:16" x14ac:dyDescent="0.3">
      <c r="A251" s="2" t="s">
        <v>1895</v>
      </c>
      <c r="B251" s="3">
        <v>43861</v>
      </c>
      <c r="C251" s="2" t="s">
        <v>1935</v>
      </c>
      <c r="D251" t="s">
        <v>6170</v>
      </c>
      <c r="E251" s="2">
        <v>1</v>
      </c>
      <c r="F251" s="2" t="str">
        <f>_xlfn.XLOOKUP(C251, Customers!$A$1:$A$1001, Customers!$B$1:$B$1001,,0)</f>
        <v>Zacharias Kiffe</v>
      </c>
      <c r="G251" s="2" t="str">
        <f>IF(_xlfn.XLOOKUP(C251, Customers!$A$1:$A$1001, Customers!$C$1:$C$1001,,0) = 0, "",_xlfn.XLOOKUP(C251, Customers!$A$1:$A$1001, Customers!$C$1:$C$1001,,0))</f>
        <v>zkiffe74@cyberchimps.com</v>
      </c>
      <c r="H251" s="2" t="str">
        <f>_xlfn.XLOOKUP(C251, Customers!$A$1:$A$1001, Customers!G250:G1250,,0)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 xml:space="preserve"> _xlfn.IFS(I251="Rob", "Robust", I251="Exc", "Excelsa", I251="Ara", "Arabica", I251="Lib", "Librica")</f>
        <v>Librica</v>
      </c>
      <c r="O251" t="str" cm="1">
        <f t="array" ref="O251">_xlfn.IFS(J251="M", "Medium", J251="L", "Light", J251="D", "Dark")</f>
        <v>Light</v>
      </c>
      <c r="P251" t="str">
        <f>_xlfn.XLOOKUP(Table1[[#This Row],[Customer ID]], Customers!$A$1:$A$1001, Customers!$I$1:$I$1001,,0)</f>
        <v>Yes</v>
      </c>
    </row>
    <row r="252" spans="1:16" x14ac:dyDescent="0.3">
      <c r="A252" s="2" t="s">
        <v>1900</v>
      </c>
      <c r="B252" s="3">
        <v>43879</v>
      </c>
      <c r="C252" s="2" t="s">
        <v>1901</v>
      </c>
      <c r="D252" t="s">
        <v>6174</v>
      </c>
      <c r="E252" s="2">
        <v>1</v>
      </c>
      <c r="F252" s="2" t="str">
        <f>_xlfn.XLOOKUP(C252, Customers!$A$1:$A$1001, Customers!$B$1:$B$1001,,0)</f>
        <v>Mercedes Acott</v>
      </c>
      <c r="G252" s="2" t="str">
        <f>IF(_xlfn.XLOOKUP(C252, Customers!$A$1:$A$1001, Customers!$C$1:$C$1001,,0) = 0, "",_xlfn.XLOOKUP(C252, Customers!$A$1:$A$1001, Customers!$C$1:$C$1001,,0))</f>
        <v>macott6y@pagesperso-orange.fr</v>
      </c>
      <c r="H252" s="2" t="str">
        <f>_xlfn.XLOOKUP(C252, Customers!$A$1:$A$1001, Customers!G251:G1251,,0)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 xml:space="preserve"> _xlfn.IFS(I252="Rob", "Robust", I252="Exc", "Excelsa", I252="Ara", "Arabica", I252="Lib", "Librica")</f>
        <v>Robust</v>
      </c>
      <c r="O252" t="str" cm="1">
        <f t="array" ref="O252">_xlfn.IFS(J252="M", "Medium", J252="L", "Light", J252="D", "Dark")</f>
        <v>Medium</v>
      </c>
      <c r="P252" t="str">
        <f>_xlfn.XLOOKUP(Table1[[#This Row],[Customer ID]], Customers!$A$1:$A$1001, Customers!$I$1:$I$1001,,0)</f>
        <v>Yes</v>
      </c>
    </row>
    <row r="253" spans="1:16" x14ac:dyDescent="0.3">
      <c r="A253" s="2" t="s">
        <v>1906</v>
      </c>
      <c r="B253" s="3">
        <v>44360</v>
      </c>
      <c r="C253" s="2" t="s">
        <v>1907</v>
      </c>
      <c r="D253" t="s">
        <v>6141</v>
      </c>
      <c r="E253" s="2">
        <v>5</v>
      </c>
      <c r="F253" s="2" t="str">
        <f>_xlfn.XLOOKUP(C253, Customers!$A$1:$A$1001, Customers!$B$1:$B$1001,,0)</f>
        <v>Connor Heaviside</v>
      </c>
      <c r="G253" s="2" t="str">
        <f>IF(_xlfn.XLOOKUP(C253, Customers!$A$1:$A$1001, Customers!$C$1:$C$1001,,0) = 0, "",_xlfn.XLOOKUP(C253, Customers!$A$1:$A$1001, Customers!$C$1:$C$1001,,0))</f>
        <v>cheaviside6z@rediff.com</v>
      </c>
      <c r="H253" s="2" t="str">
        <f>_xlfn.XLOOKUP(C253, Customers!$A$1:$A$1001, Customers!G252:G1252,,0)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 xml:space="preserve"> _xlfn.IFS(I253="Rob", "Robust", I253="Exc", "Excelsa", I253="Ara", "Arabica", I253="Lib", "Librica")</f>
        <v>Excelsa</v>
      </c>
      <c r="O253" t="str" cm="1">
        <f t="array" ref="O253">_xlfn.IFS(J253="M", "Medium", J253="L", "Light", J253="D", "Dark")</f>
        <v>Medium</v>
      </c>
      <c r="P253" t="str">
        <f>_xlfn.XLOOKUP(Table1[[#This Row],[Customer ID]], Customers!$A$1:$A$1001, Customers!$I$1:$I$1001,,0)</f>
        <v>Yes</v>
      </c>
    </row>
    <row r="254" spans="1:16" x14ac:dyDescent="0.3">
      <c r="A254" s="2" t="s">
        <v>1912</v>
      </c>
      <c r="B254" s="3">
        <v>44779</v>
      </c>
      <c r="C254" s="2" t="s">
        <v>1913</v>
      </c>
      <c r="D254" t="s">
        <v>6147</v>
      </c>
      <c r="E254" s="2">
        <v>3</v>
      </c>
      <c r="F254" s="2" t="str">
        <f>_xlfn.XLOOKUP(C254, Customers!$A$1:$A$1001, Customers!$B$1:$B$1001,,0)</f>
        <v>Devy Bulbrook</v>
      </c>
      <c r="G254" s="2" t="str">
        <f>IF(_xlfn.XLOOKUP(C254, Customers!$A$1:$A$1001, Customers!$C$1:$C$1001,,0) = 0, "",_xlfn.XLOOKUP(C254, Customers!$A$1:$A$1001, Customers!$C$1:$C$1001,,0))</f>
        <v/>
      </c>
      <c r="H254" s="2" t="str">
        <f>_xlfn.XLOOKUP(C254, Customers!$A$1:$A$1001, Customers!G253:G1253,,0)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 xml:space="preserve"> _xlfn.IFS(I254="Rob", "Robust", I254="Exc", "Excelsa", I254="Ara", "Arabica", I254="Lib", "Librica")</f>
        <v>Arabica</v>
      </c>
      <c r="O254" t="str" cm="1">
        <f t="array" ref="O254">_xlfn.IFS(J254="M", "Medium", J254="L", "Light", J254="D", "Dark")</f>
        <v>Dark</v>
      </c>
      <c r="P254" t="str">
        <f>_xlfn.XLOOKUP(Table1[[#This Row],[Customer ID]], Customers!$A$1:$A$1001, Customers!$I$1:$I$1001,,0)</f>
        <v>No</v>
      </c>
    </row>
    <row r="255" spans="1:16" x14ac:dyDescent="0.3">
      <c r="A255" s="2" t="s">
        <v>1917</v>
      </c>
      <c r="B255" s="3">
        <v>44523</v>
      </c>
      <c r="C255" s="2" t="s">
        <v>1918</v>
      </c>
      <c r="D255" t="s">
        <v>6162</v>
      </c>
      <c r="E255" s="2">
        <v>4</v>
      </c>
      <c r="F255" s="2" t="str">
        <f>_xlfn.XLOOKUP(C255, Customers!$A$1:$A$1001, Customers!$B$1:$B$1001,,0)</f>
        <v>Leia Kernan</v>
      </c>
      <c r="G255" s="2" t="str">
        <f>IF(_xlfn.XLOOKUP(C255, Customers!$A$1:$A$1001, Customers!$C$1:$C$1001,,0) = 0, "",_xlfn.XLOOKUP(C255, Customers!$A$1:$A$1001, Customers!$C$1:$C$1001,,0))</f>
        <v>lkernan71@wsj.com</v>
      </c>
      <c r="H255" s="2" t="str">
        <f>_xlfn.XLOOKUP(C255, Customers!$A$1:$A$1001, Customers!G254:G1254,,0)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 xml:space="preserve"> _xlfn.IFS(I255="Rob", "Robust", I255="Exc", "Excelsa", I255="Ara", "Arabica", I255="Lib", "Librica")</f>
        <v>Librica</v>
      </c>
      <c r="O255" t="str" cm="1">
        <f t="array" ref="O255">_xlfn.IFS(J255="M", "Medium", J255="L", "Light", J255="D", "Dark")</f>
        <v>Medium</v>
      </c>
      <c r="P255" t="str">
        <f>_xlfn.XLOOKUP(Table1[[#This Row],[Customer ID]], Customers!$A$1:$A$1001, Customers!$I$1:$I$1001,,0)</f>
        <v>No</v>
      </c>
    </row>
    <row r="256" spans="1:16" x14ac:dyDescent="0.3">
      <c r="A256" s="2" t="s">
        <v>1923</v>
      </c>
      <c r="B256" s="3">
        <v>44482</v>
      </c>
      <c r="C256" s="2" t="s">
        <v>1924</v>
      </c>
      <c r="D256" t="s">
        <v>6173</v>
      </c>
      <c r="E256" s="2">
        <v>4</v>
      </c>
      <c r="F256" s="2" t="str">
        <f>_xlfn.XLOOKUP(C256, Customers!$A$1:$A$1001, Customers!$B$1:$B$1001,,0)</f>
        <v>Rosaline McLae</v>
      </c>
      <c r="G256" s="2" t="str">
        <f>IF(_xlfn.XLOOKUP(C256, Customers!$A$1:$A$1001, Customers!$C$1:$C$1001,,0) = 0, "",_xlfn.XLOOKUP(C256, Customers!$A$1:$A$1001, Customers!$C$1:$C$1001,,0))</f>
        <v>rmclae72@dailymotion.com</v>
      </c>
      <c r="H256" s="2" t="str">
        <f>_xlfn.XLOOKUP(C256, Customers!$A$1:$A$1001, Customers!G255:G1255,,0)</f>
        <v>Ireland</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 xml:space="preserve"> _xlfn.IFS(I256="Rob", "Robust", I256="Exc", "Excelsa", I256="Ara", "Arabica", I256="Lib", "Librica")</f>
        <v>Robust</v>
      </c>
      <c r="O256" t="str" cm="1">
        <f t="array" ref="O256">_xlfn.IFS(J256="M", "Medium", J256="L", "Light", J256="D", "Dark")</f>
        <v>Light</v>
      </c>
      <c r="P256" t="str">
        <f>_xlfn.XLOOKUP(Table1[[#This Row],[Customer ID]], Customers!$A$1:$A$1001, Customers!$I$1:$I$1001,,0)</f>
        <v>No</v>
      </c>
    </row>
    <row r="257" spans="1:16" x14ac:dyDescent="0.3">
      <c r="A257" s="2" t="s">
        <v>1928</v>
      </c>
      <c r="B257" s="3">
        <v>44439</v>
      </c>
      <c r="C257" s="2" t="s">
        <v>1929</v>
      </c>
      <c r="D257" t="s">
        <v>6173</v>
      </c>
      <c r="E257" s="2">
        <v>3</v>
      </c>
      <c r="F257" s="2" t="str">
        <f>_xlfn.XLOOKUP(C257, Customers!$A$1:$A$1001, Customers!$B$1:$B$1001,,0)</f>
        <v>Cleve Blowfelde</v>
      </c>
      <c r="G257" s="2" t="str">
        <f>IF(_xlfn.XLOOKUP(C257, Customers!$A$1:$A$1001, Customers!$C$1:$C$1001,,0) = 0, "",_xlfn.XLOOKUP(C257, Customers!$A$1:$A$1001, Customers!$C$1:$C$1001,,0))</f>
        <v>cblowfelde73@ustream.tv</v>
      </c>
      <c r="H257" s="2" t="str">
        <f>_xlfn.XLOOKUP(C257, Customers!$A$1:$A$1001, Customers!G256:G1256,,0)</f>
        <v>Ireland</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 xml:space="preserve"> _xlfn.IFS(I257="Rob", "Robust", I257="Exc", "Excelsa", I257="Ara", "Arabica", I257="Lib", "Librica")</f>
        <v>Robust</v>
      </c>
      <c r="O257" t="str" cm="1">
        <f t="array" ref="O257">_xlfn.IFS(J257="M", "Medium", J257="L", "Light", J257="D", "Dark")</f>
        <v>Light</v>
      </c>
      <c r="P257" t="str">
        <f>_xlfn.XLOOKUP(Table1[[#This Row],[Customer ID]], Customers!$A$1:$A$1001, Customers!$I$1:$I$1001,,0)</f>
        <v>No</v>
      </c>
    </row>
    <row r="258" spans="1:16" x14ac:dyDescent="0.3">
      <c r="A258" s="2" t="s">
        <v>1934</v>
      </c>
      <c r="B258" s="3">
        <v>43846</v>
      </c>
      <c r="C258" s="2" t="s">
        <v>1935</v>
      </c>
      <c r="D258" t="s">
        <v>6160</v>
      </c>
      <c r="E258" s="2">
        <v>2</v>
      </c>
      <c r="F258" s="2" t="str">
        <f>_xlfn.XLOOKUP(C258, Customers!$A$1:$A$1001, Customers!$B$1:$B$1001,,0)</f>
        <v>Zacharias Kiffe</v>
      </c>
      <c r="G258" s="2" t="str">
        <f>IF(_xlfn.XLOOKUP(C258, Customers!$A$1:$A$1001, Customers!$C$1:$C$1001,,0) = 0, "",_xlfn.XLOOKUP(C258, Customers!$A$1:$A$1001, Customers!$C$1:$C$1001,,0))</f>
        <v>zkiffe74@cyberchimps.com</v>
      </c>
      <c r="H258" s="2" t="str">
        <f>_xlfn.XLOOKUP(C258, Customers!$A$1:$A$1001, Customers!G257:G1257,,0)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 xml:space="preserve"> _xlfn.IFS(I258="Rob", "Robust", I258="Exc", "Excelsa", I258="Ara", "Arabica", I258="Lib", "Librica")</f>
        <v>Librica</v>
      </c>
      <c r="O258" t="str" cm="1">
        <f t="array" ref="O258">_xlfn.IFS(J258="M", "Medium", J258="L", "Light", J258="D", "Dark")</f>
        <v>Medium</v>
      </c>
      <c r="P258" t="str">
        <f>_xlfn.XLOOKUP(Table1[[#This Row],[Customer ID]], Customers!$A$1:$A$1001, Customers!$I$1:$I$1001,,0)</f>
        <v>Yes</v>
      </c>
    </row>
    <row r="259" spans="1:16" x14ac:dyDescent="0.3">
      <c r="A259" s="2" t="s">
        <v>1940</v>
      </c>
      <c r="B259" s="3">
        <v>44676</v>
      </c>
      <c r="C259" s="2" t="s">
        <v>1941</v>
      </c>
      <c r="D259" t="s">
        <v>6185</v>
      </c>
      <c r="E259" s="2">
        <v>1</v>
      </c>
      <c r="F259" s="2" t="str">
        <f>_xlfn.XLOOKUP(C259, Customers!$A$1:$A$1001, Customers!$B$1:$B$1001,,0)</f>
        <v>Denyse O'Calleran</v>
      </c>
      <c r="G259" s="2" t="str">
        <f>IF(_xlfn.XLOOKUP(C259, Customers!$A$1:$A$1001, Customers!$C$1:$C$1001,,0) = 0, "",_xlfn.XLOOKUP(C259, Customers!$A$1:$A$1001, Customers!$C$1:$C$1001,,0))</f>
        <v>docalleran75@ucla.edu</v>
      </c>
      <c r="H259" s="2" t="str">
        <f>_xlfn.XLOOKUP(C259, Customers!$A$1:$A$1001, Customers!G258:G1258,,0)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 xml:space="preserve"> _xlfn.IFS(I259="Rob", "Robust", I259="Exc", "Excelsa", I259="Ara", "Arabica", I259="Lib", "Librica")</f>
        <v>Excelsa</v>
      </c>
      <c r="O259" t="str" cm="1">
        <f t="array" ref="O259">_xlfn.IFS(J259="M", "Medium", J259="L", "Light", J259="D", "Dark")</f>
        <v>Dark</v>
      </c>
      <c r="P259" t="str">
        <f>_xlfn.XLOOKUP(Table1[[#This Row],[Customer ID]], Customers!$A$1:$A$1001, Customers!$I$1:$I$1001,,0)</f>
        <v>Yes</v>
      </c>
    </row>
    <row r="260" spans="1:16" x14ac:dyDescent="0.3">
      <c r="A260" s="2" t="s">
        <v>1946</v>
      </c>
      <c r="B260" s="3">
        <v>44513</v>
      </c>
      <c r="C260" s="2" t="s">
        <v>1947</v>
      </c>
      <c r="D260" t="s">
        <v>6185</v>
      </c>
      <c r="E260" s="2">
        <v>5</v>
      </c>
      <c r="F260" s="2" t="str">
        <f>_xlfn.XLOOKUP(C260, Customers!$A$1:$A$1001, Customers!$B$1:$B$1001,,0)</f>
        <v>Cobby Cromwell</v>
      </c>
      <c r="G260" s="2" t="str">
        <f>IF(_xlfn.XLOOKUP(C260, Customers!$A$1:$A$1001, Customers!$C$1:$C$1001,,0) = 0, "",_xlfn.XLOOKUP(C260, Customers!$A$1:$A$1001, Customers!$C$1:$C$1001,,0))</f>
        <v>ccromwell76@desdev.cn</v>
      </c>
      <c r="H260" s="2" t="str">
        <f>_xlfn.XLOOKUP(C260, Customers!$A$1:$A$1001, Customers!G259:G1259,,0)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 xml:space="preserve"> _xlfn.IFS(I260="Rob", "Robust", I260="Exc", "Excelsa", I260="Ara", "Arabica", I260="Lib", "Librica")</f>
        <v>Excelsa</v>
      </c>
      <c r="O260" t="str" cm="1">
        <f t="array" ref="O260">_xlfn.IFS(J260="M", "Medium", J260="L", "Light", J260="D", "Dark")</f>
        <v>Dark</v>
      </c>
      <c r="P260" t="str">
        <f>_xlfn.XLOOKUP(Table1[[#This Row],[Customer ID]], Customers!$A$1:$A$1001, Customers!$I$1:$I$1001,,0)</f>
        <v>No</v>
      </c>
    </row>
    <row r="261" spans="1:16" x14ac:dyDescent="0.3">
      <c r="A261" s="2" t="s">
        <v>1952</v>
      </c>
      <c r="B261" s="3">
        <v>44355</v>
      </c>
      <c r="C261" s="2" t="s">
        <v>1953</v>
      </c>
      <c r="D261" t="s">
        <v>6174</v>
      </c>
      <c r="E261" s="2">
        <v>2</v>
      </c>
      <c r="F261" s="2" t="str">
        <f>_xlfn.XLOOKUP(C261, Customers!$A$1:$A$1001, Customers!$B$1:$B$1001,,0)</f>
        <v>Irv Hay</v>
      </c>
      <c r="G261" s="2" t="str">
        <f>IF(_xlfn.XLOOKUP(C261, Customers!$A$1:$A$1001, Customers!$C$1:$C$1001,,0) = 0, "",_xlfn.XLOOKUP(C261, Customers!$A$1:$A$1001, Customers!$C$1:$C$1001,,0))</f>
        <v>ihay77@lulu.com</v>
      </c>
      <c r="H261" s="2" t="str">
        <f>_xlfn.XLOOKUP(C261, Customers!$A$1:$A$1001, Customers!G260:G1260,,0)</f>
        <v>United States</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 xml:space="preserve"> _xlfn.IFS(I261="Rob", "Robust", I261="Exc", "Excelsa", I261="Ara", "Arabica", I261="Lib", "Librica")</f>
        <v>Robust</v>
      </c>
      <c r="O261" t="str" cm="1">
        <f t="array" ref="O261">_xlfn.IFS(J261="M", "Medium", J261="L", "Light", J261="D", "Dark")</f>
        <v>Medium</v>
      </c>
      <c r="P261" t="str">
        <f>_xlfn.XLOOKUP(Table1[[#This Row],[Customer ID]], Customers!$A$1:$A$1001, Customers!$I$1:$I$1001,,0)</f>
        <v>No</v>
      </c>
    </row>
    <row r="262" spans="1:16" x14ac:dyDescent="0.3">
      <c r="A262" s="2" t="s">
        <v>1958</v>
      </c>
      <c r="B262" s="3">
        <v>44156</v>
      </c>
      <c r="C262" s="2" t="s">
        <v>1959</v>
      </c>
      <c r="D262" t="s">
        <v>6142</v>
      </c>
      <c r="E262" s="2">
        <v>1</v>
      </c>
      <c r="F262" s="2" t="str">
        <f>_xlfn.XLOOKUP(C262, Customers!$A$1:$A$1001, Customers!$B$1:$B$1001,,0)</f>
        <v>Tani Taffarello</v>
      </c>
      <c r="G262" s="2" t="str">
        <f>IF(_xlfn.XLOOKUP(C262, Customers!$A$1:$A$1001, Customers!$C$1:$C$1001,,0) = 0, "",_xlfn.XLOOKUP(C262, Customers!$A$1:$A$1001, Customers!$C$1:$C$1001,,0))</f>
        <v>ttaffarello78@sciencedaily.com</v>
      </c>
      <c r="H262" s="2" t="str">
        <f>_xlfn.XLOOKUP(C262, Customers!$A$1:$A$1001, Customers!G261:G1261,,0)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 xml:space="preserve"> _xlfn.IFS(I262="Rob", "Robust", I262="Exc", "Excelsa", I262="Ara", "Arabica", I262="Lib", "Librica")</f>
        <v>Robust</v>
      </c>
      <c r="O262" t="str" cm="1">
        <f t="array" ref="O262">_xlfn.IFS(J262="M", "Medium", J262="L", "Light", J262="D", "Dark")</f>
        <v>Light</v>
      </c>
      <c r="P262" t="str">
        <f>_xlfn.XLOOKUP(Table1[[#This Row],[Customer ID]], Customers!$A$1:$A$1001, Customers!$I$1:$I$1001,,0)</f>
        <v>Yes</v>
      </c>
    </row>
    <row r="263" spans="1:16" x14ac:dyDescent="0.3">
      <c r="A263" s="2" t="s">
        <v>1963</v>
      </c>
      <c r="B263" s="3">
        <v>43538</v>
      </c>
      <c r="C263" s="2" t="s">
        <v>1964</v>
      </c>
      <c r="D263" t="s">
        <v>6179</v>
      </c>
      <c r="E263" s="2">
        <v>5</v>
      </c>
      <c r="F263" s="2" t="str">
        <f>_xlfn.XLOOKUP(C263, Customers!$A$1:$A$1001, Customers!$B$1:$B$1001,,0)</f>
        <v>Monique Canty</v>
      </c>
      <c r="G263" s="2" t="str">
        <f>IF(_xlfn.XLOOKUP(C263, Customers!$A$1:$A$1001, Customers!$C$1:$C$1001,,0) = 0, "",_xlfn.XLOOKUP(C263, Customers!$A$1:$A$1001, Customers!$C$1:$C$1001,,0))</f>
        <v>mcanty79@jigsy.com</v>
      </c>
      <c r="H263" s="2" t="str">
        <f>_xlfn.XLOOKUP(C263, Customers!$A$1:$A$1001, Customers!G262:G1262,,0)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 xml:space="preserve"> _xlfn.IFS(I263="Rob", "Robust", I263="Exc", "Excelsa", I263="Ara", "Arabica", I263="Lib", "Librica")</f>
        <v>Robust</v>
      </c>
      <c r="O263" t="str" cm="1">
        <f t="array" ref="O263">_xlfn.IFS(J263="M", "Medium", J263="L", "Light", J263="D", "Dark")</f>
        <v>Light</v>
      </c>
      <c r="P263" t="str">
        <f>_xlfn.XLOOKUP(Table1[[#This Row],[Customer ID]], Customers!$A$1:$A$1001, Customers!$I$1:$I$1001,,0)</f>
        <v>Yes</v>
      </c>
    </row>
    <row r="264" spans="1:16" x14ac:dyDescent="0.3">
      <c r="A264" s="2" t="s">
        <v>1969</v>
      </c>
      <c r="B264" s="3">
        <v>43693</v>
      </c>
      <c r="C264" s="2" t="s">
        <v>1970</v>
      </c>
      <c r="D264" t="s">
        <v>6141</v>
      </c>
      <c r="E264" s="2">
        <v>3</v>
      </c>
      <c r="F264" s="2" t="str">
        <f>_xlfn.XLOOKUP(C264, Customers!$A$1:$A$1001, Customers!$B$1:$B$1001,,0)</f>
        <v>Javier Kopke</v>
      </c>
      <c r="G264" s="2" t="str">
        <f>IF(_xlfn.XLOOKUP(C264, Customers!$A$1:$A$1001, Customers!$C$1:$C$1001,,0) = 0, "",_xlfn.XLOOKUP(C264, Customers!$A$1:$A$1001, Customers!$C$1:$C$1001,,0))</f>
        <v>jkopke7a@auda.org.au</v>
      </c>
      <c r="H264" s="2" t="str">
        <f>_xlfn.XLOOKUP(C264, Customers!$A$1:$A$1001, Customers!G263:G1263,,0)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 xml:space="preserve"> _xlfn.IFS(I264="Rob", "Robust", I264="Exc", "Excelsa", I264="Ara", "Arabica", I264="Lib", "Librica")</f>
        <v>Excelsa</v>
      </c>
      <c r="O264" t="str" cm="1">
        <f t="array" ref="O264">_xlfn.IFS(J264="M", "Medium", J264="L", "Light", J264="D", "Dark")</f>
        <v>Medium</v>
      </c>
      <c r="P264" t="str">
        <f>_xlfn.XLOOKUP(Table1[[#This Row],[Customer ID]], Customers!$A$1:$A$1001, Customers!$I$1:$I$1001,,0)</f>
        <v>No</v>
      </c>
    </row>
    <row r="265" spans="1:16" x14ac:dyDescent="0.3">
      <c r="A265" s="2" t="s">
        <v>1975</v>
      </c>
      <c r="B265" s="3">
        <v>43577</v>
      </c>
      <c r="C265" s="2" t="s">
        <v>1976</v>
      </c>
      <c r="D265" t="s">
        <v>6181</v>
      </c>
      <c r="E265" s="2">
        <v>4</v>
      </c>
      <c r="F265" s="2" t="str">
        <f>_xlfn.XLOOKUP(C265, Customers!$A$1:$A$1001, Customers!$B$1:$B$1001,,0)</f>
        <v>Mar McIver</v>
      </c>
      <c r="G265" s="2" t="str">
        <f>IF(_xlfn.XLOOKUP(C265, Customers!$A$1:$A$1001, Customers!$C$1:$C$1001,,0) = 0, "",_xlfn.XLOOKUP(C265, Customers!$A$1:$A$1001, Customers!$C$1:$C$1001,,0))</f>
        <v/>
      </c>
      <c r="H265" s="2" t="str">
        <f>_xlfn.XLOOKUP(C265, Customers!$A$1:$A$1001, Customers!G264:G1264,,0)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 xml:space="preserve"> _xlfn.IFS(I265="Rob", "Robust", I265="Exc", "Excelsa", I265="Ara", "Arabica", I265="Lib", "Librica")</f>
        <v>Librica</v>
      </c>
      <c r="O265" t="str" cm="1">
        <f t="array" ref="O265">_xlfn.IFS(J265="M", "Medium", J265="L", "Light", J265="D", "Dark")</f>
        <v>Medium</v>
      </c>
      <c r="P265" t="str">
        <f>_xlfn.XLOOKUP(Table1[[#This Row],[Customer ID]], Customers!$A$1:$A$1001, Customers!$I$1:$I$1001,,0)</f>
        <v>No</v>
      </c>
    </row>
    <row r="266" spans="1:16" x14ac:dyDescent="0.3">
      <c r="A266" s="2" t="s">
        <v>1980</v>
      </c>
      <c r="B266" s="3">
        <v>44683</v>
      </c>
      <c r="C266" s="2" t="s">
        <v>1981</v>
      </c>
      <c r="D266" t="s">
        <v>6179</v>
      </c>
      <c r="E266" s="2">
        <v>5</v>
      </c>
      <c r="F266" s="2" t="str">
        <f>_xlfn.XLOOKUP(C266, Customers!$A$1:$A$1001, Customers!$B$1:$B$1001,,0)</f>
        <v>Arabella Fransewich</v>
      </c>
      <c r="G266" s="2" t="str">
        <f>IF(_xlfn.XLOOKUP(C266, Customers!$A$1:$A$1001, Customers!$C$1:$C$1001,,0) = 0, "",_xlfn.XLOOKUP(C266, Customers!$A$1:$A$1001, Customers!$C$1:$C$1001,,0))</f>
        <v/>
      </c>
      <c r="H266" s="2" t="str">
        <f>_xlfn.XLOOKUP(C266, Customers!$A$1:$A$1001, Customers!G265:G1265,,0)</f>
        <v>United States</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 xml:space="preserve"> _xlfn.IFS(I266="Rob", "Robust", I266="Exc", "Excelsa", I266="Ara", "Arabica", I266="Lib", "Librica")</f>
        <v>Robust</v>
      </c>
      <c r="O266" t="str" cm="1">
        <f t="array" ref="O266">_xlfn.IFS(J266="M", "Medium", J266="L", "Light", J266="D", "Dark")</f>
        <v>Light</v>
      </c>
      <c r="P266" t="str">
        <f>_xlfn.XLOOKUP(Table1[[#This Row],[Customer ID]], Customers!$A$1:$A$1001, Customers!$I$1:$I$1001,,0)</f>
        <v>Yes</v>
      </c>
    </row>
    <row r="267" spans="1:16" x14ac:dyDescent="0.3">
      <c r="A267" s="2" t="s">
        <v>1986</v>
      </c>
      <c r="B267" s="3">
        <v>43872</v>
      </c>
      <c r="C267" s="2" t="s">
        <v>1987</v>
      </c>
      <c r="D267" t="s">
        <v>6158</v>
      </c>
      <c r="E267" s="2">
        <v>1</v>
      </c>
      <c r="F267" s="2" t="str">
        <f>_xlfn.XLOOKUP(C267, Customers!$A$1:$A$1001, Customers!$B$1:$B$1001,,0)</f>
        <v>Violette Hellmore</v>
      </c>
      <c r="G267" s="2" t="str">
        <f>IF(_xlfn.XLOOKUP(C267, Customers!$A$1:$A$1001, Customers!$C$1:$C$1001,,0) = 0, "",_xlfn.XLOOKUP(C267, Customers!$A$1:$A$1001, Customers!$C$1:$C$1001,,0))</f>
        <v>vhellmore7d@bbc.co.uk</v>
      </c>
      <c r="H267" s="2" t="str">
        <f>_xlfn.XLOOKUP(C267, Customers!$A$1:$A$1001, Customers!G266:G1266,,0)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 xml:space="preserve"> _xlfn.IFS(I267="Rob", "Robust", I267="Exc", "Excelsa", I267="Ara", "Arabica", I267="Lib", "Librica")</f>
        <v>Arabica</v>
      </c>
      <c r="O267" t="str" cm="1">
        <f t="array" ref="O267">_xlfn.IFS(J267="M", "Medium", J267="L", "Light", J267="D", "Dark")</f>
        <v>Dark</v>
      </c>
      <c r="P267" t="str">
        <f>_xlfn.XLOOKUP(Table1[[#This Row],[Customer ID]], Customers!$A$1:$A$1001, Customers!$I$1:$I$1001,,0)</f>
        <v>Yes</v>
      </c>
    </row>
    <row r="268" spans="1:16" x14ac:dyDescent="0.3">
      <c r="A268" s="2" t="s">
        <v>1992</v>
      </c>
      <c r="B268" s="3">
        <v>44283</v>
      </c>
      <c r="C268" s="2" t="s">
        <v>1993</v>
      </c>
      <c r="D268" t="s">
        <v>6183</v>
      </c>
      <c r="E268" s="2">
        <v>2</v>
      </c>
      <c r="F268" s="2" t="str">
        <f>_xlfn.XLOOKUP(C268, Customers!$A$1:$A$1001, Customers!$B$1:$B$1001,,0)</f>
        <v>Myles Seawright</v>
      </c>
      <c r="G268" s="2" t="str">
        <f>IF(_xlfn.XLOOKUP(C268, Customers!$A$1:$A$1001, Customers!$C$1:$C$1001,,0) = 0, "",_xlfn.XLOOKUP(C268, Customers!$A$1:$A$1001, Customers!$C$1:$C$1001,,0))</f>
        <v>mseawright7e@nbcnews.com</v>
      </c>
      <c r="H268" s="2" t="str">
        <f>_xlfn.XLOOKUP(C268, Customers!$A$1:$A$1001, Customers!G267:G1267,,0)</f>
        <v>United States</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 xml:space="preserve"> _xlfn.IFS(I268="Rob", "Robust", I268="Exc", "Excelsa", I268="Ara", "Arabica", I268="Lib", "Librica")</f>
        <v>Excelsa</v>
      </c>
      <c r="O268" t="str" cm="1">
        <f t="array" ref="O268">_xlfn.IFS(J268="M", "Medium", J268="L", "Light", J268="D", "Dark")</f>
        <v>Dark</v>
      </c>
      <c r="P268" t="str">
        <f>_xlfn.XLOOKUP(Table1[[#This Row],[Customer ID]], Customers!$A$1:$A$1001, Customers!$I$1:$I$1001,,0)</f>
        <v>No</v>
      </c>
    </row>
    <row r="269" spans="1:16" x14ac:dyDescent="0.3">
      <c r="A269" s="2" t="s">
        <v>1998</v>
      </c>
      <c r="B269" s="3">
        <v>44324</v>
      </c>
      <c r="C269" s="2" t="s">
        <v>1999</v>
      </c>
      <c r="D269" t="s">
        <v>6153</v>
      </c>
      <c r="E269" s="2">
        <v>6</v>
      </c>
      <c r="F269" s="2" t="str">
        <f>_xlfn.XLOOKUP(C269, Customers!$A$1:$A$1001, Customers!$B$1:$B$1001,,0)</f>
        <v>Silvana Northeast</v>
      </c>
      <c r="G269" s="2" t="str">
        <f>IF(_xlfn.XLOOKUP(C269, Customers!$A$1:$A$1001, Customers!$C$1:$C$1001,,0) = 0, "",_xlfn.XLOOKUP(C269, Customers!$A$1:$A$1001, Customers!$C$1:$C$1001,,0))</f>
        <v>snortheast7f@mashable.com</v>
      </c>
      <c r="H269" s="2" t="str">
        <f>_xlfn.XLOOKUP(C269, Customers!$A$1:$A$1001, Customers!G268:G1268,,0)</f>
        <v>Ireland</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 xml:space="preserve"> _xlfn.IFS(I269="Rob", "Robust", I269="Exc", "Excelsa", I269="Ara", "Arabica", I269="Lib", "Librica")</f>
        <v>Excelsa</v>
      </c>
      <c r="O269" t="str" cm="1">
        <f t="array" ref="O269">_xlfn.IFS(J269="M", "Medium", J269="L", "Light", J269="D", "Dark")</f>
        <v>Dark</v>
      </c>
      <c r="P269" t="str">
        <f>_xlfn.XLOOKUP(Table1[[#This Row],[Customer ID]], Customers!$A$1:$A$1001, Customers!$I$1:$I$1001,,0)</f>
        <v>Yes</v>
      </c>
    </row>
    <row r="270" spans="1:16" x14ac:dyDescent="0.3">
      <c r="A270" s="2" t="s">
        <v>2004</v>
      </c>
      <c r="B270" s="3">
        <v>43790</v>
      </c>
      <c r="C270" s="2" t="s">
        <v>1672</v>
      </c>
      <c r="D270" t="s">
        <v>6147</v>
      </c>
      <c r="E270" s="2">
        <v>2</v>
      </c>
      <c r="F270" s="2" t="str">
        <f>_xlfn.XLOOKUP(C270, Customers!$A$1:$A$1001, Customers!$B$1:$B$1001,,0)</f>
        <v>Anselma Attwater</v>
      </c>
      <c r="G270" s="2" t="str">
        <f>IF(_xlfn.XLOOKUP(C270, Customers!$A$1:$A$1001, Customers!$C$1:$C$1001,,0) = 0, "",_xlfn.XLOOKUP(C270, Customers!$A$1:$A$1001, Customers!$C$1:$C$1001,,0))</f>
        <v>aattwater5u@wikia.com</v>
      </c>
      <c r="H270" s="2" t="str">
        <f>_xlfn.XLOOKUP(C270, Customers!$A$1:$A$1001, Customers!G269:G1269,,0)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 xml:space="preserve"> _xlfn.IFS(I270="Rob", "Robust", I270="Exc", "Excelsa", I270="Ara", "Arabica", I270="Lib", "Librica")</f>
        <v>Arabica</v>
      </c>
      <c r="O270" t="str" cm="1">
        <f t="array" ref="O270">_xlfn.IFS(J270="M", "Medium", J270="L", "Light", J270="D", "Dark")</f>
        <v>Dark</v>
      </c>
      <c r="P270" t="str">
        <f>_xlfn.XLOOKUP(Table1[[#This Row],[Customer ID]], Customers!$A$1:$A$1001, Customers!$I$1:$I$1001,,0)</f>
        <v>Yes</v>
      </c>
    </row>
    <row r="271" spans="1:16" x14ac:dyDescent="0.3">
      <c r="A271" s="2" t="s">
        <v>2009</v>
      </c>
      <c r="B271" s="3">
        <v>44333</v>
      </c>
      <c r="C271" s="2" t="s">
        <v>2010</v>
      </c>
      <c r="D271" t="s">
        <v>6154</v>
      </c>
      <c r="E271" s="2">
        <v>2</v>
      </c>
      <c r="F271" s="2" t="str">
        <f>_xlfn.XLOOKUP(C271, Customers!$A$1:$A$1001, Customers!$B$1:$B$1001,,0)</f>
        <v>Monica Fearon</v>
      </c>
      <c r="G271" s="2" t="str">
        <f>IF(_xlfn.XLOOKUP(C271, Customers!$A$1:$A$1001, Customers!$C$1:$C$1001,,0) = 0, "",_xlfn.XLOOKUP(C271, Customers!$A$1:$A$1001, Customers!$C$1:$C$1001,,0))</f>
        <v>mfearon7h@reverbnation.com</v>
      </c>
      <c r="H271" s="2" t="str">
        <f>_xlfn.XLOOKUP(C271, Customers!$A$1:$A$1001, Customers!G270:G1270,,0)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 xml:space="preserve"> _xlfn.IFS(I271="Rob", "Robust", I271="Exc", "Excelsa", I271="Ara", "Arabica", I271="Lib", "Librica")</f>
        <v>Arabica</v>
      </c>
      <c r="O271" t="str" cm="1">
        <f t="array" ref="O271">_xlfn.IFS(J271="M", "Medium", J271="L", "Light", J271="D", "Dark")</f>
        <v>Dark</v>
      </c>
      <c r="P271" t="str">
        <f>_xlfn.XLOOKUP(Table1[[#This Row],[Customer ID]], Customers!$A$1:$A$1001, Customers!$I$1:$I$1001,,0)</f>
        <v>No</v>
      </c>
    </row>
    <row r="272" spans="1:16" x14ac:dyDescent="0.3">
      <c r="A272" s="2" t="s">
        <v>2015</v>
      </c>
      <c r="B272" s="3">
        <v>43655</v>
      </c>
      <c r="C272" s="2" t="s">
        <v>2016</v>
      </c>
      <c r="D272" t="s">
        <v>6144</v>
      </c>
      <c r="E272" s="2">
        <v>1</v>
      </c>
      <c r="F272" s="2" t="str">
        <f>_xlfn.XLOOKUP(C272, Customers!$A$1:$A$1001, Customers!$B$1:$B$1001,,0)</f>
        <v>Barney Chisnell</v>
      </c>
      <c r="G272" s="2" t="str">
        <f>IF(_xlfn.XLOOKUP(C272, Customers!$A$1:$A$1001, Customers!$C$1:$C$1001,,0) = 0, "",_xlfn.XLOOKUP(C272, Customers!$A$1:$A$1001, Customers!$C$1:$C$1001,,0))</f>
        <v/>
      </c>
      <c r="H272" s="2" t="str">
        <f>_xlfn.XLOOKUP(C272, Customers!$A$1:$A$1001, Customers!G271:G1271,,0)</f>
        <v>United States</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 xml:space="preserve"> _xlfn.IFS(I272="Rob", "Robust", I272="Exc", "Excelsa", I272="Ara", "Arabica", I272="Lib", "Librica")</f>
        <v>Excelsa</v>
      </c>
      <c r="O272" t="str" cm="1">
        <f t="array" ref="O272">_xlfn.IFS(J272="M", "Medium", J272="L", "Light", J272="D", "Dark")</f>
        <v>Dark</v>
      </c>
      <c r="P272" t="str">
        <f>_xlfn.XLOOKUP(Table1[[#This Row],[Customer ID]], Customers!$A$1:$A$1001, Customers!$I$1:$I$1001,,0)</f>
        <v>Yes</v>
      </c>
    </row>
    <row r="273" spans="1:16" x14ac:dyDescent="0.3">
      <c r="A273" s="2" t="s">
        <v>2019</v>
      </c>
      <c r="B273" s="3">
        <v>43971</v>
      </c>
      <c r="C273" s="2" t="s">
        <v>2020</v>
      </c>
      <c r="D273" t="s">
        <v>6154</v>
      </c>
      <c r="E273" s="2">
        <v>4</v>
      </c>
      <c r="F273" s="2" t="str">
        <f>_xlfn.XLOOKUP(C273, Customers!$A$1:$A$1001, Customers!$B$1:$B$1001,,0)</f>
        <v>Jasper Sisneros</v>
      </c>
      <c r="G273" s="2" t="str">
        <f>IF(_xlfn.XLOOKUP(C273, Customers!$A$1:$A$1001, Customers!$C$1:$C$1001,,0) = 0, "",_xlfn.XLOOKUP(C273, Customers!$A$1:$A$1001, Customers!$C$1:$C$1001,,0))</f>
        <v>jsisneros7j@a8.net</v>
      </c>
      <c r="H273" s="2" t="str">
        <f>_xlfn.XLOOKUP(C273, Customers!$A$1:$A$1001, Customers!G272:G1272,,0)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 xml:space="preserve"> _xlfn.IFS(I273="Rob", "Robust", I273="Exc", "Excelsa", I273="Ara", "Arabica", I273="Lib", "Librica")</f>
        <v>Arabica</v>
      </c>
      <c r="O273" t="str" cm="1">
        <f t="array" ref="O273">_xlfn.IFS(J273="M", "Medium", J273="L", "Light", J273="D", "Dark")</f>
        <v>Dark</v>
      </c>
      <c r="P273" t="str">
        <f>_xlfn.XLOOKUP(Table1[[#This Row],[Customer ID]], Customers!$A$1:$A$1001, Customers!$I$1:$I$1001,,0)</f>
        <v>Yes</v>
      </c>
    </row>
    <row r="274" spans="1:16" x14ac:dyDescent="0.3">
      <c r="A274" s="2" t="s">
        <v>2025</v>
      </c>
      <c r="B274" s="3">
        <v>44435</v>
      </c>
      <c r="C274" s="2" t="s">
        <v>2026</v>
      </c>
      <c r="D274" t="s">
        <v>6179</v>
      </c>
      <c r="E274" s="2">
        <v>6</v>
      </c>
      <c r="F274" s="2" t="str">
        <f>_xlfn.XLOOKUP(C274, Customers!$A$1:$A$1001, Customers!$B$1:$B$1001,,0)</f>
        <v>Zachariah Carlson</v>
      </c>
      <c r="G274" s="2" t="str">
        <f>IF(_xlfn.XLOOKUP(C274, Customers!$A$1:$A$1001, Customers!$C$1:$C$1001,,0) = 0, "",_xlfn.XLOOKUP(C274, Customers!$A$1:$A$1001, Customers!$C$1:$C$1001,,0))</f>
        <v>zcarlson7k@bigcartel.com</v>
      </c>
      <c r="H274" s="2" t="str">
        <f>_xlfn.XLOOKUP(C274, Customers!$A$1:$A$1001, Customers!G273:G1273,,0)</f>
        <v>United States</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 xml:space="preserve"> _xlfn.IFS(I274="Rob", "Robust", I274="Exc", "Excelsa", I274="Ara", "Arabica", I274="Lib", "Librica")</f>
        <v>Robust</v>
      </c>
      <c r="O274" t="str" cm="1">
        <f t="array" ref="O274">_xlfn.IFS(J274="M", "Medium", J274="L", "Light", J274="D", "Dark")</f>
        <v>Light</v>
      </c>
      <c r="P274" t="str">
        <f>_xlfn.XLOOKUP(Table1[[#This Row],[Customer ID]], Customers!$A$1:$A$1001, Customers!$I$1:$I$1001,,0)</f>
        <v>Yes</v>
      </c>
    </row>
    <row r="275" spans="1:16" x14ac:dyDescent="0.3">
      <c r="A275" s="2" t="s">
        <v>2032</v>
      </c>
      <c r="B275" s="3">
        <v>44681</v>
      </c>
      <c r="C275" s="2" t="s">
        <v>2033</v>
      </c>
      <c r="D275" t="s">
        <v>6167</v>
      </c>
      <c r="E275" s="2">
        <v>2</v>
      </c>
      <c r="F275" s="2" t="str">
        <f>_xlfn.XLOOKUP(C275, Customers!$A$1:$A$1001, Customers!$B$1:$B$1001,,0)</f>
        <v>Warner Maddox</v>
      </c>
      <c r="G275" s="2" t="str">
        <f>IF(_xlfn.XLOOKUP(C275, Customers!$A$1:$A$1001, Customers!$C$1:$C$1001,,0) = 0, "",_xlfn.XLOOKUP(C275, Customers!$A$1:$A$1001, Customers!$C$1:$C$1001,,0))</f>
        <v>wmaddox7l@timesonline.co.uk</v>
      </c>
      <c r="H275" s="2" t="str">
        <f>_xlfn.XLOOKUP(C275, Customers!$A$1:$A$1001, Customers!G274:G1274,,0)</f>
        <v>Ireland</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 xml:space="preserve"> _xlfn.IFS(I275="Rob", "Robust", I275="Exc", "Excelsa", I275="Ara", "Arabica", I275="Lib", "Librica")</f>
        <v>Arabica</v>
      </c>
      <c r="O275" t="str" cm="1">
        <f t="array" ref="O275">_xlfn.IFS(J275="M", "Medium", J275="L", "Light", J275="D", "Dark")</f>
        <v>Light</v>
      </c>
      <c r="P275" t="str">
        <f>_xlfn.XLOOKUP(Table1[[#This Row],[Customer ID]], Customers!$A$1:$A$1001, Customers!$I$1:$I$1001,,0)</f>
        <v>No</v>
      </c>
    </row>
    <row r="276" spans="1:16" x14ac:dyDescent="0.3">
      <c r="A276" s="2" t="s">
        <v>2038</v>
      </c>
      <c r="B276" s="3">
        <v>43985</v>
      </c>
      <c r="C276" s="2" t="s">
        <v>2039</v>
      </c>
      <c r="D276" t="s">
        <v>6175</v>
      </c>
      <c r="E276" s="2">
        <v>1</v>
      </c>
      <c r="F276" s="2" t="str">
        <f>_xlfn.XLOOKUP(C276, Customers!$A$1:$A$1001, Customers!$B$1:$B$1001,,0)</f>
        <v>Donnie Hedlestone</v>
      </c>
      <c r="G276" s="2" t="str">
        <f>IF(_xlfn.XLOOKUP(C276, Customers!$A$1:$A$1001, Customers!$C$1:$C$1001,,0) = 0, "",_xlfn.XLOOKUP(C276, Customers!$A$1:$A$1001, Customers!$C$1:$C$1001,,0))</f>
        <v>dhedlestone7m@craigslist.org</v>
      </c>
      <c r="H276" s="2" t="str">
        <f>_xlfn.XLOOKUP(C276, Customers!$A$1:$A$1001, Customers!G275:G1275,,0)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 xml:space="preserve"> _xlfn.IFS(I276="Rob", "Robust", I276="Exc", "Excelsa", I276="Ara", "Arabica", I276="Lib", "Librica")</f>
        <v>Arabica</v>
      </c>
      <c r="O276" t="str" cm="1">
        <f t="array" ref="O276">_xlfn.IFS(J276="M", "Medium", J276="L", "Light", J276="D", "Dark")</f>
        <v>Medium</v>
      </c>
      <c r="P276" t="str">
        <f>_xlfn.XLOOKUP(Table1[[#This Row],[Customer ID]], Customers!$A$1:$A$1001, Customers!$I$1:$I$1001,,0)</f>
        <v>No</v>
      </c>
    </row>
    <row r="277" spans="1:16" x14ac:dyDescent="0.3">
      <c r="A277" s="2" t="s">
        <v>2044</v>
      </c>
      <c r="B277" s="3">
        <v>44725</v>
      </c>
      <c r="C277" s="2" t="s">
        <v>2045</v>
      </c>
      <c r="D277" t="s">
        <v>6148</v>
      </c>
      <c r="E277" s="2">
        <v>6</v>
      </c>
      <c r="F277" s="2" t="str">
        <f>_xlfn.XLOOKUP(C277, Customers!$A$1:$A$1001, Customers!$B$1:$B$1001,,0)</f>
        <v>Teddi Crowthe</v>
      </c>
      <c r="G277" s="2" t="str">
        <f>IF(_xlfn.XLOOKUP(C277, Customers!$A$1:$A$1001, Customers!$C$1:$C$1001,,0) = 0, "",_xlfn.XLOOKUP(C277, Customers!$A$1:$A$1001, Customers!$C$1:$C$1001,,0))</f>
        <v>tcrowthe7n@europa.eu</v>
      </c>
      <c r="H277" s="2" t="str">
        <f>_xlfn.XLOOKUP(C277, Customers!$A$1:$A$1001, Customers!G276:G1276,,0)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 xml:space="preserve"> _xlfn.IFS(I277="Rob", "Robust", I277="Exc", "Excelsa", I277="Ara", "Arabica", I277="Lib", "Librica")</f>
        <v>Excelsa</v>
      </c>
      <c r="O277" t="str" cm="1">
        <f t="array" ref="O277">_xlfn.IFS(J277="M", "Medium", J277="L", "Light", J277="D", "Dark")</f>
        <v>Light</v>
      </c>
      <c r="P277" t="str">
        <f>_xlfn.XLOOKUP(Table1[[#This Row],[Customer ID]], Customers!$A$1:$A$1001, Customers!$I$1:$I$1001,,0)</f>
        <v>No</v>
      </c>
    </row>
    <row r="278" spans="1:16" x14ac:dyDescent="0.3">
      <c r="A278" s="2" t="s">
        <v>2050</v>
      </c>
      <c r="B278" s="3">
        <v>43992</v>
      </c>
      <c r="C278" s="2" t="s">
        <v>2051</v>
      </c>
      <c r="D278" t="s">
        <v>6142</v>
      </c>
      <c r="E278" s="2">
        <v>4</v>
      </c>
      <c r="F278" s="2" t="str">
        <f>_xlfn.XLOOKUP(C278, Customers!$A$1:$A$1001, Customers!$B$1:$B$1001,,0)</f>
        <v>Dorelia Bury</v>
      </c>
      <c r="G278" s="2" t="str">
        <f>IF(_xlfn.XLOOKUP(C278, Customers!$A$1:$A$1001, Customers!$C$1:$C$1001,,0) = 0, "",_xlfn.XLOOKUP(C278, Customers!$A$1:$A$1001, Customers!$C$1:$C$1001,,0))</f>
        <v>dbury7o@tinyurl.com</v>
      </c>
      <c r="H278" s="2" t="str">
        <f>_xlfn.XLOOKUP(C278, Customers!$A$1:$A$1001, Customers!G277:G1277,,0)</f>
        <v>United Kingdom</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 xml:space="preserve"> _xlfn.IFS(I278="Rob", "Robust", I278="Exc", "Excelsa", I278="Ara", "Arabica", I278="Lib", "Librica")</f>
        <v>Robust</v>
      </c>
      <c r="O278" t="str" cm="1">
        <f t="array" ref="O278">_xlfn.IFS(J278="M", "Medium", J278="L", "Light", J278="D", "Dark")</f>
        <v>Light</v>
      </c>
      <c r="P278" t="str">
        <f>_xlfn.XLOOKUP(Table1[[#This Row],[Customer ID]], Customers!$A$1:$A$1001, Customers!$I$1:$I$1001,,0)</f>
        <v>Yes</v>
      </c>
    </row>
    <row r="279" spans="1:16" x14ac:dyDescent="0.3">
      <c r="A279" s="2" t="s">
        <v>2056</v>
      </c>
      <c r="B279" s="3">
        <v>44183</v>
      </c>
      <c r="C279" s="2" t="s">
        <v>2057</v>
      </c>
      <c r="D279" t="s">
        <v>6171</v>
      </c>
      <c r="E279" s="2">
        <v>6</v>
      </c>
      <c r="F279" s="2" t="str">
        <f>_xlfn.XLOOKUP(C279, Customers!$A$1:$A$1001, Customers!$B$1:$B$1001,,0)</f>
        <v>Gussy Broadbear</v>
      </c>
      <c r="G279" s="2" t="str">
        <f>IF(_xlfn.XLOOKUP(C279, Customers!$A$1:$A$1001, Customers!$C$1:$C$1001,,0) = 0, "",_xlfn.XLOOKUP(C279, Customers!$A$1:$A$1001, Customers!$C$1:$C$1001,,0))</f>
        <v>gbroadbear7p@omniture.com</v>
      </c>
      <c r="H279" s="2" t="str">
        <f>_xlfn.XLOOKUP(C279, Customers!$A$1:$A$1001, Customers!G278:G1278,,0)</f>
        <v>United Kingdom</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 xml:space="preserve"> _xlfn.IFS(I279="Rob", "Robust", I279="Exc", "Excelsa", I279="Ara", "Arabica", I279="Lib", "Librica")</f>
        <v>Excelsa</v>
      </c>
      <c r="O279" t="str" cm="1">
        <f t="array" ref="O279">_xlfn.IFS(J279="M", "Medium", J279="L", "Light", J279="D", "Dark")</f>
        <v>Light</v>
      </c>
      <c r="P279" t="str">
        <f>_xlfn.XLOOKUP(Table1[[#This Row],[Customer ID]], Customers!$A$1:$A$1001, Customers!$I$1:$I$1001,,0)</f>
        <v>No</v>
      </c>
    </row>
    <row r="280" spans="1:16" x14ac:dyDescent="0.3">
      <c r="A280" s="2" t="s">
        <v>2062</v>
      </c>
      <c r="B280" s="3">
        <v>43708</v>
      </c>
      <c r="C280" s="2" t="s">
        <v>2063</v>
      </c>
      <c r="D280" t="s">
        <v>6167</v>
      </c>
      <c r="E280" s="2">
        <v>2</v>
      </c>
      <c r="F280" s="2" t="str">
        <f>_xlfn.XLOOKUP(C280, Customers!$A$1:$A$1001, Customers!$B$1:$B$1001,,0)</f>
        <v>Emlynne Palfrey</v>
      </c>
      <c r="G280" s="2" t="str">
        <f>IF(_xlfn.XLOOKUP(C280, Customers!$A$1:$A$1001, Customers!$C$1:$C$1001,,0) = 0, "",_xlfn.XLOOKUP(C280, Customers!$A$1:$A$1001, Customers!$C$1:$C$1001,,0))</f>
        <v>epalfrey7q@devhub.com</v>
      </c>
      <c r="H280" s="2" t="str">
        <f>_xlfn.XLOOKUP(C280, Customers!$A$1:$A$1001, Customers!G279:G1279,,0)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 xml:space="preserve"> _xlfn.IFS(I280="Rob", "Robust", I280="Exc", "Excelsa", I280="Ara", "Arabica", I280="Lib", "Librica")</f>
        <v>Arabica</v>
      </c>
      <c r="O280" t="str" cm="1">
        <f t="array" ref="O280">_xlfn.IFS(J280="M", "Medium", J280="L", "Light", J280="D", "Dark")</f>
        <v>Light</v>
      </c>
      <c r="P280" t="str">
        <f>_xlfn.XLOOKUP(Table1[[#This Row],[Customer ID]], Customers!$A$1:$A$1001, Customers!$I$1:$I$1001,,0)</f>
        <v>Yes</v>
      </c>
    </row>
    <row r="281" spans="1:16" x14ac:dyDescent="0.3">
      <c r="A281" s="2" t="s">
        <v>2068</v>
      </c>
      <c r="B281" s="3">
        <v>43521</v>
      </c>
      <c r="C281" s="2" t="s">
        <v>2069</v>
      </c>
      <c r="D281" t="s">
        <v>6181</v>
      </c>
      <c r="E281" s="2">
        <v>1</v>
      </c>
      <c r="F281" s="2" t="str">
        <f>_xlfn.XLOOKUP(C281, Customers!$A$1:$A$1001, Customers!$B$1:$B$1001,,0)</f>
        <v>Parsifal Metrick</v>
      </c>
      <c r="G281" s="2" t="str">
        <f>IF(_xlfn.XLOOKUP(C281, Customers!$A$1:$A$1001, Customers!$C$1:$C$1001,,0) = 0, "",_xlfn.XLOOKUP(C281, Customers!$A$1:$A$1001, Customers!$C$1:$C$1001,,0))</f>
        <v>pmetrick7r@rakuten.co.jp</v>
      </c>
      <c r="H281" s="2" t="str">
        <f>_xlfn.XLOOKUP(C281, Customers!$A$1:$A$1001, Customers!G280:G1280,,0)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 xml:space="preserve"> _xlfn.IFS(I281="Rob", "Robust", I281="Exc", "Excelsa", I281="Ara", "Arabica", I281="Lib", "Librica")</f>
        <v>Librica</v>
      </c>
      <c r="O281" t="str" cm="1">
        <f t="array" ref="O281">_xlfn.IFS(J281="M", "Medium", J281="L", "Light", J281="D", "Dark")</f>
        <v>Medium</v>
      </c>
      <c r="P281" t="str">
        <f>_xlfn.XLOOKUP(Table1[[#This Row],[Customer ID]], Customers!$A$1:$A$1001, Customers!$I$1:$I$1001,,0)</f>
        <v>Yes</v>
      </c>
    </row>
    <row r="282" spans="1:16" x14ac:dyDescent="0.3">
      <c r="A282" s="2" t="s">
        <v>2074</v>
      </c>
      <c r="B282" s="3">
        <v>44234</v>
      </c>
      <c r="C282" s="2" t="s">
        <v>2075</v>
      </c>
      <c r="D282" t="s">
        <v>6139</v>
      </c>
      <c r="E282" s="2">
        <v>5</v>
      </c>
      <c r="F282" s="2" t="str">
        <f>_xlfn.XLOOKUP(C282, Customers!$A$1:$A$1001, Customers!$B$1:$B$1001,,0)</f>
        <v>Christopher Grieveson</v>
      </c>
      <c r="G282" s="2" t="str">
        <f>IF(_xlfn.XLOOKUP(C282, Customers!$A$1:$A$1001, Customers!$C$1:$C$1001,,0) = 0, "",_xlfn.XLOOKUP(C282, Customers!$A$1:$A$1001, Customers!$C$1:$C$1001,,0))</f>
        <v/>
      </c>
      <c r="H282" s="2" t="str">
        <f>_xlfn.XLOOKUP(C282, Customers!$A$1:$A$1001, Customers!G281:G1281,,0)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 xml:space="preserve"> _xlfn.IFS(I282="Rob", "Robust", I282="Exc", "Excelsa", I282="Ara", "Arabica", I282="Lib", "Librica")</f>
        <v>Excelsa</v>
      </c>
      <c r="O282" t="str" cm="1">
        <f t="array" ref="O282">_xlfn.IFS(J282="M", "Medium", J282="L", "Light", J282="D", "Dark")</f>
        <v>Medium</v>
      </c>
      <c r="P282" t="str">
        <f>_xlfn.XLOOKUP(Table1[[#This Row],[Customer ID]], Customers!$A$1:$A$1001, Customers!$I$1:$I$1001,,0)</f>
        <v>Yes</v>
      </c>
    </row>
    <row r="283" spans="1:16" x14ac:dyDescent="0.3">
      <c r="A283" s="2" t="s">
        <v>2079</v>
      </c>
      <c r="B283" s="3">
        <v>44210</v>
      </c>
      <c r="C283" s="2" t="s">
        <v>2080</v>
      </c>
      <c r="D283" t="s">
        <v>6171</v>
      </c>
      <c r="E283" s="2">
        <v>4</v>
      </c>
      <c r="F283" s="2" t="str">
        <f>_xlfn.XLOOKUP(C283, Customers!$A$1:$A$1001, Customers!$B$1:$B$1001,,0)</f>
        <v>Karlan Karby</v>
      </c>
      <c r="G283" s="2" t="str">
        <f>IF(_xlfn.XLOOKUP(C283, Customers!$A$1:$A$1001, Customers!$C$1:$C$1001,,0) = 0, "",_xlfn.XLOOKUP(C283, Customers!$A$1:$A$1001, Customers!$C$1:$C$1001,,0))</f>
        <v>kkarby7t@sbwire.com</v>
      </c>
      <c r="H283" s="2" t="str">
        <f>_xlfn.XLOOKUP(C283, Customers!$A$1:$A$1001, Customers!G282:G1282,,0)</f>
        <v>United Kingdom</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 xml:space="preserve"> _xlfn.IFS(I283="Rob", "Robust", I283="Exc", "Excelsa", I283="Ara", "Arabica", I283="Lib", "Librica")</f>
        <v>Excelsa</v>
      </c>
      <c r="O283" t="str" cm="1">
        <f t="array" ref="O283">_xlfn.IFS(J283="M", "Medium", J283="L", "Light", J283="D", "Dark")</f>
        <v>Light</v>
      </c>
      <c r="P283" t="str">
        <f>_xlfn.XLOOKUP(Table1[[#This Row],[Customer ID]], Customers!$A$1:$A$1001, Customers!$I$1:$I$1001,,0)</f>
        <v>Yes</v>
      </c>
    </row>
    <row r="284" spans="1:16" x14ac:dyDescent="0.3">
      <c r="A284" s="2" t="s">
        <v>2085</v>
      </c>
      <c r="B284" s="3">
        <v>43520</v>
      </c>
      <c r="C284" s="2" t="s">
        <v>2086</v>
      </c>
      <c r="D284" t="s">
        <v>6180</v>
      </c>
      <c r="E284" s="2">
        <v>1</v>
      </c>
      <c r="F284" s="2" t="str">
        <f>_xlfn.XLOOKUP(C284, Customers!$A$1:$A$1001, Customers!$B$1:$B$1001,,0)</f>
        <v>Flory Crumpe</v>
      </c>
      <c r="G284" s="2" t="str">
        <f>IF(_xlfn.XLOOKUP(C284, Customers!$A$1:$A$1001, Customers!$C$1:$C$1001,,0) = 0, "",_xlfn.XLOOKUP(C284, Customers!$A$1:$A$1001, Customers!$C$1:$C$1001,,0))</f>
        <v>fcrumpe7u@ftc.gov</v>
      </c>
      <c r="H284" s="2" t="str">
        <f>_xlfn.XLOOKUP(C284, Customers!$A$1:$A$1001, Customers!G283:G1283,,0)</f>
        <v>United States</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 xml:space="preserve"> _xlfn.IFS(I284="Rob", "Robust", I284="Exc", "Excelsa", I284="Ara", "Arabica", I284="Lib", "Librica")</f>
        <v>Arabica</v>
      </c>
      <c r="O284" t="str" cm="1">
        <f t="array" ref="O284">_xlfn.IFS(J284="M", "Medium", J284="L", "Light", J284="D", "Dark")</f>
        <v>Light</v>
      </c>
      <c r="P284" t="str">
        <f>_xlfn.XLOOKUP(Table1[[#This Row],[Customer ID]], Customers!$A$1:$A$1001, Customers!$I$1:$I$1001,,0)</f>
        <v>No</v>
      </c>
    </row>
    <row r="285" spans="1:16" x14ac:dyDescent="0.3">
      <c r="A285" s="2" t="s">
        <v>2091</v>
      </c>
      <c r="B285" s="3">
        <v>43639</v>
      </c>
      <c r="C285" s="2" t="s">
        <v>2092</v>
      </c>
      <c r="D285" t="s">
        <v>6172</v>
      </c>
      <c r="E285" s="2">
        <v>1</v>
      </c>
      <c r="F285" s="2" t="str">
        <f>_xlfn.XLOOKUP(C285, Customers!$A$1:$A$1001, Customers!$B$1:$B$1001,,0)</f>
        <v>Amity Chatto</v>
      </c>
      <c r="G285" s="2" t="str">
        <f>IF(_xlfn.XLOOKUP(C285, Customers!$A$1:$A$1001, Customers!$C$1:$C$1001,,0) = 0, "",_xlfn.XLOOKUP(C285, Customers!$A$1:$A$1001, Customers!$C$1:$C$1001,,0))</f>
        <v>achatto7v@sakura.ne.jp</v>
      </c>
      <c r="H285" s="2" t="str">
        <f>_xlfn.XLOOKUP(C285, Customers!$A$1:$A$1001, Customers!G284:G1284,,0)</f>
        <v>United States</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 xml:space="preserve"> _xlfn.IFS(I285="Rob", "Robust", I285="Exc", "Excelsa", I285="Ara", "Arabica", I285="Lib", "Librica")</f>
        <v>Robust</v>
      </c>
      <c r="O285" t="str" cm="1">
        <f t="array" ref="O285">_xlfn.IFS(J285="M", "Medium", J285="L", "Light", J285="D", "Dark")</f>
        <v>Dark</v>
      </c>
      <c r="P285" t="str">
        <f>_xlfn.XLOOKUP(Table1[[#This Row],[Customer ID]], Customers!$A$1:$A$1001, Customers!$I$1:$I$1001,,0)</f>
        <v>Yes</v>
      </c>
    </row>
    <row r="286" spans="1:16" x14ac:dyDescent="0.3">
      <c r="A286" s="2" t="s">
        <v>2097</v>
      </c>
      <c r="B286" s="3">
        <v>43960</v>
      </c>
      <c r="C286" s="2" t="s">
        <v>2098</v>
      </c>
      <c r="D286" t="s">
        <v>6166</v>
      </c>
      <c r="E286" s="2">
        <v>3</v>
      </c>
      <c r="F286" s="2" t="str">
        <f>_xlfn.XLOOKUP(C286, Customers!$A$1:$A$1001, Customers!$B$1:$B$1001,,0)</f>
        <v>Nanine McCarthy</v>
      </c>
      <c r="G286" s="2" t="str">
        <f>IF(_xlfn.XLOOKUP(C286, Customers!$A$1:$A$1001, Customers!$C$1:$C$1001,,0) = 0, "",_xlfn.XLOOKUP(C286, Customers!$A$1:$A$1001, Customers!$C$1:$C$1001,,0))</f>
        <v/>
      </c>
      <c r="H286" s="2" t="str">
        <f>_xlfn.XLOOKUP(C286, Customers!$A$1:$A$1001, Customers!G285:G1285,,0)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 xml:space="preserve"> _xlfn.IFS(I286="Rob", "Robust", I286="Exc", "Excelsa", I286="Ara", "Arabica", I286="Lib", "Librica")</f>
        <v>Excelsa</v>
      </c>
      <c r="O286" t="str" cm="1">
        <f t="array" ref="O286">_xlfn.IFS(J286="M", "Medium", J286="L", "Light", J286="D", "Dark")</f>
        <v>Medium</v>
      </c>
      <c r="P286" t="str">
        <f>_xlfn.XLOOKUP(Table1[[#This Row],[Customer ID]], Customers!$A$1:$A$1001, Customers!$I$1:$I$1001,,0)</f>
        <v>No</v>
      </c>
    </row>
    <row r="287" spans="1:16" x14ac:dyDescent="0.3">
      <c r="A287" s="2" t="s">
        <v>2102</v>
      </c>
      <c r="B287" s="3">
        <v>44030</v>
      </c>
      <c r="C287" s="2" t="s">
        <v>2103</v>
      </c>
      <c r="D287" t="s">
        <v>6164</v>
      </c>
      <c r="E287" s="2">
        <v>1</v>
      </c>
      <c r="F287" s="2" t="str">
        <f>_xlfn.XLOOKUP(C287, Customers!$A$1:$A$1001, Customers!$B$1:$B$1001,,0)</f>
        <v>Lyndsey Megany</v>
      </c>
      <c r="G287" s="2" t="str">
        <f>IF(_xlfn.XLOOKUP(C287, Customers!$A$1:$A$1001, Customers!$C$1:$C$1001,,0) = 0, "",_xlfn.XLOOKUP(C287, Customers!$A$1:$A$1001, Customers!$C$1:$C$1001,,0))</f>
        <v/>
      </c>
      <c r="H287" s="2" t="str">
        <f>_xlfn.XLOOKUP(C287, Customers!$A$1:$A$1001, Customers!G286:G1286,,0)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 xml:space="preserve"> _xlfn.IFS(I287="Rob", "Robust", I287="Exc", "Excelsa", I287="Ara", "Arabica", I287="Lib", "Librica")</f>
        <v>Librica</v>
      </c>
      <c r="O287" t="str" cm="1">
        <f t="array" ref="O287">_xlfn.IFS(J287="M", "Medium", J287="L", "Light", J287="D", "Dark")</f>
        <v>Light</v>
      </c>
      <c r="P287" t="str">
        <f>_xlfn.XLOOKUP(Table1[[#This Row],[Customer ID]], Customers!$A$1:$A$1001, Customers!$I$1:$I$1001,,0)</f>
        <v>No</v>
      </c>
    </row>
    <row r="288" spans="1:16" x14ac:dyDescent="0.3">
      <c r="A288" s="2" t="s">
        <v>2107</v>
      </c>
      <c r="B288" s="3">
        <v>43755</v>
      </c>
      <c r="C288" s="2" t="s">
        <v>2108</v>
      </c>
      <c r="D288" t="s">
        <v>6152</v>
      </c>
      <c r="E288" s="2">
        <v>4</v>
      </c>
      <c r="F288" s="2" t="str">
        <f>_xlfn.XLOOKUP(C288, Customers!$A$1:$A$1001, Customers!$B$1:$B$1001,,0)</f>
        <v>Byram Mergue</v>
      </c>
      <c r="G288" s="2" t="str">
        <f>IF(_xlfn.XLOOKUP(C288, Customers!$A$1:$A$1001, Customers!$C$1:$C$1001,,0) = 0, "",_xlfn.XLOOKUP(C288, Customers!$A$1:$A$1001, Customers!$C$1:$C$1001,,0))</f>
        <v>bmergue7y@umn.edu</v>
      </c>
      <c r="H288" s="2" t="str">
        <f>_xlfn.XLOOKUP(C288, Customers!$A$1:$A$1001, Customers!G287:G1287,,0)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 xml:space="preserve"> _xlfn.IFS(I288="Rob", "Robust", I288="Exc", "Excelsa", I288="Ara", "Arabica", I288="Lib", "Librica")</f>
        <v>Arabica</v>
      </c>
      <c r="O288" t="str" cm="1">
        <f t="array" ref="O288">_xlfn.IFS(J288="M", "Medium", J288="L", "Light", J288="D", "Dark")</f>
        <v>Medium</v>
      </c>
      <c r="P288" t="str">
        <f>_xlfn.XLOOKUP(Table1[[#This Row],[Customer ID]], Customers!$A$1:$A$1001, Customers!$I$1:$I$1001,,0)</f>
        <v>Yes</v>
      </c>
    </row>
    <row r="289" spans="1:16" x14ac:dyDescent="0.3">
      <c r="A289" s="2" t="s">
        <v>2112</v>
      </c>
      <c r="B289" s="3">
        <v>44697</v>
      </c>
      <c r="C289" s="2" t="s">
        <v>2113</v>
      </c>
      <c r="D289" t="s">
        <v>6178</v>
      </c>
      <c r="E289" s="2">
        <v>4</v>
      </c>
      <c r="F289" s="2" t="str">
        <f>_xlfn.XLOOKUP(C289, Customers!$A$1:$A$1001, Customers!$B$1:$B$1001,,0)</f>
        <v>Kerr Patise</v>
      </c>
      <c r="G289" s="2" t="str">
        <f>IF(_xlfn.XLOOKUP(C289, Customers!$A$1:$A$1001, Customers!$C$1:$C$1001,,0) = 0, "",_xlfn.XLOOKUP(C289, Customers!$A$1:$A$1001, Customers!$C$1:$C$1001,,0))</f>
        <v>kpatise7z@jigsy.com</v>
      </c>
      <c r="H289" s="2" t="str">
        <f>_xlfn.XLOOKUP(C289, Customers!$A$1:$A$1001, Customers!G288:G1288,,0)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 xml:space="preserve"> _xlfn.IFS(I289="Rob", "Robust", I289="Exc", "Excelsa", I289="Ara", "Arabica", I289="Lib", "Librica")</f>
        <v>Robust</v>
      </c>
      <c r="O289" t="str" cm="1">
        <f t="array" ref="O289">_xlfn.IFS(J289="M", "Medium", J289="L", "Light", J289="D", "Dark")</f>
        <v>Light</v>
      </c>
      <c r="P289" t="str">
        <f>_xlfn.XLOOKUP(Table1[[#This Row],[Customer ID]], Customers!$A$1:$A$1001, Customers!$I$1:$I$1001,,0)</f>
        <v>No</v>
      </c>
    </row>
    <row r="290" spans="1:16" x14ac:dyDescent="0.3">
      <c r="A290" s="2" t="s">
        <v>2118</v>
      </c>
      <c r="B290" s="3">
        <v>44279</v>
      </c>
      <c r="C290" s="2" t="s">
        <v>2119</v>
      </c>
      <c r="D290" t="s">
        <v>6139</v>
      </c>
      <c r="E290" s="2">
        <v>1</v>
      </c>
      <c r="F290" s="2" t="str">
        <f>_xlfn.XLOOKUP(C290, Customers!$A$1:$A$1001, Customers!$B$1:$B$1001,,0)</f>
        <v>Mathew Goulter</v>
      </c>
      <c r="G290" s="2" t="str">
        <f>IF(_xlfn.XLOOKUP(C290, Customers!$A$1:$A$1001, Customers!$C$1:$C$1001,,0) = 0, "",_xlfn.XLOOKUP(C290, Customers!$A$1:$A$1001, Customers!$C$1:$C$1001,,0))</f>
        <v/>
      </c>
      <c r="H290" s="2" t="str">
        <f>_xlfn.XLOOKUP(C290, Customers!$A$1:$A$1001, Customers!G289:G1289,,0)</f>
        <v>United States</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 xml:space="preserve"> _xlfn.IFS(I290="Rob", "Robust", I290="Exc", "Excelsa", I290="Ara", "Arabica", I290="Lib", "Librica")</f>
        <v>Excelsa</v>
      </c>
      <c r="O290" t="str" cm="1">
        <f t="array" ref="O290">_xlfn.IFS(J290="M", "Medium", J290="L", "Light", J290="D", "Dark")</f>
        <v>Medium</v>
      </c>
      <c r="P290" t="str">
        <f>_xlfn.XLOOKUP(Table1[[#This Row],[Customer ID]], Customers!$A$1:$A$1001, Customers!$I$1:$I$1001,,0)</f>
        <v>Yes</v>
      </c>
    </row>
    <row r="291" spans="1:16" x14ac:dyDescent="0.3">
      <c r="A291" s="2" t="s">
        <v>2123</v>
      </c>
      <c r="B291" s="3">
        <v>43772</v>
      </c>
      <c r="C291" s="2" t="s">
        <v>2124</v>
      </c>
      <c r="D291" t="s">
        <v>6163</v>
      </c>
      <c r="E291" s="2">
        <v>5</v>
      </c>
      <c r="F291" s="2" t="str">
        <f>_xlfn.XLOOKUP(C291, Customers!$A$1:$A$1001, Customers!$B$1:$B$1001,,0)</f>
        <v>Marris Grcic</v>
      </c>
      <c r="G291" s="2" t="str">
        <f>IF(_xlfn.XLOOKUP(C291, Customers!$A$1:$A$1001, Customers!$C$1:$C$1001,,0) = 0, "",_xlfn.XLOOKUP(C291, Customers!$A$1:$A$1001, Customers!$C$1:$C$1001,,0))</f>
        <v/>
      </c>
      <c r="H291" s="2" t="str">
        <f>_xlfn.XLOOKUP(C291, Customers!$A$1:$A$1001, Customers!G290:G1290,,0)</f>
        <v>Ireland</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 xml:space="preserve"> _xlfn.IFS(I291="Rob", "Robust", I291="Exc", "Excelsa", I291="Ara", "Arabica", I291="Lib", "Librica")</f>
        <v>Robust</v>
      </c>
      <c r="O291" t="str" cm="1">
        <f t="array" ref="O291">_xlfn.IFS(J291="M", "Medium", J291="L", "Light", J291="D", "Dark")</f>
        <v>Dark</v>
      </c>
      <c r="P291" t="str">
        <f>_xlfn.XLOOKUP(Table1[[#This Row],[Customer ID]], Customers!$A$1:$A$1001, Customers!$I$1:$I$1001,,0)</f>
        <v>Yes</v>
      </c>
    </row>
    <row r="292" spans="1:16" x14ac:dyDescent="0.3">
      <c r="A292" s="2" t="s">
        <v>2127</v>
      </c>
      <c r="B292" s="3">
        <v>44497</v>
      </c>
      <c r="C292" s="2" t="s">
        <v>2128</v>
      </c>
      <c r="D292" t="s">
        <v>6147</v>
      </c>
      <c r="E292" s="2">
        <v>5</v>
      </c>
      <c r="F292" s="2" t="str">
        <f>_xlfn.XLOOKUP(C292, Customers!$A$1:$A$1001, Customers!$B$1:$B$1001,,0)</f>
        <v>Domeniga Duke</v>
      </c>
      <c r="G292" s="2" t="str">
        <f>IF(_xlfn.XLOOKUP(C292, Customers!$A$1:$A$1001, Customers!$C$1:$C$1001,,0) = 0, "",_xlfn.XLOOKUP(C292, Customers!$A$1:$A$1001, Customers!$C$1:$C$1001,,0))</f>
        <v>dduke82@vkontakte.ru</v>
      </c>
      <c r="H292" s="2" t="str">
        <f>_xlfn.XLOOKUP(C292, Customers!$A$1:$A$1001, Customers!G291:G1291,,0)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 xml:space="preserve"> _xlfn.IFS(I292="Rob", "Robust", I292="Exc", "Excelsa", I292="Ara", "Arabica", I292="Lib", "Librica")</f>
        <v>Arabica</v>
      </c>
      <c r="O292" t="str" cm="1">
        <f t="array" ref="O292">_xlfn.IFS(J292="M", "Medium", J292="L", "Light", J292="D", "Dark")</f>
        <v>Dark</v>
      </c>
      <c r="P292" t="str">
        <f>_xlfn.XLOOKUP(Table1[[#This Row],[Customer ID]], Customers!$A$1:$A$1001, Customers!$I$1:$I$1001,,0)</f>
        <v>No</v>
      </c>
    </row>
    <row r="293" spans="1:16" x14ac:dyDescent="0.3">
      <c r="A293" s="2" t="s">
        <v>2133</v>
      </c>
      <c r="B293" s="3">
        <v>44181</v>
      </c>
      <c r="C293" s="2" t="s">
        <v>2134</v>
      </c>
      <c r="D293" t="s">
        <v>6139</v>
      </c>
      <c r="E293" s="2">
        <v>2</v>
      </c>
      <c r="F293" s="2" t="str">
        <f>_xlfn.XLOOKUP(C293, Customers!$A$1:$A$1001, Customers!$B$1:$B$1001,,0)</f>
        <v>Violante Skouling</v>
      </c>
      <c r="G293" s="2" t="str">
        <f>IF(_xlfn.XLOOKUP(C293, Customers!$A$1:$A$1001, Customers!$C$1:$C$1001,,0) = 0, "",_xlfn.XLOOKUP(C293, Customers!$A$1:$A$1001, Customers!$C$1:$C$1001,,0))</f>
        <v/>
      </c>
      <c r="H293" s="2" t="str">
        <f>_xlfn.XLOOKUP(C293, Customers!$A$1:$A$1001, Customers!G292:G1292,,0)</f>
        <v>United States</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 xml:space="preserve"> _xlfn.IFS(I293="Rob", "Robust", I293="Exc", "Excelsa", I293="Ara", "Arabica", I293="Lib", "Librica")</f>
        <v>Excelsa</v>
      </c>
      <c r="O293" t="str" cm="1">
        <f t="array" ref="O293">_xlfn.IFS(J293="M", "Medium", J293="L", "Light", J293="D", "Dark")</f>
        <v>Medium</v>
      </c>
      <c r="P293" t="str">
        <f>_xlfn.XLOOKUP(Table1[[#This Row],[Customer ID]], Customers!$A$1:$A$1001, Customers!$I$1:$I$1001,,0)</f>
        <v>No</v>
      </c>
    </row>
    <row r="294" spans="1:16" x14ac:dyDescent="0.3">
      <c r="A294" s="2" t="s">
        <v>2137</v>
      </c>
      <c r="B294" s="3">
        <v>44529</v>
      </c>
      <c r="C294" s="2" t="s">
        <v>2138</v>
      </c>
      <c r="D294" t="s">
        <v>6158</v>
      </c>
      <c r="E294" s="2">
        <v>3</v>
      </c>
      <c r="F294" s="2" t="str">
        <f>_xlfn.XLOOKUP(C294, Customers!$A$1:$A$1001, Customers!$B$1:$B$1001,,0)</f>
        <v>Isidore Hussey</v>
      </c>
      <c r="G294" s="2" t="str">
        <f>IF(_xlfn.XLOOKUP(C294, Customers!$A$1:$A$1001, Customers!$C$1:$C$1001,,0) = 0, "",_xlfn.XLOOKUP(C294, Customers!$A$1:$A$1001, Customers!$C$1:$C$1001,,0))</f>
        <v>ihussey84@mapy.cz</v>
      </c>
      <c r="H294" s="2" t="str">
        <f>_xlfn.XLOOKUP(C294, Customers!$A$1:$A$1001, Customers!G293:G1293,,0)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 xml:space="preserve"> _xlfn.IFS(I294="Rob", "Robust", I294="Exc", "Excelsa", I294="Ara", "Arabica", I294="Lib", "Librica")</f>
        <v>Arabica</v>
      </c>
      <c r="O294" t="str" cm="1">
        <f t="array" ref="O294">_xlfn.IFS(J294="M", "Medium", J294="L", "Light", J294="D", "Dark")</f>
        <v>Dark</v>
      </c>
      <c r="P294" t="str">
        <f>_xlfn.XLOOKUP(Table1[[#This Row],[Customer ID]], Customers!$A$1:$A$1001, Customers!$I$1:$I$1001,,0)</f>
        <v>No</v>
      </c>
    </row>
    <row r="295" spans="1:16" x14ac:dyDescent="0.3">
      <c r="A295" s="2" t="s">
        <v>2142</v>
      </c>
      <c r="B295" s="3">
        <v>44275</v>
      </c>
      <c r="C295" s="2" t="s">
        <v>2143</v>
      </c>
      <c r="D295" t="s">
        <v>6158</v>
      </c>
      <c r="E295" s="2">
        <v>5</v>
      </c>
      <c r="F295" s="2" t="str">
        <f>_xlfn.XLOOKUP(C295, Customers!$A$1:$A$1001, Customers!$B$1:$B$1001,,0)</f>
        <v>Cassie Pinkerton</v>
      </c>
      <c r="G295" s="2" t="str">
        <f>IF(_xlfn.XLOOKUP(C295, Customers!$A$1:$A$1001, Customers!$C$1:$C$1001,,0) = 0, "",_xlfn.XLOOKUP(C295, Customers!$A$1:$A$1001, Customers!$C$1:$C$1001,,0))</f>
        <v>cpinkerton85@upenn.edu</v>
      </c>
      <c r="H295" s="2" t="str">
        <f>_xlfn.XLOOKUP(C295, Customers!$A$1:$A$1001, Customers!G294:G1294,,0)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 xml:space="preserve"> _xlfn.IFS(I295="Rob", "Robust", I295="Exc", "Excelsa", I295="Ara", "Arabica", I295="Lib", "Librica")</f>
        <v>Arabica</v>
      </c>
      <c r="O295" t="str" cm="1">
        <f t="array" ref="O295">_xlfn.IFS(J295="M", "Medium", J295="L", "Light", J295="D", "Dark")</f>
        <v>Dark</v>
      </c>
      <c r="P295" t="str">
        <f>_xlfn.XLOOKUP(Table1[[#This Row],[Customer ID]], Customers!$A$1:$A$1001, Customers!$I$1:$I$1001,,0)</f>
        <v>No</v>
      </c>
    </row>
    <row r="296" spans="1:16" x14ac:dyDescent="0.3">
      <c r="A296" s="2" t="s">
        <v>2148</v>
      </c>
      <c r="B296" s="3">
        <v>44659</v>
      </c>
      <c r="C296" s="2" t="s">
        <v>2149</v>
      </c>
      <c r="D296" t="s">
        <v>6171</v>
      </c>
      <c r="E296" s="2">
        <v>3</v>
      </c>
      <c r="F296" s="2" t="str">
        <f>_xlfn.XLOOKUP(C296, Customers!$A$1:$A$1001, Customers!$B$1:$B$1001,,0)</f>
        <v>Micki Fero</v>
      </c>
      <c r="G296" s="2" t="str">
        <f>IF(_xlfn.XLOOKUP(C296, Customers!$A$1:$A$1001, Customers!$C$1:$C$1001,,0) = 0, "",_xlfn.XLOOKUP(C296, Customers!$A$1:$A$1001, Customers!$C$1:$C$1001,,0))</f>
        <v/>
      </c>
      <c r="H296" s="2" t="str">
        <f>_xlfn.XLOOKUP(C296, Customers!$A$1:$A$1001, Customers!G295:G1295,,0)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 xml:space="preserve"> _xlfn.IFS(I296="Rob", "Robust", I296="Exc", "Excelsa", I296="Ara", "Arabica", I296="Lib", "Librica")</f>
        <v>Excelsa</v>
      </c>
      <c r="O296" t="str" cm="1">
        <f t="array" ref="O296">_xlfn.IFS(J296="M", "Medium", J296="L", "Light", J296="D", "Dark")</f>
        <v>Light</v>
      </c>
      <c r="P296" t="str">
        <f>_xlfn.XLOOKUP(Table1[[#This Row],[Customer ID]], Customers!$A$1:$A$1001, Customers!$I$1:$I$1001,,0)</f>
        <v>No</v>
      </c>
    </row>
    <row r="297" spans="1:16" x14ac:dyDescent="0.3">
      <c r="A297" s="2" t="s">
        <v>2153</v>
      </c>
      <c r="B297" s="3">
        <v>44057</v>
      </c>
      <c r="C297" s="2" t="s">
        <v>2154</v>
      </c>
      <c r="D297" t="s">
        <v>6141</v>
      </c>
      <c r="E297" s="2">
        <v>2</v>
      </c>
      <c r="F297" s="2" t="str">
        <f>_xlfn.XLOOKUP(C297, Customers!$A$1:$A$1001, Customers!$B$1:$B$1001,,0)</f>
        <v>Cybill Graddell</v>
      </c>
      <c r="G297" s="2" t="str">
        <f>IF(_xlfn.XLOOKUP(C297, Customers!$A$1:$A$1001, Customers!$C$1:$C$1001,,0) = 0, "",_xlfn.XLOOKUP(C297, Customers!$A$1:$A$1001, Customers!$C$1:$C$1001,,0))</f>
        <v/>
      </c>
      <c r="H297" s="2" t="str">
        <f>_xlfn.XLOOKUP(C297, Customers!$A$1:$A$1001, Customers!G296:G1296,,0)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 xml:space="preserve"> _xlfn.IFS(I297="Rob", "Robust", I297="Exc", "Excelsa", I297="Ara", "Arabica", I297="Lib", "Librica")</f>
        <v>Excelsa</v>
      </c>
      <c r="O297" t="str" cm="1">
        <f t="array" ref="O297">_xlfn.IFS(J297="M", "Medium", J297="L", "Light", J297="D", "Dark")</f>
        <v>Medium</v>
      </c>
      <c r="P297" t="str">
        <f>_xlfn.XLOOKUP(Table1[[#This Row],[Customer ID]], Customers!$A$1:$A$1001, Customers!$I$1:$I$1001,,0)</f>
        <v>No</v>
      </c>
    </row>
    <row r="298" spans="1:16" x14ac:dyDescent="0.3">
      <c r="A298" s="2" t="s">
        <v>2157</v>
      </c>
      <c r="B298" s="3">
        <v>43597</v>
      </c>
      <c r="C298" s="2" t="s">
        <v>2158</v>
      </c>
      <c r="D298" t="s">
        <v>6146</v>
      </c>
      <c r="E298" s="2">
        <v>6</v>
      </c>
      <c r="F298" s="2" t="str">
        <f>_xlfn.XLOOKUP(C298, Customers!$A$1:$A$1001, Customers!$B$1:$B$1001,,0)</f>
        <v>Dorian Vizor</v>
      </c>
      <c r="G298" s="2" t="str">
        <f>IF(_xlfn.XLOOKUP(C298, Customers!$A$1:$A$1001, Customers!$C$1:$C$1001,,0) = 0, "",_xlfn.XLOOKUP(C298, Customers!$A$1:$A$1001, Customers!$C$1:$C$1001,,0))</f>
        <v>dvizor88@furl.net</v>
      </c>
      <c r="H298" s="2" t="str">
        <f>_xlfn.XLOOKUP(C298, Customers!$A$1:$A$1001, Customers!G297:G1297,,0)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 xml:space="preserve"> _xlfn.IFS(I298="Rob", "Robust", I298="Exc", "Excelsa", I298="Ara", "Arabica", I298="Lib", "Librica")</f>
        <v>Robust</v>
      </c>
      <c r="O298" t="str" cm="1">
        <f t="array" ref="O298">_xlfn.IFS(J298="M", "Medium", J298="L", "Light", J298="D", "Dark")</f>
        <v>Medium</v>
      </c>
      <c r="P298" t="str">
        <f>_xlfn.XLOOKUP(Table1[[#This Row],[Customer ID]], Customers!$A$1:$A$1001, Customers!$I$1:$I$1001,,0)</f>
        <v>Yes</v>
      </c>
    </row>
    <row r="299" spans="1:16" x14ac:dyDescent="0.3">
      <c r="A299" s="2" t="s">
        <v>2163</v>
      </c>
      <c r="B299" s="3">
        <v>44258</v>
      </c>
      <c r="C299" s="2" t="s">
        <v>2164</v>
      </c>
      <c r="D299" t="s">
        <v>6172</v>
      </c>
      <c r="E299" s="2">
        <v>3</v>
      </c>
      <c r="F299" s="2" t="str">
        <f>_xlfn.XLOOKUP(C299, Customers!$A$1:$A$1001, Customers!$B$1:$B$1001,,0)</f>
        <v>Eddi Sedgebeer</v>
      </c>
      <c r="G299" s="2" t="str">
        <f>IF(_xlfn.XLOOKUP(C299, Customers!$A$1:$A$1001, Customers!$C$1:$C$1001,,0) = 0, "",_xlfn.XLOOKUP(C299, Customers!$A$1:$A$1001, Customers!$C$1:$C$1001,,0))</f>
        <v>esedgebeer89@oaic.gov.au</v>
      </c>
      <c r="H299" s="2" t="str">
        <f>_xlfn.XLOOKUP(C299, Customers!$A$1:$A$1001, Customers!G298:G1298,,0)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 xml:space="preserve"> _xlfn.IFS(I299="Rob", "Robust", I299="Exc", "Excelsa", I299="Ara", "Arabica", I299="Lib", "Librica")</f>
        <v>Robust</v>
      </c>
      <c r="O299" t="str" cm="1">
        <f t="array" ref="O299">_xlfn.IFS(J299="M", "Medium", J299="L", "Light", J299="D", "Dark")</f>
        <v>Dark</v>
      </c>
      <c r="P299" t="str">
        <f>_xlfn.XLOOKUP(Table1[[#This Row],[Customer ID]], Customers!$A$1:$A$1001, Customers!$I$1:$I$1001,,0)</f>
        <v>Yes</v>
      </c>
    </row>
    <row r="300" spans="1:16" x14ac:dyDescent="0.3">
      <c r="A300" s="2" t="s">
        <v>2169</v>
      </c>
      <c r="B300" s="3">
        <v>43872</v>
      </c>
      <c r="C300" s="2" t="s">
        <v>2170</v>
      </c>
      <c r="D300" t="s">
        <v>6184</v>
      </c>
      <c r="E300" s="2">
        <v>6</v>
      </c>
      <c r="F300" s="2" t="str">
        <f>_xlfn.XLOOKUP(C300, Customers!$A$1:$A$1001, Customers!$B$1:$B$1001,,0)</f>
        <v>Ken Lestrange</v>
      </c>
      <c r="G300" s="2" t="str">
        <f>IF(_xlfn.XLOOKUP(C300, Customers!$A$1:$A$1001, Customers!$C$1:$C$1001,,0) = 0, "",_xlfn.XLOOKUP(C300, Customers!$A$1:$A$1001, Customers!$C$1:$C$1001,,0))</f>
        <v>klestrange8a@lulu.com</v>
      </c>
      <c r="H300" s="2" t="str">
        <f>_xlfn.XLOOKUP(C300, Customers!$A$1:$A$1001, Customers!G299:G1299,,0)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 xml:space="preserve"> _xlfn.IFS(I300="Rob", "Robust", I300="Exc", "Excelsa", I300="Ara", "Arabica", I300="Lib", "Librica")</f>
        <v>Excelsa</v>
      </c>
      <c r="O300" t="str" cm="1">
        <f t="array" ref="O300">_xlfn.IFS(J300="M", "Medium", J300="L", "Light", J300="D", "Dark")</f>
        <v>Light</v>
      </c>
      <c r="P300" t="str">
        <f>_xlfn.XLOOKUP(Table1[[#This Row],[Customer ID]], Customers!$A$1:$A$1001, Customers!$I$1:$I$1001,,0)</f>
        <v>Yes</v>
      </c>
    </row>
    <row r="301" spans="1:16" x14ac:dyDescent="0.3">
      <c r="A301" s="2" t="s">
        <v>2175</v>
      </c>
      <c r="B301" s="3">
        <v>43582</v>
      </c>
      <c r="C301" s="2" t="s">
        <v>2176</v>
      </c>
      <c r="D301" t="s">
        <v>6148</v>
      </c>
      <c r="E301" s="2">
        <v>6</v>
      </c>
      <c r="F301" s="2" t="str">
        <f>_xlfn.XLOOKUP(C301, Customers!$A$1:$A$1001, Customers!$B$1:$B$1001,,0)</f>
        <v>Lacee Tanti</v>
      </c>
      <c r="G301" s="2" t="str">
        <f>IF(_xlfn.XLOOKUP(C301, Customers!$A$1:$A$1001, Customers!$C$1:$C$1001,,0) = 0, "",_xlfn.XLOOKUP(C301, Customers!$A$1:$A$1001, Customers!$C$1:$C$1001,,0))</f>
        <v>ltanti8b@techcrunch.com</v>
      </c>
      <c r="H301" s="2" t="str">
        <f>_xlfn.XLOOKUP(C301, Customers!$A$1:$A$1001, Customers!G300:G1300,,0)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 xml:space="preserve"> _xlfn.IFS(I301="Rob", "Robust", I301="Exc", "Excelsa", I301="Ara", "Arabica", I301="Lib", "Librica")</f>
        <v>Excelsa</v>
      </c>
      <c r="O301" t="str" cm="1">
        <f t="array" ref="O301">_xlfn.IFS(J301="M", "Medium", J301="L", "Light", J301="D", "Dark")</f>
        <v>Light</v>
      </c>
      <c r="P301" t="str">
        <f>_xlfn.XLOOKUP(Table1[[#This Row],[Customer ID]], Customers!$A$1:$A$1001, Customers!$I$1:$I$1001,,0)</f>
        <v>Yes</v>
      </c>
    </row>
    <row r="302" spans="1:16" x14ac:dyDescent="0.3">
      <c r="A302" s="2" t="s">
        <v>2181</v>
      </c>
      <c r="B302" s="3">
        <v>44646</v>
      </c>
      <c r="C302" s="2" t="s">
        <v>2182</v>
      </c>
      <c r="D302" t="s">
        <v>6140</v>
      </c>
      <c r="E302" s="2">
        <v>3</v>
      </c>
      <c r="F302" s="2" t="str">
        <f>_xlfn.XLOOKUP(C302, Customers!$A$1:$A$1001, Customers!$B$1:$B$1001,,0)</f>
        <v>Arel De Lasci</v>
      </c>
      <c r="G302" s="2" t="str">
        <f>IF(_xlfn.XLOOKUP(C302, Customers!$A$1:$A$1001, Customers!$C$1:$C$1001,,0) = 0, "",_xlfn.XLOOKUP(C302, Customers!$A$1:$A$1001, Customers!$C$1:$C$1001,,0))</f>
        <v>ade8c@1und1.de</v>
      </c>
      <c r="H302" s="2" t="str">
        <f>_xlfn.XLOOKUP(C302, Customers!$A$1:$A$1001, Customers!G301:G1301,,0)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 xml:space="preserve"> _xlfn.IFS(I302="Rob", "Robust", I302="Exc", "Excelsa", I302="Ara", "Arabica", I302="Lib", "Librica")</f>
        <v>Arabica</v>
      </c>
      <c r="O302" t="str" cm="1">
        <f t="array" ref="O302">_xlfn.IFS(J302="M", "Medium", J302="L", "Light", J302="D", "Dark")</f>
        <v>Light</v>
      </c>
      <c r="P302" t="str">
        <f>_xlfn.XLOOKUP(Table1[[#This Row],[Customer ID]], Customers!$A$1:$A$1001, Customers!$I$1:$I$1001,,0)</f>
        <v>Yes</v>
      </c>
    </row>
    <row r="303" spans="1:16" x14ac:dyDescent="0.3">
      <c r="A303" s="2" t="s">
        <v>2187</v>
      </c>
      <c r="B303" s="3">
        <v>44102</v>
      </c>
      <c r="C303" s="2" t="s">
        <v>2188</v>
      </c>
      <c r="D303" t="s">
        <v>6150</v>
      </c>
      <c r="E303" s="2">
        <v>4</v>
      </c>
      <c r="F303" s="2" t="str">
        <f>_xlfn.XLOOKUP(C303, Customers!$A$1:$A$1001, Customers!$B$1:$B$1001,,0)</f>
        <v>Trescha Jedrachowicz</v>
      </c>
      <c r="G303" s="2" t="str">
        <f>IF(_xlfn.XLOOKUP(C303, Customers!$A$1:$A$1001, Customers!$C$1:$C$1001,,0) = 0, "",_xlfn.XLOOKUP(C303, Customers!$A$1:$A$1001, Customers!$C$1:$C$1001,,0))</f>
        <v>tjedrachowicz8d@acquirethisname.com</v>
      </c>
      <c r="H303" s="2" t="str">
        <f>_xlfn.XLOOKUP(C303, Customers!$A$1:$A$1001, Customers!G302:G1302,,0)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 xml:space="preserve"> _xlfn.IFS(I303="Rob", "Robust", I303="Exc", "Excelsa", I303="Ara", "Arabica", I303="Lib", "Librica")</f>
        <v>Librica</v>
      </c>
      <c r="O303" t="str" cm="1">
        <f t="array" ref="O303">_xlfn.IFS(J303="M", "Medium", J303="L", "Light", J303="D", "Dark")</f>
        <v>Dark</v>
      </c>
      <c r="P303" t="str">
        <f>_xlfn.XLOOKUP(Table1[[#This Row],[Customer ID]], Customers!$A$1:$A$1001, Customers!$I$1:$I$1001,,0)</f>
        <v>Yes</v>
      </c>
    </row>
    <row r="304" spans="1:16" x14ac:dyDescent="0.3">
      <c r="A304" s="2" t="s">
        <v>2193</v>
      </c>
      <c r="B304" s="3">
        <v>43762</v>
      </c>
      <c r="C304" s="2" t="s">
        <v>2194</v>
      </c>
      <c r="D304" t="s">
        <v>6157</v>
      </c>
      <c r="E304" s="2">
        <v>1</v>
      </c>
      <c r="F304" s="2" t="str">
        <f>_xlfn.XLOOKUP(C304, Customers!$A$1:$A$1001, Customers!$B$1:$B$1001,,0)</f>
        <v>Perkin Stonner</v>
      </c>
      <c r="G304" s="2" t="str">
        <f>IF(_xlfn.XLOOKUP(C304, Customers!$A$1:$A$1001, Customers!$C$1:$C$1001,,0) = 0, "",_xlfn.XLOOKUP(C304, Customers!$A$1:$A$1001, Customers!$C$1:$C$1001,,0))</f>
        <v>pstonner8e@moonfruit.com</v>
      </c>
      <c r="H304" s="2" t="str">
        <f>_xlfn.XLOOKUP(C304, Customers!$A$1:$A$1001, Customers!G303:G1303,,0)</f>
        <v>Ireland</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 xml:space="preserve"> _xlfn.IFS(I304="Rob", "Robust", I304="Exc", "Excelsa", I304="Ara", "Arabica", I304="Lib", "Librica")</f>
        <v>Arabica</v>
      </c>
      <c r="O304" t="str" cm="1">
        <f t="array" ref="O304">_xlfn.IFS(J304="M", "Medium", J304="L", "Light", J304="D", "Dark")</f>
        <v>Medium</v>
      </c>
      <c r="P304" t="str">
        <f>_xlfn.XLOOKUP(Table1[[#This Row],[Customer ID]], Customers!$A$1:$A$1001, Customers!$I$1:$I$1001,,0)</f>
        <v>No</v>
      </c>
    </row>
    <row r="305" spans="1:16" x14ac:dyDescent="0.3">
      <c r="A305" s="2" t="s">
        <v>2199</v>
      </c>
      <c r="B305" s="3">
        <v>44412</v>
      </c>
      <c r="C305" s="2" t="s">
        <v>2200</v>
      </c>
      <c r="D305" t="s">
        <v>6185</v>
      </c>
      <c r="E305" s="2">
        <v>4</v>
      </c>
      <c r="F305" s="2" t="str">
        <f>_xlfn.XLOOKUP(C305, Customers!$A$1:$A$1001, Customers!$B$1:$B$1001,,0)</f>
        <v>Darrin Tingly</v>
      </c>
      <c r="G305" s="2" t="str">
        <f>IF(_xlfn.XLOOKUP(C305, Customers!$A$1:$A$1001, Customers!$C$1:$C$1001,,0) = 0, "",_xlfn.XLOOKUP(C305, Customers!$A$1:$A$1001, Customers!$C$1:$C$1001,,0))</f>
        <v>dtingly8f@goo.ne.jp</v>
      </c>
      <c r="H305" s="2" t="str">
        <f>_xlfn.XLOOKUP(C305, Customers!$A$1:$A$1001, Customers!G304:G1304,,0)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 xml:space="preserve"> _xlfn.IFS(I305="Rob", "Robust", I305="Exc", "Excelsa", I305="Ara", "Arabica", I305="Lib", "Librica")</f>
        <v>Excelsa</v>
      </c>
      <c r="O305" t="str" cm="1">
        <f t="array" ref="O305">_xlfn.IFS(J305="M", "Medium", J305="L", "Light", J305="D", "Dark")</f>
        <v>Dark</v>
      </c>
      <c r="P305" t="str">
        <f>_xlfn.XLOOKUP(Table1[[#This Row],[Customer ID]], Customers!$A$1:$A$1001, Customers!$I$1:$I$1001,,0)</f>
        <v>Yes</v>
      </c>
    </row>
    <row r="306" spans="1:16" x14ac:dyDescent="0.3">
      <c r="A306" s="2" t="s">
        <v>2204</v>
      </c>
      <c r="B306" s="3">
        <v>43828</v>
      </c>
      <c r="C306" s="2" t="s">
        <v>2245</v>
      </c>
      <c r="D306" t="s">
        <v>6167</v>
      </c>
      <c r="E306" s="2">
        <v>1</v>
      </c>
      <c r="F306" s="2" t="str">
        <f>_xlfn.XLOOKUP(C306, Customers!$A$1:$A$1001, Customers!$B$1:$B$1001,,0)</f>
        <v>Claudetta Rushe</v>
      </c>
      <c r="G306" s="2" t="str">
        <f>IF(_xlfn.XLOOKUP(C306, Customers!$A$1:$A$1001, Customers!$C$1:$C$1001,,0) = 0, "",_xlfn.XLOOKUP(C306, Customers!$A$1:$A$1001, Customers!$C$1:$C$1001,,0))</f>
        <v>crushe8n@about.me</v>
      </c>
      <c r="H306" s="2" t="str">
        <f>_xlfn.XLOOKUP(C306, Customers!$A$1:$A$1001, Customers!G305:G1305,,0)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 xml:space="preserve"> _xlfn.IFS(I306="Rob", "Robust", I306="Exc", "Excelsa", I306="Ara", "Arabica", I306="Lib", "Librica")</f>
        <v>Arabica</v>
      </c>
      <c r="O306" t="str" cm="1">
        <f t="array" ref="O306">_xlfn.IFS(J306="M", "Medium", J306="L", "Light", J306="D", "Dark")</f>
        <v>Light</v>
      </c>
      <c r="P306" t="str">
        <f>_xlfn.XLOOKUP(Table1[[#This Row],[Customer ID]], Customers!$A$1:$A$1001, Customers!$I$1:$I$1001,,0)</f>
        <v>Yes</v>
      </c>
    </row>
    <row r="307" spans="1:16" x14ac:dyDescent="0.3">
      <c r="A307" s="2" t="s">
        <v>2209</v>
      </c>
      <c r="B307" s="3">
        <v>43796</v>
      </c>
      <c r="C307" s="2" t="s">
        <v>2210</v>
      </c>
      <c r="D307" t="s">
        <v>6159</v>
      </c>
      <c r="E307" s="2">
        <v>5</v>
      </c>
      <c r="F307" s="2" t="str">
        <f>_xlfn.XLOOKUP(C307, Customers!$A$1:$A$1001, Customers!$B$1:$B$1001,,0)</f>
        <v>Benn Checci</v>
      </c>
      <c r="G307" s="2" t="str">
        <f>IF(_xlfn.XLOOKUP(C307, Customers!$A$1:$A$1001, Customers!$C$1:$C$1001,,0) = 0, "",_xlfn.XLOOKUP(C307, Customers!$A$1:$A$1001, Customers!$C$1:$C$1001,,0))</f>
        <v>bchecci8h@usa.gov</v>
      </c>
      <c r="H307" s="2" t="str">
        <f>_xlfn.XLOOKUP(C307, Customers!$A$1:$A$1001, Customers!G306:G1306,,0)</f>
        <v>United States</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 xml:space="preserve"> _xlfn.IFS(I307="Rob", "Robust", I307="Exc", "Excelsa", I307="Ara", "Arabica", I307="Lib", "Librica")</f>
        <v>Librica</v>
      </c>
      <c r="O307" t="str" cm="1">
        <f t="array" ref="O307">_xlfn.IFS(J307="M", "Medium", J307="L", "Light", J307="D", "Dark")</f>
        <v>Medium</v>
      </c>
      <c r="P307" t="str">
        <f>_xlfn.XLOOKUP(Table1[[#This Row],[Customer ID]], Customers!$A$1:$A$1001, Customers!$I$1:$I$1001,,0)</f>
        <v>No</v>
      </c>
    </row>
    <row r="308" spans="1:16" x14ac:dyDescent="0.3">
      <c r="A308" s="2" t="s">
        <v>2215</v>
      </c>
      <c r="B308" s="3">
        <v>43890</v>
      </c>
      <c r="C308" s="2" t="s">
        <v>2216</v>
      </c>
      <c r="D308" t="s">
        <v>6174</v>
      </c>
      <c r="E308" s="2">
        <v>5</v>
      </c>
      <c r="F308" s="2" t="str">
        <f>_xlfn.XLOOKUP(C308, Customers!$A$1:$A$1001, Customers!$B$1:$B$1001,,0)</f>
        <v>Janifer Bagot</v>
      </c>
      <c r="G308" s="2" t="str">
        <f>IF(_xlfn.XLOOKUP(C308, Customers!$A$1:$A$1001, Customers!$C$1:$C$1001,,0) = 0, "",_xlfn.XLOOKUP(C308, Customers!$A$1:$A$1001, Customers!$C$1:$C$1001,,0))</f>
        <v>jbagot8i@mac.com</v>
      </c>
      <c r="H308" s="2" t="str">
        <f>_xlfn.XLOOKUP(C308, Customers!$A$1:$A$1001, Customers!G307:G1307,,0)</f>
        <v>Ireland</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 xml:space="preserve"> _xlfn.IFS(I308="Rob", "Robust", I308="Exc", "Excelsa", I308="Ara", "Arabica", I308="Lib", "Librica")</f>
        <v>Robust</v>
      </c>
      <c r="O308" t="str" cm="1">
        <f t="array" ref="O308">_xlfn.IFS(J308="M", "Medium", J308="L", "Light", J308="D", "Dark")</f>
        <v>Medium</v>
      </c>
      <c r="P308" t="str">
        <f>_xlfn.XLOOKUP(Table1[[#This Row],[Customer ID]], Customers!$A$1:$A$1001, Customers!$I$1:$I$1001,,0)</f>
        <v>No</v>
      </c>
    </row>
    <row r="309" spans="1:16" x14ac:dyDescent="0.3">
      <c r="A309" s="2" t="s">
        <v>2221</v>
      </c>
      <c r="B309" s="3">
        <v>44227</v>
      </c>
      <c r="C309" s="2" t="s">
        <v>2222</v>
      </c>
      <c r="D309" t="s">
        <v>6155</v>
      </c>
      <c r="E309" s="2">
        <v>3</v>
      </c>
      <c r="F309" s="2" t="str">
        <f>_xlfn.XLOOKUP(C309, Customers!$A$1:$A$1001, Customers!$B$1:$B$1001,,0)</f>
        <v>Ermin Beeble</v>
      </c>
      <c r="G309" s="2" t="str">
        <f>IF(_xlfn.XLOOKUP(C309, Customers!$A$1:$A$1001, Customers!$C$1:$C$1001,,0) = 0, "",_xlfn.XLOOKUP(C309, Customers!$A$1:$A$1001, Customers!$C$1:$C$1001,,0))</f>
        <v>ebeeble8j@soundcloud.com</v>
      </c>
      <c r="H309" s="2" t="str">
        <f>_xlfn.XLOOKUP(C309, Customers!$A$1:$A$1001, Customers!G308:G1308,,0)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 xml:space="preserve"> _xlfn.IFS(I309="Rob", "Robust", I309="Exc", "Excelsa", I309="Ara", "Arabica", I309="Lib", "Librica")</f>
        <v>Arabica</v>
      </c>
      <c r="O309" t="str" cm="1">
        <f t="array" ref="O309">_xlfn.IFS(J309="M", "Medium", J309="L", "Light", J309="D", "Dark")</f>
        <v>Medium</v>
      </c>
      <c r="P309" t="str">
        <f>_xlfn.XLOOKUP(Table1[[#This Row],[Customer ID]], Customers!$A$1:$A$1001, Customers!$I$1:$I$1001,,0)</f>
        <v>Yes</v>
      </c>
    </row>
    <row r="310" spans="1:16" x14ac:dyDescent="0.3">
      <c r="A310" s="2" t="s">
        <v>2227</v>
      </c>
      <c r="B310" s="3">
        <v>44729</v>
      </c>
      <c r="C310" s="2" t="s">
        <v>2228</v>
      </c>
      <c r="D310" t="s">
        <v>6155</v>
      </c>
      <c r="E310" s="2">
        <v>3</v>
      </c>
      <c r="F310" s="2" t="str">
        <f>_xlfn.XLOOKUP(C310, Customers!$A$1:$A$1001, Customers!$B$1:$B$1001,,0)</f>
        <v>Cos Fluin</v>
      </c>
      <c r="G310" s="2" t="str">
        <f>IF(_xlfn.XLOOKUP(C310, Customers!$A$1:$A$1001, Customers!$C$1:$C$1001,,0) = 0, "",_xlfn.XLOOKUP(C310, Customers!$A$1:$A$1001, Customers!$C$1:$C$1001,,0))</f>
        <v>cfluin8k@flickr.com</v>
      </c>
      <c r="H310" s="2" t="str">
        <f>_xlfn.XLOOKUP(C310, Customers!$A$1:$A$1001, Customers!G309:G1309,,0)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 xml:space="preserve"> _xlfn.IFS(I310="Rob", "Robust", I310="Exc", "Excelsa", I310="Ara", "Arabica", I310="Lib", "Librica")</f>
        <v>Arabica</v>
      </c>
      <c r="O310" t="str" cm="1">
        <f t="array" ref="O310">_xlfn.IFS(J310="M", "Medium", J310="L", "Light", J310="D", "Dark")</f>
        <v>Medium</v>
      </c>
      <c r="P310" t="str">
        <f>_xlfn.XLOOKUP(Table1[[#This Row],[Customer ID]], Customers!$A$1:$A$1001, Customers!$I$1:$I$1001,,0)</f>
        <v>No</v>
      </c>
    </row>
    <row r="311" spans="1:16" x14ac:dyDescent="0.3">
      <c r="A311" s="2" t="s">
        <v>2232</v>
      </c>
      <c r="B311" s="3">
        <v>43864</v>
      </c>
      <c r="C311" s="2" t="s">
        <v>2233</v>
      </c>
      <c r="D311" t="s">
        <v>6159</v>
      </c>
      <c r="E311" s="2">
        <v>6</v>
      </c>
      <c r="F311" s="2" t="str">
        <f>_xlfn.XLOOKUP(C311, Customers!$A$1:$A$1001, Customers!$B$1:$B$1001,,0)</f>
        <v>Eveleen Bletsor</v>
      </c>
      <c r="G311" s="2" t="str">
        <f>IF(_xlfn.XLOOKUP(C311, Customers!$A$1:$A$1001, Customers!$C$1:$C$1001,,0) = 0, "",_xlfn.XLOOKUP(C311, Customers!$A$1:$A$1001, Customers!$C$1:$C$1001,,0))</f>
        <v>ebletsor8l@vinaora.com</v>
      </c>
      <c r="H311" s="2" t="str">
        <f>_xlfn.XLOOKUP(C311, Customers!$A$1:$A$1001, Customers!G310:G1310,,0)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 xml:space="preserve"> _xlfn.IFS(I311="Rob", "Robust", I311="Exc", "Excelsa", I311="Ara", "Arabica", I311="Lib", "Librica")</f>
        <v>Librica</v>
      </c>
      <c r="O311" t="str" cm="1">
        <f t="array" ref="O311">_xlfn.IFS(J311="M", "Medium", J311="L", "Light", J311="D", "Dark")</f>
        <v>Medium</v>
      </c>
      <c r="P311" t="str">
        <f>_xlfn.XLOOKUP(Table1[[#This Row],[Customer ID]], Customers!$A$1:$A$1001, Customers!$I$1:$I$1001,,0)</f>
        <v>Yes</v>
      </c>
    </row>
    <row r="312" spans="1:16" x14ac:dyDescent="0.3">
      <c r="A312" s="2" t="s">
        <v>2238</v>
      </c>
      <c r="B312" s="3">
        <v>44586</v>
      </c>
      <c r="C312" s="2" t="s">
        <v>2239</v>
      </c>
      <c r="D312" t="s">
        <v>6171</v>
      </c>
      <c r="E312" s="2">
        <v>1</v>
      </c>
      <c r="F312" s="2" t="str">
        <f>_xlfn.XLOOKUP(C312, Customers!$A$1:$A$1001, Customers!$B$1:$B$1001,,0)</f>
        <v>Paola Brydell</v>
      </c>
      <c r="G312" s="2" t="str">
        <f>IF(_xlfn.XLOOKUP(C312, Customers!$A$1:$A$1001, Customers!$C$1:$C$1001,,0) = 0, "",_xlfn.XLOOKUP(C312, Customers!$A$1:$A$1001, Customers!$C$1:$C$1001,,0))</f>
        <v>pbrydell8m@bloglovin.com</v>
      </c>
      <c r="H312" s="2" t="str">
        <f>_xlfn.XLOOKUP(C312, Customers!$A$1:$A$1001, Customers!G311:G1311,,0)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 xml:space="preserve"> _xlfn.IFS(I312="Rob", "Robust", I312="Exc", "Excelsa", I312="Ara", "Arabica", I312="Lib", "Librica")</f>
        <v>Excelsa</v>
      </c>
      <c r="O312" t="str" cm="1">
        <f t="array" ref="O312">_xlfn.IFS(J312="M", "Medium", J312="L", "Light", J312="D", "Dark")</f>
        <v>Light</v>
      </c>
      <c r="P312" t="str">
        <f>_xlfn.XLOOKUP(Table1[[#This Row],[Customer ID]], Customers!$A$1:$A$1001, Customers!$I$1:$I$1001,,0)</f>
        <v>No</v>
      </c>
    </row>
    <row r="313" spans="1:16" x14ac:dyDescent="0.3">
      <c r="A313" s="2" t="s">
        <v>2244</v>
      </c>
      <c r="B313" s="3">
        <v>43951</v>
      </c>
      <c r="C313" s="2" t="s">
        <v>2245</v>
      </c>
      <c r="D313" t="s">
        <v>6166</v>
      </c>
      <c r="E313" s="2">
        <v>6</v>
      </c>
      <c r="F313" s="2" t="str">
        <f>_xlfn.XLOOKUP(C313, Customers!$A$1:$A$1001, Customers!$B$1:$B$1001,,0)</f>
        <v>Claudetta Rushe</v>
      </c>
      <c r="G313" s="2" t="str">
        <f>IF(_xlfn.XLOOKUP(C313, Customers!$A$1:$A$1001, Customers!$C$1:$C$1001,,0) = 0, "",_xlfn.XLOOKUP(C313, Customers!$A$1:$A$1001, Customers!$C$1:$C$1001,,0))</f>
        <v>crushe8n@about.me</v>
      </c>
      <c r="H313" s="2" t="str">
        <f>_xlfn.XLOOKUP(C313, Customers!$A$1:$A$1001, Customers!G312:G1312,,0)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 xml:space="preserve"> _xlfn.IFS(I313="Rob", "Robust", I313="Exc", "Excelsa", I313="Ara", "Arabica", I313="Lib", "Librica")</f>
        <v>Excelsa</v>
      </c>
      <c r="O313" t="str" cm="1">
        <f t="array" ref="O313">_xlfn.IFS(J313="M", "Medium", J313="L", "Light", J313="D", "Dark")</f>
        <v>Medium</v>
      </c>
      <c r="P313" t="str">
        <f>_xlfn.XLOOKUP(Table1[[#This Row],[Customer ID]], Customers!$A$1:$A$1001, Customers!$I$1:$I$1001,,0)</f>
        <v>Yes</v>
      </c>
    </row>
    <row r="314" spans="1:16" x14ac:dyDescent="0.3">
      <c r="A314" s="2" t="s">
        <v>2250</v>
      </c>
      <c r="B314" s="3">
        <v>44317</v>
      </c>
      <c r="C314" s="2" t="s">
        <v>2251</v>
      </c>
      <c r="D314" t="s">
        <v>6146</v>
      </c>
      <c r="E314" s="2">
        <v>1</v>
      </c>
      <c r="F314" s="2" t="str">
        <f>_xlfn.XLOOKUP(C314, Customers!$A$1:$A$1001, Customers!$B$1:$B$1001,,0)</f>
        <v>Natka Leethem</v>
      </c>
      <c r="G314" s="2" t="str">
        <f>IF(_xlfn.XLOOKUP(C314, Customers!$A$1:$A$1001, Customers!$C$1:$C$1001,,0) = 0, "",_xlfn.XLOOKUP(C314, Customers!$A$1:$A$1001, Customers!$C$1:$C$1001,,0))</f>
        <v>nleethem8o@mac.com</v>
      </c>
      <c r="H314" s="2" t="str">
        <f>_xlfn.XLOOKUP(C314, Customers!$A$1:$A$1001, Customers!G313:G1313,,0)</f>
        <v>Ireland</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 xml:space="preserve"> _xlfn.IFS(I314="Rob", "Robust", I314="Exc", "Excelsa", I314="Ara", "Arabica", I314="Lib", "Librica")</f>
        <v>Robust</v>
      </c>
      <c r="O314" t="str" cm="1">
        <f t="array" ref="O314">_xlfn.IFS(J314="M", "Medium", J314="L", "Light", J314="D", "Dark")</f>
        <v>Medium</v>
      </c>
      <c r="P314" t="str">
        <f>_xlfn.XLOOKUP(Table1[[#This Row],[Customer ID]], Customers!$A$1:$A$1001, Customers!$I$1:$I$1001,,0)</f>
        <v>Yes</v>
      </c>
    </row>
    <row r="315" spans="1:16" x14ac:dyDescent="0.3">
      <c r="A315" s="2" t="s">
        <v>2256</v>
      </c>
      <c r="B315" s="3">
        <v>44497</v>
      </c>
      <c r="C315" s="2" t="s">
        <v>2257</v>
      </c>
      <c r="D315" t="s">
        <v>6138</v>
      </c>
      <c r="E315" s="2">
        <v>3</v>
      </c>
      <c r="F315" s="2" t="str">
        <f>_xlfn.XLOOKUP(C315, Customers!$A$1:$A$1001, Customers!$B$1:$B$1001,,0)</f>
        <v>Ailene Nesfield</v>
      </c>
      <c r="G315" s="2" t="str">
        <f>IF(_xlfn.XLOOKUP(C315, Customers!$A$1:$A$1001, Customers!$C$1:$C$1001,,0) = 0, "",_xlfn.XLOOKUP(C315, Customers!$A$1:$A$1001, Customers!$C$1:$C$1001,,0))</f>
        <v>anesfield8p@people.com.cn</v>
      </c>
      <c r="H315" s="2" t="str">
        <f>_xlfn.XLOOKUP(C315, Customers!$A$1:$A$1001, Customers!G314:G1314,,0)</f>
        <v>United States</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 xml:space="preserve"> _xlfn.IFS(I315="Rob", "Robust", I315="Exc", "Excelsa", I315="Ara", "Arabica", I315="Lib", "Librica")</f>
        <v>Robust</v>
      </c>
      <c r="O315" t="str" cm="1">
        <f t="array" ref="O315">_xlfn.IFS(J315="M", "Medium", J315="L", "Light", J315="D", "Dark")</f>
        <v>Medium</v>
      </c>
      <c r="P315" t="str">
        <f>_xlfn.XLOOKUP(Table1[[#This Row],[Customer ID]], Customers!$A$1:$A$1001, Customers!$I$1:$I$1001,,0)</f>
        <v>Yes</v>
      </c>
    </row>
    <row r="316" spans="1:16" x14ac:dyDescent="0.3">
      <c r="A316" s="2" t="s">
        <v>2262</v>
      </c>
      <c r="B316" s="3">
        <v>44437</v>
      </c>
      <c r="C316" s="2" t="s">
        <v>2263</v>
      </c>
      <c r="D316" t="s">
        <v>6177</v>
      </c>
      <c r="E316" s="2">
        <v>5</v>
      </c>
      <c r="F316" s="2" t="str">
        <f>_xlfn.XLOOKUP(C316, Customers!$A$1:$A$1001, Customers!$B$1:$B$1001,,0)</f>
        <v>Stacy Pickworth</v>
      </c>
      <c r="G316" s="2" t="str">
        <f>IF(_xlfn.XLOOKUP(C316, Customers!$A$1:$A$1001, Customers!$C$1:$C$1001,,0) = 0, "",_xlfn.XLOOKUP(C316, Customers!$A$1:$A$1001, Customers!$C$1:$C$1001,,0))</f>
        <v/>
      </c>
      <c r="H316" s="2" t="str">
        <f>_xlfn.XLOOKUP(C316, Customers!$A$1:$A$1001, Customers!G315:G1315,,0)</f>
        <v>Ireland</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 xml:space="preserve"> _xlfn.IFS(I316="Rob", "Robust", I316="Exc", "Excelsa", I316="Ara", "Arabica", I316="Lib", "Librica")</f>
        <v>Robust</v>
      </c>
      <c r="O316" t="str" cm="1">
        <f t="array" ref="O316">_xlfn.IFS(J316="M", "Medium", J316="L", "Light", J316="D", "Dark")</f>
        <v>Dark</v>
      </c>
      <c r="P316" t="str">
        <f>_xlfn.XLOOKUP(Table1[[#This Row],[Customer ID]], Customers!$A$1:$A$1001, Customers!$I$1:$I$1001,,0)</f>
        <v>No</v>
      </c>
    </row>
    <row r="317" spans="1:16" x14ac:dyDescent="0.3">
      <c r="A317" s="2" t="s">
        <v>2267</v>
      </c>
      <c r="B317" s="3">
        <v>43826</v>
      </c>
      <c r="C317" s="2" t="s">
        <v>2268</v>
      </c>
      <c r="D317" t="s">
        <v>6148</v>
      </c>
      <c r="E317" s="2">
        <v>1</v>
      </c>
      <c r="F317" s="2" t="str">
        <f>_xlfn.XLOOKUP(C317, Customers!$A$1:$A$1001, Customers!$B$1:$B$1001,,0)</f>
        <v>Melli Brockway</v>
      </c>
      <c r="G317" s="2" t="str">
        <f>IF(_xlfn.XLOOKUP(C317, Customers!$A$1:$A$1001, Customers!$C$1:$C$1001,,0) = 0, "",_xlfn.XLOOKUP(C317, Customers!$A$1:$A$1001, Customers!$C$1:$C$1001,,0))</f>
        <v>mbrockway8r@ibm.com</v>
      </c>
      <c r="H317" s="2" t="str">
        <f>_xlfn.XLOOKUP(C317, Customers!$A$1:$A$1001, Customers!G316:G1316,,0)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 xml:space="preserve"> _xlfn.IFS(I317="Rob", "Robust", I317="Exc", "Excelsa", I317="Ara", "Arabica", I317="Lib", "Librica")</f>
        <v>Excelsa</v>
      </c>
      <c r="O317" t="str" cm="1">
        <f t="array" ref="O317">_xlfn.IFS(J317="M", "Medium", J317="L", "Light", J317="D", "Dark")</f>
        <v>Light</v>
      </c>
      <c r="P317" t="str">
        <f>_xlfn.XLOOKUP(Table1[[#This Row],[Customer ID]], Customers!$A$1:$A$1001, Customers!$I$1:$I$1001,,0)</f>
        <v>Yes</v>
      </c>
    </row>
    <row r="318" spans="1:16" x14ac:dyDescent="0.3">
      <c r="A318" s="2" t="s">
        <v>2273</v>
      </c>
      <c r="B318" s="3">
        <v>43641</v>
      </c>
      <c r="C318" s="2" t="s">
        <v>2274</v>
      </c>
      <c r="D318" t="s">
        <v>6148</v>
      </c>
      <c r="E318" s="2">
        <v>6</v>
      </c>
      <c r="F318" s="2" t="str">
        <f>_xlfn.XLOOKUP(C318, Customers!$A$1:$A$1001, Customers!$B$1:$B$1001,,0)</f>
        <v>Nanny Lush</v>
      </c>
      <c r="G318" s="2" t="str">
        <f>IF(_xlfn.XLOOKUP(C318, Customers!$A$1:$A$1001, Customers!$C$1:$C$1001,,0) = 0, "",_xlfn.XLOOKUP(C318, Customers!$A$1:$A$1001, Customers!$C$1:$C$1001,,0))</f>
        <v>nlush8s@dedecms.com</v>
      </c>
      <c r="H318" s="2" t="str">
        <f>_xlfn.XLOOKUP(C318, Customers!$A$1:$A$1001, Customers!G317:G1317,,0)</f>
        <v>United States</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 xml:space="preserve"> _xlfn.IFS(I318="Rob", "Robust", I318="Exc", "Excelsa", I318="Ara", "Arabica", I318="Lib", "Librica")</f>
        <v>Excelsa</v>
      </c>
      <c r="O318" t="str" cm="1">
        <f t="array" ref="O318">_xlfn.IFS(J318="M", "Medium", J318="L", "Light", J318="D", "Dark")</f>
        <v>Light</v>
      </c>
      <c r="P318" t="str">
        <f>_xlfn.XLOOKUP(Table1[[#This Row],[Customer ID]], Customers!$A$1:$A$1001, Customers!$I$1:$I$1001,,0)</f>
        <v>No</v>
      </c>
    </row>
    <row r="319" spans="1:16" x14ac:dyDescent="0.3">
      <c r="A319" s="2" t="s">
        <v>2279</v>
      </c>
      <c r="B319" s="3">
        <v>43526</v>
      </c>
      <c r="C319" s="2" t="s">
        <v>2280</v>
      </c>
      <c r="D319" t="s">
        <v>6144</v>
      </c>
      <c r="E319" s="2">
        <v>3</v>
      </c>
      <c r="F319" s="2" t="str">
        <f>_xlfn.XLOOKUP(C319, Customers!$A$1:$A$1001, Customers!$B$1:$B$1001,,0)</f>
        <v>Selma McMillian</v>
      </c>
      <c r="G319" s="2" t="str">
        <f>IF(_xlfn.XLOOKUP(C319, Customers!$A$1:$A$1001, Customers!$C$1:$C$1001,,0) = 0, "",_xlfn.XLOOKUP(C319, Customers!$A$1:$A$1001, Customers!$C$1:$C$1001,,0))</f>
        <v>smcmillian8t@csmonitor.com</v>
      </c>
      <c r="H319" s="2" t="str">
        <f>_xlfn.XLOOKUP(C319, Customers!$A$1:$A$1001, Customers!G318:G1318,,0)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 xml:space="preserve"> _xlfn.IFS(I319="Rob", "Robust", I319="Exc", "Excelsa", I319="Ara", "Arabica", I319="Lib", "Librica")</f>
        <v>Excelsa</v>
      </c>
      <c r="O319" t="str" cm="1">
        <f t="array" ref="O319">_xlfn.IFS(J319="M", "Medium", J319="L", "Light", J319="D", "Dark")</f>
        <v>Dark</v>
      </c>
      <c r="P319" t="str">
        <f>_xlfn.XLOOKUP(Table1[[#This Row],[Customer ID]], Customers!$A$1:$A$1001, Customers!$I$1:$I$1001,,0)</f>
        <v>No</v>
      </c>
    </row>
    <row r="320" spans="1:16" x14ac:dyDescent="0.3">
      <c r="A320" s="2" t="s">
        <v>2285</v>
      </c>
      <c r="B320" s="3">
        <v>44563</v>
      </c>
      <c r="C320" s="2" t="s">
        <v>2286</v>
      </c>
      <c r="D320" t="s">
        <v>6175</v>
      </c>
      <c r="E320" s="2">
        <v>2</v>
      </c>
      <c r="F320" s="2" t="str">
        <f>_xlfn.XLOOKUP(C320, Customers!$A$1:$A$1001, Customers!$B$1:$B$1001,,0)</f>
        <v>Tess Bennison</v>
      </c>
      <c r="G320" s="2" t="str">
        <f>IF(_xlfn.XLOOKUP(C320, Customers!$A$1:$A$1001, Customers!$C$1:$C$1001,,0) = 0, "",_xlfn.XLOOKUP(C320, Customers!$A$1:$A$1001, Customers!$C$1:$C$1001,,0))</f>
        <v>tbennison8u@google.cn</v>
      </c>
      <c r="H320" s="2" t="str">
        <f>_xlfn.XLOOKUP(C320, Customers!$A$1:$A$1001, Customers!G319:G1319,,0)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 xml:space="preserve"> _xlfn.IFS(I320="Rob", "Robust", I320="Exc", "Excelsa", I320="Ara", "Arabica", I320="Lib", "Librica")</f>
        <v>Arabica</v>
      </c>
      <c r="O320" t="str" cm="1">
        <f t="array" ref="O320">_xlfn.IFS(J320="M", "Medium", J320="L", "Light", J320="D", "Dark")</f>
        <v>Medium</v>
      </c>
      <c r="P320" t="str">
        <f>_xlfn.XLOOKUP(Table1[[#This Row],[Customer ID]], Customers!$A$1:$A$1001, Customers!$I$1:$I$1001,,0)</f>
        <v>Yes</v>
      </c>
    </row>
    <row r="321" spans="1:16" x14ac:dyDescent="0.3">
      <c r="A321" s="2" t="s">
        <v>2291</v>
      </c>
      <c r="B321" s="3">
        <v>43676</v>
      </c>
      <c r="C321" s="2" t="s">
        <v>2292</v>
      </c>
      <c r="D321" t="s">
        <v>6156</v>
      </c>
      <c r="E321" s="2">
        <v>2</v>
      </c>
      <c r="F321" s="2" t="str">
        <f>_xlfn.XLOOKUP(C321, Customers!$A$1:$A$1001, Customers!$B$1:$B$1001,,0)</f>
        <v>Gabie Tweed</v>
      </c>
      <c r="G321" s="2" t="str">
        <f>IF(_xlfn.XLOOKUP(C321, Customers!$A$1:$A$1001, Customers!$C$1:$C$1001,,0) = 0, "",_xlfn.XLOOKUP(C321, Customers!$A$1:$A$1001, Customers!$C$1:$C$1001,,0))</f>
        <v>gtweed8v@yolasite.com</v>
      </c>
      <c r="H321" s="2" t="str">
        <f>_xlfn.XLOOKUP(C321, Customers!$A$1:$A$1001, Customers!G320:G1320,,0)</f>
        <v>Ireland</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 xml:space="preserve"> _xlfn.IFS(I321="Rob", "Robust", I321="Exc", "Excelsa", I321="Ara", "Arabica", I321="Lib", "Librica")</f>
        <v>Excelsa</v>
      </c>
      <c r="O321" t="str" cm="1">
        <f t="array" ref="O321">_xlfn.IFS(J321="M", "Medium", J321="L", "Light", J321="D", "Dark")</f>
        <v>Medium</v>
      </c>
      <c r="P321" t="str">
        <f>_xlfn.XLOOKUP(Table1[[#This Row],[Customer ID]], Customers!$A$1:$A$1001, Customers!$I$1:$I$1001,,0)</f>
        <v>Yes</v>
      </c>
    </row>
    <row r="322" spans="1:16" x14ac:dyDescent="0.3">
      <c r="A322" s="2" t="s">
        <v>2291</v>
      </c>
      <c r="B322" s="3">
        <v>43676</v>
      </c>
      <c r="C322" s="2" t="s">
        <v>2292</v>
      </c>
      <c r="D322" t="s">
        <v>6167</v>
      </c>
      <c r="E322" s="2">
        <v>5</v>
      </c>
      <c r="F322" s="2" t="str">
        <f>_xlfn.XLOOKUP(C322, Customers!$A$1:$A$1001, Customers!$B$1:$B$1001,,0)</f>
        <v>Gabie Tweed</v>
      </c>
      <c r="G322" s="2" t="str">
        <f>IF(_xlfn.XLOOKUP(C322, Customers!$A$1:$A$1001, Customers!$C$1:$C$1001,,0) = 0, "",_xlfn.XLOOKUP(C322, Customers!$A$1:$A$1001, Customers!$C$1:$C$1001,,0))</f>
        <v>gtweed8v@yolasite.com</v>
      </c>
      <c r="H322" s="2" t="str">
        <f>_xlfn.XLOOKUP(C322, Customers!$A$1:$A$1001, Customers!G321:G1321,,0)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 xml:space="preserve"> _xlfn.IFS(I322="Rob", "Robust", I322="Exc", "Excelsa", I322="Ara", "Arabica", I322="Lib", "Librica")</f>
        <v>Arabica</v>
      </c>
      <c r="O322" t="str" cm="1">
        <f t="array" ref="O322">_xlfn.IFS(J322="M", "Medium", J322="L", "Light", J322="D", "Dark")</f>
        <v>Light</v>
      </c>
      <c r="P322" t="str">
        <f>_xlfn.XLOOKUP(Table1[[#This Row],[Customer ID]], Customers!$A$1:$A$1001, Customers!$I$1:$I$1001,,0)</f>
        <v>Yes</v>
      </c>
    </row>
    <row r="323" spans="1:16" x14ac:dyDescent="0.3">
      <c r="A323" s="2" t="s">
        <v>2301</v>
      </c>
      <c r="B323" s="3">
        <v>44170</v>
      </c>
      <c r="C323" s="2" t="s">
        <v>2302</v>
      </c>
      <c r="D323" t="s">
        <v>6152</v>
      </c>
      <c r="E323" s="2">
        <v>6</v>
      </c>
      <c r="F323" s="2" t="str">
        <f>_xlfn.XLOOKUP(C323, Customers!$A$1:$A$1001, Customers!$B$1:$B$1001,,0)</f>
        <v>Gaile Goggin</v>
      </c>
      <c r="G323" s="2" t="str">
        <f>IF(_xlfn.XLOOKUP(C323, Customers!$A$1:$A$1001, Customers!$C$1:$C$1001,,0) = 0, "",_xlfn.XLOOKUP(C323, Customers!$A$1:$A$1001, Customers!$C$1:$C$1001,,0))</f>
        <v>ggoggin8x@wix.com</v>
      </c>
      <c r="H323" s="2" t="str">
        <f>_xlfn.XLOOKUP(C323, Customers!$A$1:$A$1001, Customers!G322:G1322,,0)</f>
        <v>United Kingdom</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 xml:space="preserve"> _xlfn.IFS(I323="Rob", "Robust", I323="Exc", "Excelsa", I323="Ara", "Arabica", I323="Lib", "Librica")</f>
        <v>Arabica</v>
      </c>
      <c r="O323" t="str" cm="1">
        <f t="array" ref="O323">_xlfn.IFS(J323="M", "Medium", J323="L", "Light", J323="D", "Dark")</f>
        <v>Medium</v>
      </c>
      <c r="P323" t="str">
        <f>_xlfn.XLOOKUP(Table1[[#This Row],[Customer ID]], Customers!$A$1:$A$1001, Customers!$I$1:$I$1001,,0)</f>
        <v>Yes</v>
      </c>
    </row>
    <row r="324" spans="1:16" x14ac:dyDescent="0.3">
      <c r="A324" s="2" t="s">
        <v>2307</v>
      </c>
      <c r="B324" s="3">
        <v>44182</v>
      </c>
      <c r="C324" s="2" t="s">
        <v>2308</v>
      </c>
      <c r="D324" t="s">
        <v>6169</v>
      </c>
      <c r="E324" s="2">
        <v>3</v>
      </c>
      <c r="F324" s="2" t="str">
        <f>_xlfn.XLOOKUP(C324, Customers!$A$1:$A$1001, Customers!$B$1:$B$1001,,0)</f>
        <v>Skylar Jeyness</v>
      </c>
      <c r="G324" s="2" t="str">
        <f>IF(_xlfn.XLOOKUP(C324, Customers!$A$1:$A$1001, Customers!$C$1:$C$1001,,0) = 0, "",_xlfn.XLOOKUP(C324, Customers!$A$1:$A$1001, Customers!$C$1:$C$1001,,0))</f>
        <v>sjeyness8y@biglobe.ne.jp</v>
      </c>
      <c r="H324" s="2" t="str">
        <f>_xlfn.XLOOKUP(C324, Customers!$A$1:$A$1001, Customers!G323:G1323,,0)</f>
        <v>United States</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 xml:space="preserve"> _xlfn.IFS(I324="Rob", "Robust", I324="Exc", "Excelsa", I324="Ara", "Arabica", I324="Lib", "Librica")</f>
        <v>Librica</v>
      </c>
      <c r="O324" t="str" cm="1">
        <f t="array" ref="O324">_xlfn.IFS(J324="M", "Medium", J324="L", "Light", J324="D", "Dark")</f>
        <v>Dark</v>
      </c>
      <c r="P324" t="str">
        <f>_xlfn.XLOOKUP(Table1[[#This Row],[Customer ID]], Customers!$A$1:$A$1001, Customers!$I$1:$I$1001,,0)</f>
        <v>No</v>
      </c>
    </row>
    <row r="325" spans="1:16" x14ac:dyDescent="0.3">
      <c r="A325" s="2" t="s">
        <v>2313</v>
      </c>
      <c r="B325" s="3">
        <v>44373</v>
      </c>
      <c r="C325" s="2" t="s">
        <v>2314</v>
      </c>
      <c r="D325" t="s">
        <v>6153</v>
      </c>
      <c r="E325" s="2">
        <v>5</v>
      </c>
      <c r="F325" s="2" t="str">
        <f>_xlfn.XLOOKUP(C325, Customers!$A$1:$A$1001, Customers!$B$1:$B$1001,,0)</f>
        <v>Donica Bonhome</v>
      </c>
      <c r="G325" s="2" t="str">
        <f>IF(_xlfn.XLOOKUP(C325, Customers!$A$1:$A$1001, Customers!$C$1:$C$1001,,0) = 0, "",_xlfn.XLOOKUP(C325, Customers!$A$1:$A$1001, Customers!$C$1:$C$1001,,0))</f>
        <v>dbonhome8z@shinystat.com</v>
      </c>
      <c r="H325" s="2" t="str">
        <f>_xlfn.XLOOKUP(C325, Customers!$A$1:$A$1001, Customers!G324:G1324,,0)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 xml:space="preserve"> _xlfn.IFS(I325="Rob", "Robust", I325="Exc", "Excelsa", I325="Ara", "Arabica", I325="Lib", "Librica")</f>
        <v>Excelsa</v>
      </c>
      <c r="O325" t="str" cm="1">
        <f t="array" ref="O325">_xlfn.IFS(J325="M", "Medium", J325="L", "Light", J325="D", "Dark")</f>
        <v>Dark</v>
      </c>
      <c r="P325" t="str">
        <f>_xlfn.XLOOKUP(Table1[[#This Row],[Customer ID]], Customers!$A$1:$A$1001, Customers!$I$1:$I$1001,,0)</f>
        <v>Yes</v>
      </c>
    </row>
    <row r="326" spans="1:16" x14ac:dyDescent="0.3">
      <c r="A326" s="2" t="s">
        <v>2319</v>
      </c>
      <c r="B326" s="3">
        <v>43666</v>
      </c>
      <c r="C326" s="2" t="s">
        <v>2320</v>
      </c>
      <c r="D326" t="s">
        <v>6141</v>
      </c>
      <c r="E326" s="2">
        <v>1</v>
      </c>
      <c r="F326" s="2" t="str">
        <f>_xlfn.XLOOKUP(C326, Customers!$A$1:$A$1001, Customers!$B$1:$B$1001,,0)</f>
        <v>Diena Peetermann</v>
      </c>
      <c r="G326" s="2" t="str">
        <f>IF(_xlfn.XLOOKUP(C326, Customers!$A$1:$A$1001, Customers!$C$1:$C$1001,,0) = 0, "",_xlfn.XLOOKUP(C326, Customers!$A$1:$A$1001, Customers!$C$1:$C$1001,,0))</f>
        <v/>
      </c>
      <c r="H326" s="2" t="str">
        <f>_xlfn.XLOOKUP(C326, Customers!$A$1:$A$1001, Customers!G325:G1325,,0)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 xml:space="preserve"> _xlfn.IFS(I326="Rob", "Robust", I326="Exc", "Excelsa", I326="Ara", "Arabica", I326="Lib", "Librica")</f>
        <v>Excelsa</v>
      </c>
      <c r="O326" t="str" cm="1">
        <f t="array" ref="O326">_xlfn.IFS(J326="M", "Medium", J326="L", "Light", J326="D", "Dark")</f>
        <v>Medium</v>
      </c>
      <c r="P326" t="str">
        <f>_xlfn.XLOOKUP(Table1[[#This Row],[Customer ID]], Customers!$A$1:$A$1001, Customers!$I$1:$I$1001,,0)</f>
        <v>No</v>
      </c>
    </row>
    <row r="327" spans="1:16" x14ac:dyDescent="0.3">
      <c r="A327" s="2" t="s">
        <v>2324</v>
      </c>
      <c r="B327" s="3">
        <v>44756</v>
      </c>
      <c r="C327" s="2" t="s">
        <v>2325</v>
      </c>
      <c r="D327" t="s">
        <v>6182</v>
      </c>
      <c r="E327" s="2">
        <v>1</v>
      </c>
      <c r="F327" s="2" t="str">
        <f>_xlfn.XLOOKUP(C327, Customers!$A$1:$A$1001, Customers!$B$1:$B$1001,,0)</f>
        <v>Trina Le Sarr</v>
      </c>
      <c r="G327" s="2" t="str">
        <f>IF(_xlfn.XLOOKUP(C327, Customers!$A$1:$A$1001, Customers!$C$1:$C$1001,,0) = 0, "",_xlfn.XLOOKUP(C327, Customers!$A$1:$A$1001, Customers!$C$1:$C$1001,,0))</f>
        <v>tle91@epa.gov</v>
      </c>
      <c r="H327" s="2" t="str">
        <f>_xlfn.XLOOKUP(C327, Customers!$A$1:$A$1001, Customers!G326:G1326,,0)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 xml:space="preserve"> _xlfn.IFS(I327="Rob", "Robust", I327="Exc", "Excelsa", I327="Ara", "Arabica", I327="Lib", "Librica")</f>
        <v>Arabica</v>
      </c>
      <c r="O327" t="str" cm="1">
        <f t="array" ref="O327">_xlfn.IFS(J327="M", "Medium", J327="L", "Light", J327="D", "Dark")</f>
        <v>Light</v>
      </c>
      <c r="P327" t="str">
        <f>_xlfn.XLOOKUP(Table1[[#This Row],[Customer ID]], Customers!$A$1:$A$1001, Customers!$I$1:$I$1001,,0)</f>
        <v>Yes</v>
      </c>
    </row>
    <row r="328" spans="1:16" x14ac:dyDescent="0.3">
      <c r="A328" s="2" t="s">
        <v>2330</v>
      </c>
      <c r="B328" s="3">
        <v>44057</v>
      </c>
      <c r="C328" s="2" t="s">
        <v>2331</v>
      </c>
      <c r="D328" t="s">
        <v>6177</v>
      </c>
      <c r="E328" s="2">
        <v>5</v>
      </c>
      <c r="F328" s="2" t="str">
        <f>_xlfn.XLOOKUP(C328, Customers!$A$1:$A$1001, Customers!$B$1:$B$1001,,0)</f>
        <v>Flynn Antony</v>
      </c>
      <c r="G328" s="2" t="str">
        <f>IF(_xlfn.XLOOKUP(C328, Customers!$A$1:$A$1001, Customers!$C$1:$C$1001,,0) = 0, "",_xlfn.XLOOKUP(C328, Customers!$A$1:$A$1001, Customers!$C$1:$C$1001,,0))</f>
        <v/>
      </c>
      <c r="H328" s="2" t="str">
        <f>_xlfn.XLOOKUP(C328, Customers!$A$1:$A$1001, Customers!G327:G1327,,0)</f>
        <v>Ireland</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 xml:space="preserve"> _xlfn.IFS(I328="Rob", "Robust", I328="Exc", "Excelsa", I328="Ara", "Arabica", I328="Lib", "Librica")</f>
        <v>Robust</v>
      </c>
      <c r="O328" t="str" cm="1">
        <f t="array" ref="O328">_xlfn.IFS(J328="M", "Medium", J328="L", "Light", J328="D", "Dark")</f>
        <v>Dark</v>
      </c>
      <c r="P328" t="str">
        <f>_xlfn.XLOOKUP(Table1[[#This Row],[Customer ID]], Customers!$A$1:$A$1001, Customers!$I$1:$I$1001,,0)</f>
        <v>No</v>
      </c>
    </row>
    <row r="329" spans="1:16" x14ac:dyDescent="0.3">
      <c r="A329" s="2" t="s">
        <v>2335</v>
      </c>
      <c r="B329" s="3">
        <v>43579</v>
      </c>
      <c r="C329" s="2" t="s">
        <v>2336</v>
      </c>
      <c r="D329" t="s">
        <v>6177</v>
      </c>
      <c r="E329" s="2">
        <v>5</v>
      </c>
      <c r="F329" s="2" t="str">
        <f>_xlfn.XLOOKUP(C329, Customers!$A$1:$A$1001, Customers!$B$1:$B$1001,,0)</f>
        <v>Baudoin Alldridge</v>
      </c>
      <c r="G329" s="2" t="str">
        <f>IF(_xlfn.XLOOKUP(C329, Customers!$A$1:$A$1001, Customers!$C$1:$C$1001,,0) = 0, "",_xlfn.XLOOKUP(C329, Customers!$A$1:$A$1001, Customers!$C$1:$C$1001,,0))</f>
        <v>balldridge93@yandex.ru</v>
      </c>
      <c r="H329" s="2" t="str">
        <f>_xlfn.XLOOKUP(C329, Customers!$A$1:$A$1001, Customers!G328:G1328,,0)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 xml:space="preserve"> _xlfn.IFS(I329="Rob", "Robust", I329="Exc", "Excelsa", I329="Ara", "Arabica", I329="Lib", "Librica")</f>
        <v>Robust</v>
      </c>
      <c r="O329" t="str" cm="1">
        <f t="array" ref="O329">_xlfn.IFS(J329="M", "Medium", J329="L", "Light", J329="D", "Dark")</f>
        <v>Dark</v>
      </c>
      <c r="P329" t="str">
        <f>_xlfn.XLOOKUP(Table1[[#This Row],[Customer ID]], Customers!$A$1:$A$1001, Customers!$I$1:$I$1001,,0)</f>
        <v>Yes</v>
      </c>
    </row>
    <row r="330" spans="1:16" x14ac:dyDescent="0.3">
      <c r="A330" s="2" t="s">
        <v>2341</v>
      </c>
      <c r="B330" s="3">
        <v>43620</v>
      </c>
      <c r="C330" s="2" t="s">
        <v>2342</v>
      </c>
      <c r="D330" t="s">
        <v>6161</v>
      </c>
      <c r="E330" s="2">
        <v>4</v>
      </c>
      <c r="F330" s="2" t="str">
        <f>_xlfn.XLOOKUP(C330, Customers!$A$1:$A$1001, Customers!$B$1:$B$1001,,0)</f>
        <v>Homer Dulany</v>
      </c>
      <c r="G330" s="2" t="str">
        <f>IF(_xlfn.XLOOKUP(C330, Customers!$A$1:$A$1001, Customers!$C$1:$C$1001,,0) = 0, "",_xlfn.XLOOKUP(C330, Customers!$A$1:$A$1001, Customers!$C$1:$C$1001,,0))</f>
        <v/>
      </c>
      <c r="H330" s="2" t="str">
        <f>_xlfn.XLOOKUP(C330, Customers!$A$1:$A$1001, Customers!G329:G1329,,0)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 xml:space="preserve"> _xlfn.IFS(I330="Rob", "Robust", I330="Exc", "Excelsa", I330="Ara", "Arabica", I330="Lib", "Librica")</f>
        <v>Librica</v>
      </c>
      <c r="O330" t="str" cm="1">
        <f t="array" ref="O330">_xlfn.IFS(J330="M", "Medium", J330="L", "Light", J330="D", "Dark")</f>
        <v>Light</v>
      </c>
      <c r="P330" t="str">
        <f>_xlfn.XLOOKUP(Table1[[#This Row],[Customer ID]], Customers!$A$1:$A$1001, Customers!$I$1:$I$1001,,0)</f>
        <v>Yes</v>
      </c>
    </row>
    <row r="331" spans="1:16" x14ac:dyDescent="0.3">
      <c r="A331" s="2" t="s">
        <v>2346</v>
      </c>
      <c r="B331" s="3">
        <v>44781</v>
      </c>
      <c r="C331" s="2" t="s">
        <v>2347</v>
      </c>
      <c r="D331" t="s">
        <v>6172</v>
      </c>
      <c r="E331" s="2">
        <v>4</v>
      </c>
      <c r="F331" s="2" t="str">
        <f>_xlfn.XLOOKUP(C331, Customers!$A$1:$A$1001, Customers!$B$1:$B$1001,,0)</f>
        <v>Lisa Goodger</v>
      </c>
      <c r="G331" s="2" t="str">
        <f>IF(_xlfn.XLOOKUP(C331, Customers!$A$1:$A$1001, Customers!$C$1:$C$1001,,0) = 0, "",_xlfn.XLOOKUP(C331, Customers!$A$1:$A$1001, Customers!$C$1:$C$1001,,0))</f>
        <v>lgoodger95@guardian.co.uk</v>
      </c>
      <c r="H331" s="2" t="str">
        <f>_xlfn.XLOOKUP(C331, Customers!$A$1:$A$1001, Customers!G330:G1330,,0)</f>
        <v>Ireland</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 xml:space="preserve"> _xlfn.IFS(I331="Rob", "Robust", I331="Exc", "Excelsa", I331="Ara", "Arabica", I331="Lib", "Librica")</f>
        <v>Robust</v>
      </c>
      <c r="O331" t="str" cm="1">
        <f t="array" ref="O331">_xlfn.IFS(J331="M", "Medium", J331="L", "Light", J331="D", "Dark")</f>
        <v>Dark</v>
      </c>
      <c r="P331" t="str">
        <f>_xlfn.XLOOKUP(Table1[[#This Row],[Customer ID]], Customers!$A$1:$A$1001, Customers!$I$1:$I$1001,,0)</f>
        <v>Yes</v>
      </c>
    </row>
    <row r="332" spans="1:16" x14ac:dyDescent="0.3">
      <c r="A332" s="2" t="s">
        <v>2351</v>
      </c>
      <c r="B332" s="3">
        <v>43782</v>
      </c>
      <c r="C332" s="2" t="s">
        <v>2280</v>
      </c>
      <c r="D332" t="s">
        <v>6172</v>
      </c>
      <c r="E332" s="2">
        <v>3</v>
      </c>
      <c r="F332" s="2" t="str">
        <f>_xlfn.XLOOKUP(C332, Customers!$A$1:$A$1001, Customers!$B$1:$B$1001,,0)</f>
        <v>Selma McMillian</v>
      </c>
      <c r="G332" s="2" t="str">
        <f>IF(_xlfn.XLOOKUP(C332, Customers!$A$1:$A$1001, Customers!$C$1:$C$1001,,0) = 0, "",_xlfn.XLOOKUP(C332, Customers!$A$1:$A$1001, Customers!$C$1:$C$1001,,0))</f>
        <v>smcmillian8t@csmonitor.com</v>
      </c>
      <c r="H332" s="2" t="str">
        <f>_xlfn.XLOOKUP(C332, Customers!$A$1:$A$1001, Customers!G331:G1331,,0)</f>
        <v>United Kingdom</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 xml:space="preserve"> _xlfn.IFS(I332="Rob", "Robust", I332="Exc", "Excelsa", I332="Ara", "Arabica", I332="Lib", "Librica")</f>
        <v>Robust</v>
      </c>
      <c r="O332" t="str" cm="1">
        <f t="array" ref="O332">_xlfn.IFS(J332="M", "Medium", J332="L", "Light", J332="D", "Dark")</f>
        <v>Dark</v>
      </c>
      <c r="P332" t="str">
        <f>_xlfn.XLOOKUP(Table1[[#This Row],[Customer ID]], Customers!$A$1:$A$1001, Customers!$I$1:$I$1001,,0)</f>
        <v>No</v>
      </c>
    </row>
    <row r="333" spans="1:16" x14ac:dyDescent="0.3">
      <c r="A333" s="2" t="s">
        <v>2357</v>
      </c>
      <c r="B333" s="3">
        <v>43989</v>
      </c>
      <c r="C333" s="2" t="s">
        <v>2358</v>
      </c>
      <c r="D333" t="s">
        <v>6151</v>
      </c>
      <c r="E333" s="2">
        <v>1</v>
      </c>
      <c r="F333" s="2" t="str">
        <f>_xlfn.XLOOKUP(C333, Customers!$A$1:$A$1001, Customers!$B$1:$B$1001,,0)</f>
        <v>Corine Drewett</v>
      </c>
      <c r="G333" s="2" t="str">
        <f>IF(_xlfn.XLOOKUP(C333, Customers!$A$1:$A$1001, Customers!$C$1:$C$1001,,0) = 0, "",_xlfn.XLOOKUP(C333, Customers!$A$1:$A$1001, Customers!$C$1:$C$1001,,0))</f>
        <v>cdrewett97@wikipedia.org</v>
      </c>
      <c r="H333" s="2" t="str">
        <f>_xlfn.XLOOKUP(C333, Customers!$A$1:$A$1001, Customers!G332:G1332,,0)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 xml:space="preserve"> _xlfn.IFS(I333="Rob", "Robust", I333="Exc", "Excelsa", I333="Ara", "Arabica", I333="Lib", "Librica")</f>
        <v>Robust</v>
      </c>
      <c r="O333" t="str" cm="1">
        <f t="array" ref="O333">_xlfn.IFS(J333="M", "Medium", J333="L", "Light", J333="D", "Dark")</f>
        <v>Medium</v>
      </c>
      <c r="P333" t="str">
        <f>_xlfn.XLOOKUP(Table1[[#This Row],[Customer ID]], Customers!$A$1:$A$1001, Customers!$I$1:$I$1001,,0)</f>
        <v>Yes</v>
      </c>
    </row>
    <row r="334" spans="1:16" x14ac:dyDescent="0.3">
      <c r="A334" s="2" t="s">
        <v>2363</v>
      </c>
      <c r="B334" s="3">
        <v>43689</v>
      </c>
      <c r="C334" s="2" t="s">
        <v>2364</v>
      </c>
      <c r="D334" t="s">
        <v>6158</v>
      </c>
      <c r="E334" s="2">
        <v>3</v>
      </c>
      <c r="F334" s="2" t="str">
        <f>_xlfn.XLOOKUP(C334, Customers!$A$1:$A$1001, Customers!$B$1:$B$1001,,0)</f>
        <v>Quinn Parsons</v>
      </c>
      <c r="G334" s="2" t="str">
        <f>IF(_xlfn.XLOOKUP(C334, Customers!$A$1:$A$1001, Customers!$C$1:$C$1001,,0) = 0, "",_xlfn.XLOOKUP(C334, Customers!$A$1:$A$1001, Customers!$C$1:$C$1001,,0))</f>
        <v>qparsons98@blogtalkradio.com</v>
      </c>
      <c r="H334" s="2" t="str">
        <f>_xlfn.XLOOKUP(C334, Customers!$A$1:$A$1001, Customers!G333:G1333,,0)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 xml:space="preserve"> _xlfn.IFS(I334="Rob", "Robust", I334="Exc", "Excelsa", I334="Ara", "Arabica", I334="Lib", "Librica")</f>
        <v>Arabica</v>
      </c>
      <c r="O334" t="str" cm="1">
        <f t="array" ref="O334">_xlfn.IFS(J334="M", "Medium", J334="L", "Light", J334="D", "Dark")</f>
        <v>Dark</v>
      </c>
      <c r="P334" t="str">
        <f>_xlfn.XLOOKUP(Table1[[#This Row],[Customer ID]], Customers!$A$1:$A$1001, Customers!$I$1:$I$1001,,0)</f>
        <v>Yes</v>
      </c>
    </row>
    <row r="335" spans="1:16" x14ac:dyDescent="0.3">
      <c r="A335" s="2" t="s">
        <v>2369</v>
      </c>
      <c r="B335" s="3">
        <v>43712</v>
      </c>
      <c r="C335" s="2" t="s">
        <v>2370</v>
      </c>
      <c r="D335" t="s">
        <v>6146</v>
      </c>
      <c r="E335" s="2">
        <v>4</v>
      </c>
      <c r="F335" s="2" t="str">
        <f>_xlfn.XLOOKUP(C335, Customers!$A$1:$A$1001, Customers!$B$1:$B$1001,,0)</f>
        <v>Vivyan Ceely</v>
      </c>
      <c r="G335" s="2" t="str">
        <f>IF(_xlfn.XLOOKUP(C335, Customers!$A$1:$A$1001, Customers!$C$1:$C$1001,,0) = 0, "",_xlfn.XLOOKUP(C335, Customers!$A$1:$A$1001, Customers!$C$1:$C$1001,,0))</f>
        <v>vceely99@auda.org.au</v>
      </c>
      <c r="H335" s="2" t="str">
        <f>_xlfn.XLOOKUP(C335, Customers!$A$1:$A$1001, Customers!G334:G1334,,0)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 xml:space="preserve"> _xlfn.IFS(I335="Rob", "Robust", I335="Exc", "Excelsa", I335="Ara", "Arabica", I335="Lib", "Librica")</f>
        <v>Robust</v>
      </c>
      <c r="O335" t="str" cm="1">
        <f t="array" ref="O335">_xlfn.IFS(J335="M", "Medium", J335="L", "Light", J335="D", "Dark")</f>
        <v>Medium</v>
      </c>
      <c r="P335" t="str">
        <f>_xlfn.XLOOKUP(Table1[[#This Row],[Customer ID]], Customers!$A$1:$A$1001, Customers!$I$1:$I$1001,,0)</f>
        <v>Yes</v>
      </c>
    </row>
    <row r="336" spans="1:16" x14ac:dyDescent="0.3">
      <c r="A336" s="2" t="s">
        <v>2375</v>
      </c>
      <c r="B336" s="3">
        <v>43742</v>
      </c>
      <c r="C336" s="2" t="s">
        <v>2376</v>
      </c>
      <c r="D336" t="s">
        <v>6179</v>
      </c>
      <c r="E336" s="2">
        <v>5</v>
      </c>
      <c r="F336" s="2" t="str">
        <f>_xlfn.XLOOKUP(C336, Customers!$A$1:$A$1001, Customers!$B$1:$B$1001,,0)</f>
        <v>Elonore Goodings</v>
      </c>
      <c r="G336" s="2" t="str">
        <f>IF(_xlfn.XLOOKUP(C336, Customers!$A$1:$A$1001, Customers!$C$1:$C$1001,,0) = 0, "",_xlfn.XLOOKUP(C336, Customers!$A$1:$A$1001, Customers!$C$1:$C$1001,,0))</f>
        <v/>
      </c>
      <c r="H336" s="2" t="str">
        <f>_xlfn.XLOOKUP(C336, Customers!$A$1:$A$1001, Customers!G335:G1335,,0)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 xml:space="preserve"> _xlfn.IFS(I336="Rob", "Robust", I336="Exc", "Excelsa", I336="Ara", "Arabica", I336="Lib", "Librica")</f>
        <v>Robust</v>
      </c>
      <c r="O336" t="str" cm="1">
        <f t="array" ref="O336">_xlfn.IFS(J336="M", "Medium", J336="L", "Light", J336="D", "Dark")</f>
        <v>Light</v>
      </c>
      <c r="P336" t="str">
        <f>_xlfn.XLOOKUP(Table1[[#This Row],[Customer ID]], Customers!$A$1:$A$1001, Customers!$I$1:$I$1001,,0)</f>
        <v>No</v>
      </c>
    </row>
    <row r="337" spans="1:16" x14ac:dyDescent="0.3">
      <c r="A337" s="2" t="s">
        <v>2379</v>
      </c>
      <c r="B337" s="3">
        <v>43885</v>
      </c>
      <c r="C337" s="2" t="s">
        <v>2380</v>
      </c>
      <c r="D337" t="s">
        <v>6145</v>
      </c>
      <c r="E337" s="2">
        <v>6</v>
      </c>
      <c r="F337" s="2" t="str">
        <f>_xlfn.XLOOKUP(C337, Customers!$A$1:$A$1001, Customers!$B$1:$B$1001,,0)</f>
        <v>Clement Vasiliev</v>
      </c>
      <c r="G337" s="2" t="str">
        <f>IF(_xlfn.XLOOKUP(C337, Customers!$A$1:$A$1001, Customers!$C$1:$C$1001,,0) = 0, "",_xlfn.XLOOKUP(C337, Customers!$A$1:$A$1001, Customers!$C$1:$C$1001,,0))</f>
        <v>cvasiliev9b@discuz.net</v>
      </c>
      <c r="H337" s="2" t="str">
        <f>_xlfn.XLOOKUP(C337, Customers!$A$1:$A$1001, Customers!G336:G1336,,0)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 xml:space="preserve"> _xlfn.IFS(I337="Rob", "Robust", I337="Exc", "Excelsa", I337="Ara", "Arabica", I337="Lib", "Librica")</f>
        <v>Librica</v>
      </c>
      <c r="O337" t="str" cm="1">
        <f t="array" ref="O337">_xlfn.IFS(J337="M", "Medium", J337="L", "Light", J337="D", "Dark")</f>
        <v>Light</v>
      </c>
      <c r="P337" t="str">
        <f>_xlfn.XLOOKUP(Table1[[#This Row],[Customer ID]], Customers!$A$1:$A$1001, Customers!$I$1:$I$1001,,0)</f>
        <v>Yes</v>
      </c>
    </row>
    <row r="338" spans="1:16" x14ac:dyDescent="0.3">
      <c r="A338" s="2" t="s">
        <v>2385</v>
      </c>
      <c r="B338" s="3">
        <v>44434</v>
      </c>
      <c r="C338" s="2" t="s">
        <v>2386</v>
      </c>
      <c r="D338" t="s">
        <v>6155</v>
      </c>
      <c r="E338" s="2">
        <v>4</v>
      </c>
      <c r="F338" s="2" t="str">
        <f>_xlfn.XLOOKUP(C338, Customers!$A$1:$A$1001, Customers!$B$1:$B$1001,,0)</f>
        <v>Terencio O'Moylan</v>
      </c>
      <c r="G338" s="2" t="str">
        <f>IF(_xlfn.XLOOKUP(C338, Customers!$A$1:$A$1001, Customers!$C$1:$C$1001,,0) = 0, "",_xlfn.XLOOKUP(C338, Customers!$A$1:$A$1001, Customers!$C$1:$C$1001,,0))</f>
        <v>tomoylan9c@liveinternet.ru</v>
      </c>
      <c r="H338" s="2" t="str">
        <f>_xlfn.XLOOKUP(C338, Customers!$A$1:$A$1001, Customers!G337:G1337,,0)</f>
        <v>United States</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 xml:space="preserve"> _xlfn.IFS(I338="Rob", "Robust", I338="Exc", "Excelsa", I338="Ara", "Arabica", I338="Lib", "Librica")</f>
        <v>Arabica</v>
      </c>
      <c r="O338" t="str" cm="1">
        <f t="array" ref="O338">_xlfn.IFS(J338="M", "Medium", J338="L", "Light", J338="D", "Dark")</f>
        <v>Medium</v>
      </c>
      <c r="P338" t="str">
        <f>_xlfn.XLOOKUP(Table1[[#This Row],[Customer ID]], Customers!$A$1:$A$1001, Customers!$I$1:$I$1001,,0)</f>
        <v>No</v>
      </c>
    </row>
    <row r="339" spans="1:16" x14ac:dyDescent="0.3">
      <c r="A339" s="2" t="s">
        <v>2391</v>
      </c>
      <c r="B339" s="3">
        <v>44472</v>
      </c>
      <c r="C339" s="2" t="s">
        <v>2331</v>
      </c>
      <c r="D339" t="s">
        <v>6185</v>
      </c>
      <c r="E339" s="2">
        <v>2</v>
      </c>
      <c r="F339" s="2" t="str">
        <f>_xlfn.XLOOKUP(C339, Customers!$A$1:$A$1001, Customers!$B$1:$B$1001,,0)</f>
        <v>Flynn Antony</v>
      </c>
      <c r="G339" s="2" t="str">
        <f>IF(_xlfn.XLOOKUP(C339, Customers!$A$1:$A$1001, Customers!$C$1:$C$1001,,0) = 0, "",_xlfn.XLOOKUP(C339, Customers!$A$1:$A$1001, Customers!$C$1:$C$1001,,0))</f>
        <v/>
      </c>
      <c r="H339" s="2" t="str">
        <f>_xlfn.XLOOKUP(C339, Customers!$A$1:$A$1001, Customers!G338:G1338,,0)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 xml:space="preserve"> _xlfn.IFS(I339="Rob", "Robust", I339="Exc", "Excelsa", I339="Ara", "Arabica", I339="Lib", "Librica")</f>
        <v>Excelsa</v>
      </c>
      <c r="O339" t="str" cm="1">
        <f t="array" ref="O339">_xlfn.IFS(J339="M", "Medium", J339="L", "Light", J339="D", "Dark")</f>
        <v>Dark</v>
      </c>
      <c r="P339" t="str">
        <f>_xlfn.XLOOKUP(Table1[[#This Row],[Customer ID]], Customers!$A$1:$A$1001, Customers!$I$1:$I$1001,,0)</f>
        <v>No</v>
      </c>
    </row>
    <row r="340" spans="1:16" x14ac:dyDescent="0.3">
      <c r="A340" s="2" t="s">
        <v>2396</v>
      </c>
      <c r="B340" s="3">
        <v>43995</v>
      </c>
      <c r="C340" s="2" t="s">
        <v>2397</v>
      </c>
      <c r="D340" t="s">
        <v>6171</v>
      </c>
      <c r="E340" s="2">
        <v>4</v>
      </c>
      <c r="F340" s="2" t="str">
        <f>_xlfn.XLOOKUP(C340, Customers!$A$1:$A$1001, Customers!$B$1:$B$1001,,0)</f>
        <v>Wyatan Fetherston</v>
      </c>
      <c r="G340" s="2" t="str">
        <f>IF(_xlfn.XLOOKUP(C340, Customers!$A$1:$A$1001, Customers!$C$1:$C$1001,,0) = 0, "",_xlfn.XLOOKUP(C340, Customers!$A$1:$A$1001, Customers!$C$1:$C$1001,,0))</f>
        <v>wfetherston9e@constantcontact.com</v>
      </c>
      <c r="H340" s="2" t="str">
        <f>_xlfn.XLOOKUP(C340, Customers!$A$1:$A$1001, Customers!G339:G1339,,0)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 xml:space="preserve"> _xlfn.IFS(I340="Rob", "Robust", I340="Exc", "Excelsa", I340="Ara", "Arabica", I340="Lib", "Librica")</f>
        <v>Excelsa</v>
      </c>
      <c r="O340" t="str" cm="1">
        <f t="array" ref="O340">_xlfn.IFS(J340="M", "Medium", J340="L", "Light", J340="D", "Dark")</f>
        <v>Light</v>
      </c>
      <c r="P340" t="str">
        <f>_xlfn.XLOOKUP(Table1[[#This Row],[Customer ID]], Customers!$A$1:$A$1001, Customers!$I$1:$I$1001,,0)</f>
        <v>No</v>
      </c>
    </row>
    <row r="341" spans="1:16" x14ac:dyDescent="0.3">
      <c r="A341" s="2" t="s">
        <v>2402</v>
      </c>
      <c r="B341" s="3">
        <v>44256</v>
      </c>
      <c r="C341" s="2" t="s">
        <v>2403</v>
      </c>
      <c r="D341" t="s">
        <v>6153</v>
      </c>
      <c r="E341" s="2">
        <v>2</v>
      </c>
      <c r="F341" s="2" t="str">
        <f>_xlfn.XLOOKUP(C341, Customers!$A$1:$A$1001, Customers!$B$1:$B$1001,,0)</f>
        <v>Emmaline Rasmus</v>
      </c>
      <c r="G341" s="2" t="str">
        <f>IF(_xlfn.XLOOKUP(C341, Customers!$A$1:$A$1001, Customers!$C$1:$C$1001,,0) = 0, "",_xlfn.XLOOKUP(C341, Customers!$A$1:$A$1001, Customers!$C$1:$C$1001,,0))</f>
        <v>erasmus9f@techcrunch.com</v>
      </c>
      <c r="H341" s="2" t="str">
        <f>_xlfn.XLOOKUP(C341, Customers!$A$1:$A$1001, Customers!G340:G1340,,0)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 xml:space="preserve"> _xlfn.IFS(I341="Rob", "Robust", I341="Exc", "Excelsa", I341="Ara", "Arabica", I341="Lib", "Librica")</f>
        <v>Excelsa</v>
      </c>
      <c r="O341" t="str" cm="1">
        <f t="array" ref="O341">_xlfn.IFS(J341="M", "Medium", J341="L", "Light", J341="D", "Dark")</f>
        <v>Dark</v>
      </c>
      <c r="P341" t="str">
        <f>_xlfn.XLOOKUP(Table1[[#This Row],[Customer ID]], Customers!$A$1:$A$1001, Customers!$I$1:$I$1001,,0)</f>
        <v>Yes</v>
      </c>
    </row>
    <row r="342" spans="1:16" x14ac:dyDescent="0.3">
      <c r="A342" s="2" t="s">
        <v>2408</v>
      </c>
      <c r="B342" s="3">
        <v>43528</v>
      </c>
      <c r="C342" s="2" t="s">
        <v>2409</v>
      </c>
      <c r="D342" t="s">
        <v>6144</v>
      </c>
      <c r="E342" s="2">
        <v>1</v>
      </c>
      <c r="F342" s="2" t="str">
        <f>_xlfn.XLOOKUP(C342, Customers!$A$1:$A$1001, Customers!$B$1:$B$1001,,0)</f>
        <v>Wesley Giorgioni</v>
      </c>
      <c r="G342" s="2" t="str">
        <f>IF(_xlfn.XLOOKUP(C342, Customers!$A$1:$A$1001, Customers!$C$1:$C$1001,,0) = 0, "",_xlfn.XLOOKUP(C342, Customers!$A$1:$A$1001, Customers!$C$1:$C$1001,,0))</f>
        <v>wgiorgioni9g@wikipedia.org</v>
      </c>
      <c r="H342" s="2" t="str">
        <f>_xlfn.XLOOKUP(C342, Customers!$A$1:$A$1001, Customers!G341:G1341,,0)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 xml:space="preserve"> _xlfn.IFS(I342="Rob", "Robust", I342="Exc", "Excelsa", I342="Ara", "Arabica", I342="Lib", "Librica")</f>
        <v>Excelsa</v>
      </c>
      <c r="O342" t="str" cm="1">
        <f t="array" ref="O342">_xlfn.IFS(J342="M", "Medium", J342="L", "Light", J342="D", "Dark")</f>
        <v>Dark</v>
      </c>
      <c r="P342" t="str">
        <f>_xlfn.XLOOKUP(Table1[[#This Row],[Customer ID]], Customers!$A$1:$A$1001, Customers!$I$1:$I$1001,,0)</f>
        <v>Yes</v>
      </c>
    </row>
    <row r="343" spans="1:16" x14ac:dyDescent="0.3">
      <c r="A343" s="2" t="s">
        <v>2414</v>
      </c>
      <c r="B343" s="3">
        <v>43751</v>
      </c>
      <c r="C343" s="2" t="s">
        <v>2415</v>
      </c>
      <c r="D343" t="s">
        <v>6176</v>
      </c>
      <c r="E343" s="2">
        <v>2</v>
      </c>
      <c r="F343" s="2" t="str">
        <f>_xlfn.XLOOKUP(C343, Customers!$A$1:$A$1001, Customers!$B$1:$B$1001,,0)</f>
        <v>Lucienne Scargle</v>
      </c>
      <c r="G343" s="2" t="str">
        <f>IF(_xlfn.XLOOKUP(C343, Customers!$A$1:$A$1001, Customers!$C$1:$C$1001,,0) = 0, "",_xlfn.XLOOKUP(C343, Customers!$A$1:$A$1001, Customers!$C$1:$C$1001,,0))</f>
        <v>lscargle9h@myspace.com</v>
      </c>
      <c r="H343" s="2" t="str">
        <f>_xlfn.XLOOKUP(C343, Customers!$A$1:$A$1001, Customers!G342:G1342,,0)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 xml:space="preserve"> _xlfn.IFS(I343="Rob", "Robust", I343="Exc", "Excelsa", I343="Ara", "Arabica", I343="Lib", "Librica")</f>
        <v>Excelsa</v>
      </c>
      <c r="O343" t="str" cm="1">
        <f t="array" ref="O343">_xlfn.IFS(J343="M", "Medium", J343="L", "Light", J343="D", "Dark")</f>
        <v>Light</v>
      </c>
      <c r="P343" t="str">
        <f>_xlfn.XLOOKUP(Table1[[#This Row],[Customer ID]], Customers!$A$1:$A$1001, Customers!$I$1:$I$1001,,0)</f>
        <v>No</v>
      </c>
    </row>
    <row r="344" spans="1:16" x14ac:dyDescent="0.3">
      <c r="A344" s="2" t="s">
        <v>2414</v>
      </c>
      <c r="B344" s="3">
        <v>43751</v>
      </c>
      <c r="C344" s="2" t="s">
        <v>2415</v>
      </c>
      <c r="D344" t="s">
        <v>6169</v>
      </c>
      <c r="E344" s="2">
        <v>5</v>
      </c>
      <c r="F344" s="2" t="str">
        <f>_xlfn.XLOOKUP(C344, Customers!$A$1:$A$1001, Customers!$B$1:$B$1001,,0)</f>
        <v>Lucienne Scargle</v>
      </c>
      <c r="G344" s="2" t="str">
        <f>IF(_xlfn.XLOOKUP(C344, Customers!$A$1:$A$1001, Customers!$C$1:$C$1001,,0) = 0, "",_xlfn.XLOOKUP(C344, Customers!$A$1:$A$1001, Customers!$C$1:$C$1001,,0))</f>
        <v>lscargle9h@myspace.com</v>
      </c>
      <c r="H344" s="2" t="str">
        <f>_xlfn.XLOOKUP(C344, Customers!$A$1:$A$1001, Customers!G343:G1343,,0)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 xml:space="preserve"> _xlfn.IFS(I344="Rob", "Robust", I344="Exc", "Excelsa", I344="Ara", "Arabica", I344="Lib", "Librica")</f>
        <v>Librica</v>
      </c>
      <c r="O344" t="str" cm="1">
        <f t="array" ref="O344">_xlfn.IFS(J344="M", "Medium", J344="L", "Light", J344="D", "Dark")</f>
        <v>Dark</v>
      </c>
      <c r="P344" t="str">
        <f>_xlfn.XLOOKUP(Table1[[#This Row],[Customer ID]], Customers!$A$1:$A$1001, Customers!$I$1:$I$1001,,0)</f>
        <v>No</v>
      </c>
    </row>
    <row r="345" spans="1:16" x14ac:dyDescent="0.3">
      <c r="A345" s="2" t="s">
        <v>2424</v>
      </c>
      <c r="B345" s="3">
        <v>43692</v>
      </c>
      <c r="C345" s="2" t="s">
        <v>2425</v>
      </c>
      <c r="D345" t="s">
        <v>6172</v>
      </c>
      <c r="E345" s="2">
        <v>6</v>
      </c>
      <c r="F345" s="2" t="str">
        <f>_xlfn.XLOOKUP(C345, Customers!$A$1:$A$1001, Customers!$B$1:$B$1001,,0)</f>
        <v>Noam Climance</v>
      </c>
      <c r="G345" s="2" t="str">
        <f>IF(_xlfn.XLOOKUP(C345, Customers!$A$1:$A$1001, Customers!$C$1:$C$1001,,0) = 0, "",_xlfn.XLOOKUP(C345, Customers!$A$1:$A$1001, Customers!$C$1:$C$1001,,0))</f>
        <v>nclimance9j@europa.eu</v>
      </c>
      <c r="H345" s="2" t="str">
        <f>_xlfn.XLOOKUP(C345, Customers!$A$1:$A$1001, Customers!G344:G1344,,0)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 xml:space="preserve"> _xlfn.IFS(I345="Rob", "Robust", I345="Exc", "Excelsa", I345="Ara", "Arabica", I345="Lib", "Librica")</f>
        <v>Robust</v>
      </c>
      <c r="O345" t="str" cm="1">
        <f t="array" ref="O345">_xlfn.IFS(J345="M", "Medium", J345="L", "Light", J345="D", "Dark")</f>
        <v>Dark</v>
      </c>
      <c r="P345" t="str">
        <f>_xlfn.XLOOKUP(Table1[[#This Row],[Customer ID]], Customers!$A$1:$A$1001, Customers!$I$1:$I$1001,,0)</f>
        <v>No</v>
      </c>
    </row>
    <row r="346" spans="1:16" x14ac:dyDescent="0.3">
      <c r="A346" s="2" t="s">
        <v>2429</v>
      </c>
      <c r="B346" s="3">
        <v>44529</v>
      </c>
      <c r="C346" s="2" t="s">
        <v>2430</v>
      </c>
      <c r="D346" t="s">
        <v>6138</v>
      </c>
      <c r="E346" s="2">
        <v>2</v>
      </c>
      <c r="F346" s="2" t="str">
        <f>_xlfn.XLOOKUP(C346, Customers!$A$1:$A$1001, Customers!$B$1:$B$1001,,0)</f>
        <v>Catarina Donn</v>
      </c>
      <c r="G346" s="2" t="str">
        <f>IF(_xlfn.XLOOKUP(C346, Customers!$A$1:$A$1001, Customers!$C$1:$C$1001,,0) = 0, "",_xlfn.XLOOKUP(C346, Customers!$A$1:$A$1001, Customers!$C$1:$C$1001,,0))</f>
        <v/>
      </c>
      <c r="H346" s="2" t="str">
        <f>_xlfn.XLOOKUP(C346, Customers!$A$1:$A$1001, Customers!G345:G1345,,0)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 xml:space="preserve"> _xlfn.IFS(I346="Rob", "Robust", I346="Exc", "Excelsa", I346="Ara", "Arabica", I346="Lib", "Librica")</f>
        <v>Robust</v>
      </c>
      <c r="O346" t="str" cm="1">
        <f t="array" ref="O346">_xlfn.IFS(J346="M", "Medium", J346="L", "Light", J346="D", "Dark")</f>
        <v>Medium</v>
      </c>
      <c r="P346" t="str">
        <f>_xlfn.XLOOKUP(Table1[[#This Row],[Customer ID]], Customers!$A$1:$A$1001, Customers!$I$1:$I$1001,,0)</f>
        <v>Yes</v>
      </c>
    </row>
    <row r="347" spans="1:16" x14ac:dyDescent="0.3">
      <c r="A347" s="2" t="s">
        <v>2434</v>
      </c>
      <c r="B347" s="3">
        <v>43849</v>
      </c>
      <c r="C347" s="2" t="s">
        <v>2435</v>
      </c>
      <c r="D347" t="s">
        <v>6179</v>
      </c>
      <c r="E347" s="2">
        <v>5</v>
      </c>
      <c r="F347" s="2" t="str">
        <f>_xlfn.XLOOKUP(C347, Customers!$A$1:$A$1001, Customers!$B$1:$B$1001,,0)</f>
        <v>Ameline Snazle</v>
      </c>
      <c r="G347" s="2" t="str">
        <f>IF(_xlfn.XLOOKUP(C347, Customers!$A$1:$A$1001, Customers!$C$1:$C$1001,,0) = 0, "",_xlfn.XLOOKUP(C347, Customers!$A$1:$A$1001, Customers!$C$1:$C$1001,,0))</f>
        <v>asnazle9l@oracle.com</v>
      </c>
      <c r="H347" s="2" t="str">
        <f>_xlfn.XLOOKUP(C347, Customers!$A$1:$A$1001, Customers!G346:G1346,,0)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 xml:space="preserve"> _xlfn.IFS(I347="Rob", "Robust", I347="Exc", "Excelsa", I347="Ara", "Arabica", I347="Lib", "Librica")</f>
        <v>Robust</v>
      </c>
      <c r="O347" t="str" cm="1">
        <f t="array" ref="O347">_xlfn.IFS(J347="M", "Medium", J347="L", "Light", J347="D", "Dark")</f>
        <v>Light</v>
      </c>
      <c r="P347" t="str">
        <f>_xlfn.XLOOKUP(Table1[[#This Row],[Customer ID]], Customers!$A$1:$A$1001, Customers!$I$1:$I$1001,,0)</f>
        <v>No</v>
      </c>
    </row>
    <row r="348" spans="1:16" x14ac:dyDescent="0.3">
      <c r="A348" s="2" t="s">
        <v>2440</v>
      </c>
      <c r="B348" s="3">
        <v>44344</v>
      </c>
      <c r="C348" s="2" t="s">
        <v>2441</v>
      </c>
      <c r="D348" t="s">
        <v>6180</v>
      </c>
      <c r="E348" s="2">
        <v>3</v>
      </c>
      <c r="F348" s="2" t="str">
        <f>_xlfn.XLOOKUP(C348, Customers!$A$1:$A$1001, Customers!$B$1:$B$1001,,0)</f>
        <v>Rebeka Worg</v>
      </c>
      <c r="G348" s="2" t="str">
        <f>IF(_xlfn.XLOOKUP(C348, Customers!$A$1:$A$1001, Customers!$C$1:$C$1001,,0) = 0, "",_xlfn.XLOOKUP(C348, Customers!$A$1:$A$1001, Customers!$C$1:$C$1001,,0))</f>
        <v>rworg9m@arstechnica.com</v>
      </c>
      <c r="H348" s="2" t="str">
        <f>_xlfn.XLOOKUP(C348, Customers!$A$1:$A$1001, Customers!G347:G1347,,0)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 xml:space="preserve"> _xlfn.IFS(I348="Rob", "Robust", I348="Exc", "Excelsa", I348="Ara", "Arabica", I348="Lib", "Librica")</f>
        <v>Arabica</v>
      </c>
      <c r="O348" t="str" cm="1">
        <f t="array" ref="O348">_xlfn.IFS(J348="M", "Medium", J348="L", "Light", J348="D", "Dark")</f>
        <v>Light</v>
      </c>
      <c r="P348" t="str">
        <f>_xlfn.XLOOKUP(Table1[[#This Row],[Customer ID]], Customers!$A$1:$A$1001, Customers!$I$1:$I$1001,,0)</f>
        <v>Yes</v>
      </c>
    </row>
    <row r="349" spans="1:16" x14ac:dyDescent="0.3">
      <c r="A349" s="2" t="s">
        <v>2446</v>
      </c>
      <c r="B349" s="3">
        <v>44576</v>
      </c>
      <c r="C349" s="2" t="s">
        <v>2447</v>
      </c>
      <c r="D349" t="s">
        <v>6162</v>
      </c>
      <c r="E349" s="2">
        <v>3</v>
      </c>
      <c r="F349" s="2" t="str">
        <f>_xlfn.XLOOKUP(C349, Customers!$A$1:$A$1001, Customers!$B$1:$B$1001,,0)</f>
        <v>Lewes Danes</v>
      </c>
      <c r="G349" s="2" t="str">
        <f>IF(_xlfn.XLOOKUP(C349, Customers!$A$1:$A$1001, Customers!$C$1:$C$1001,,0) = 0, "",_xlfn.XLOOKUP(C349, Customers!$A$1:$A$1001, Customers!$C$1:$C$1001,,0))</f>
        <v>ldanes9n@umn.edu</v>
      </c>
      <c r="H349" s="2" t="str">
        <f>_xlfn.XLOOKUP(C349, Customers!$A$1:$A$1001, Customers!G348:G1348,,0)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 xml:space="preserve"> _xlfn.IFS(I349="Rob", "Robust", I349="Exc", "Excelsa", I349="Ara", "Arabica", I349="Lib", "Librica")</f>
        <v>Librica</v>
      </c>
      <c r="O349" t="str" cm="1">
        <f t="array" ref="O349">_xlfn.IFS(J349="M", "Medium", J349="L", "Light", J349="D", "Dark")</f>
        <v>Medium</v>
      </c>
      <c r="P349" t="str">
        <f>_xlfn.XLOOKUP(Table1[[#This Row],[Customer ID]], Customers!$A$1:$A$1001, Customers!$I$1:$I$1001,,0)</f>
        <v>No</v>
      </c>
    </row>
    <row r="350" spans="1:16" x14ac:dyDescent="0.3">
      <c r="A350" s="2" t="s">
        <v>2452</v>
      </c>
      <c r="B350" s="3">
        <v>43803</v>
      </c>
      <c r="C350" s="2" t="s">
        <v>2453</v>
      </c>
      <c r="D350" t="s">
        <v>6148</v>
      </c>
      <c r="E350" s="2">
        <v>6</v>
      </c>
      <c r="F350" s="2" t="str">
        <f>_xlfn.XLOOKUP(C350, Customers!$A$1:$A$1001, Customers!$B$1:$B$1001,,0)</f>
        <v>Shelli Keynd</v>
      </c>
      <c r="G350" s="2" t="str">
        <f>IF(_xlfn.XLOOKUP(C350, Customers!$A$1:$A$1001, Customers!$C$1:$C$1001,,0) = 0, "",_xlfn.XLOOKUP(C350, Customers!$A$1:$A$1001, Customers!$C$1:$C$1001,,0))</f>
        <v>skeynd9o@narod.ru</v>
      </c>
      <c r="H350" s="2" t="str">
        <f>_xlfn.XLOOKUP(C350, Customers!$A$1:$A$1001, Customers!G349:G1349,,0)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 xml:space="preserve"> _xlfn.IFS(I350="Rob", "Robust", I350="Exc", "Excelsa", I350="Ara", "Arabica", I350="Lib", "Librica")</f>
        <v>Excelsa</v>
      </c>
      <c r="O350" t="str" cm="1">
        <f t="array" ref="O350">_xlfn.IFS(J350="M", "Medium", J350="L", "Light", J350="D", "Dark")</f>
        <v>Light</v>
      </c>
      <c r="P350" t="str">
        <f>_xlfn.XLOOKUP(Table1[[#This Row],[Customer ID]], Customers!$A$1:$A$1001, Customers!$I$1:$I$1001,,0)</f>
        <v>No</v>
      </c>
    </row>
    <row r="351" spans="1:16" x14ac:dyDescent="0.3">
      <c r="A351" s="2" t="s">
        <v>2458</v>
      </c>
      <c r="B351" s="3">
        <v>44743</v>
      </c>
      <c r="C351" s="2" t="s">
        <v>2459</v>
      </c>
      <c r="D351" t="s">
        <v>6178</v>
      </c>
      <c r="E351" s="2">
        <v>4</v>
      </c>
      <c r="F351" s="2" t="str">
        <f>_xlfn.XLOOKUP(C351, Customers!$A$1:$A$1001, Customers!$B$1:$B$1001,,0)</f>
        <v>Dell Daveridge</v>
      </c>
      <c r="G351" s="2" t="str">
        <f>IF(_xlfn.XLOOKUP(C351, Customers!$A$1:$A$1001, Customers!$C$1:$C$1001,,0) = 0, "",_xlfn.XLOOKUP(C351, Customers!$A$1:$A$1001, Customers!$C$1:$C$1001,,0))</f>
        <v>ddaveridge9p@arstechnica.com</v>
      </c>
      <c r="H351" s="2" t="str">
        <f>_xlfn.XLOOKUP(C351, Customers!$A$1:$A$1001, Customers!G350:G1350,,0)</f>
        <v>Ireland</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 xml:space="preserve"> _xlfn.IFS(I351="Rob", "Robust", I351="Exc", "Excelsa", I351="Ara", "Arabica", I351="Lib", "Librica")</f>
        <v>Robust</v>
      </c>
      <c r="O351" t="str" cm="1">
        <f t="array" ref="O351">_xlfn.IFS(J351="M", "Medium", J351="L", "Light", J351="D", "Dark")</f>
        <v>Light</v>
      </c>
      <c r="P351" t="str">
        <f>_xlfn.XLOOKUP(Table1[[#This Row],[Customer ID]], Customers!$A$1:$A$1001, Customers!$I$1:$I$1001,,0)</f>
        <v>No</v>
      </c>
    </row>
    <row r="352" spans="1:16" x14ac:dyDescent="0.3">
      <c r="A352" s="2" t="s">
        <v>2464</v>
      </c>
      <c r="B352" s="3">
        <v>43592</v>
      </c>
      <c r="C352" s="2" t="s">
        <v>2465</v>
      </c>
      <c r="D352" t="s">
        <v>6158</v>
      </c>
      <c r="E352" s="2">
        <v>4</v>
      </c>
      <c r="F352" s="2" t="str">
        <f>_xlfn.XLOOKUP(C352, Customers!$A$1:$A$1001, Customers!$B$1:$B$1001,,0)</f>
        <v>Joshuah Awdry</v>
      </c>
      <c r="G352" s="2" t="str">
        <f>IF(_xlfn.XLOOKUP(C352, Customers!$A$1:$A$1001, Customers!$C$1:$C$1001,,0) = 0, "",_xlfn.XLOOKUP(C352, Customers!$A$1:$A$1001, Customers!$C$1:$C$1001,,0))</f>
        <v>jawdry9q@utexas.edu</v>
      </c>
      <c r="H352" s="2" t="str">
        <f>_xlfn.XLOOKUP(C352, Customers!$A$1:$A$1001, Customers!G351:G1351,,0)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 xml:space="preserve"> _xlfn.IFS(I352="Rob", "Robust", I352="Exc", "Excelsa", I352="Ara", "Arabica", I352="Lib", "Librica")</f>
        <v>Arabica</v>
      </c>
      <c r="O352" t="str" cm="1">
        <f t="array" ref="O352">_xlfn.IFS(J352="M", "Medium", J352="L", "Light", J352="D", "Dark")</f>
        <v>Dark</v>
      </c>
      <c r="P352" t="str">
        <f>_xlfn.XLOOKUP(Table1[[#This Row],[Customer ID]], Customers!$A$1:$A$1001, Customers!$I$1:$I$1001,,0)</f>
        <v>No</v>
      </c>
    </row>
    <row r="353" spans="1:16" x14ac:dyDescent="0.3">
      <c r="A353" s="2" t="s">
        <v>2470</v>
      </c>
      <c r="B353" s="3">
        <v>44066</v>
      </c>
      <c r="C353" s="2" t="s">
        <v>2471</v>
      </c>
      <c r="D353" t="s">
        <v>6155</v>
      </c>
      <c r="E353" s="2">
        <v>2</v>
      </c>
      <c r="F353" s="2" t="str">
        <f>_xlfn.XLOOKUP(C353, Customers!$A$1:$A$1001, Customers!$B$1:$B$1001,,0)</f>
        <v>Ethel Ryles</v>
      </c>
      <c r="G353" s="2" t="str">
        <f>IF(_xlfn.XLOOKUP(C353, Customers!$A$1:$A$1001, Customers!$C$1:$C$1001,,0) = 0, "",_xlfn.XLOOKUP(C353, Customers!$A$1:$A$1001, Customers!$C$1:$C$1001,,0))</f>
        <v>eryles9r@fastcompany.com</v>
      </c>
      <c r="H353" s="2" t="str">
        <f>_xlfn.XLOOKUP(C353, Customers!$A$1:$A$1001, Customers!G352:G1352,,0)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 xml:space="preserve"> _xlfn.IFS(I353="Rob", "Robust", I353="Exc", "Excelsa", I353="Ara", "Arabica", I353="Lib", "Librica")</f>
        <v>Arabica</v>
      </c>
      <c r="O353" t="str" cm="1">
        <f t="array" ref="O353">_xlfn.IFS(J353="M", "Medium", J353="L", "Light", J353="D", "Dark")</f>
        <v>Medium</v>
      </c>
      <c r="P353" t="str">
        <f>_xlfn.XLOOKUP(Table1[[#This Row],[Customer ID]], Customers!$A$1:$A$1001, Customers!$I$1:$I$1001,,0)</f>
        <v>No</v>
      </c>
    </row>
    <row r="354" spans="1:16" x14ac:dyDescent="0.3">
      <c r="A354" s="2" t="s">
        <v>2476</v>
      </c>
      <c r="B354" s="3">
        <v>43984</v>
      </c>
      <c r="C354" s="2" t="s">
        <v>2331</v>
      </c>
      <c r="D354" t="s">
        <v>6144</v>
      </c>
      <c r="E354" s="2">
        <v>5</v>
      </c>
      <c r="F354" s="2" t="str">
        <f>_xlfn.XLOOKUP(C354, Customers!$A$1:$A$1001, Customers!$B$1:$B$1001,,0)</f>
        <v>Flynn Antony</v>
      </c>
      <c r="G354" s="2" t="str">
        <f>IF(_xlfn.XLOOKUP(C354, Customers!$A$1:$A$1001, Customers!$C$1:$C$1001,,0) = 0, "",_xlfn.XLOOKUP(C354, Customers!$A$1:$A$1001, Customers!$C$1:$C$1001,,0))</f>
        <v/>
      </c>
      <c r="H354" s="2" t="str">
        <f>_xlfn.XLOOKUP(C354, Customers!$A$1:$A$1001, Customers!G353:G1353,,0)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 xml:space="preserve"> _xlfn.IFS(I354="Rob", "Robust", I354="Exc", "Excelsa", I354="Ara", "Arabica", I354="Lib", "Librica")</f>
        <v>Excelsa</v>
      </c>
      <c r="O354" t="str" cm="1">
        <f t="array" ref="O354">_xlfn.IFS(J354="M", "Medium", J354="L", "Light", J354="D", "Dark")</f>
        <v>Dark</v>
      </c>
      <c r="P354" t="str">
        <f>_xlfn.XLOOKUP(Table1[[#This Row],[Customer ID]], Customers!$A$1:$A$1001, Customers!$I$1:$I$1001,,0)</f>
        <v>No</v>
      </c>
    </row>
    <row r="355" spans="1:16" x14ac:dyDescent="0.3">
      <c r="A355" s="2" t="s">
        <v>2482</v>
      </c>
      <c r="B355" s="3">
        <v>43860</v>
      </c>
      <c r="C355" s="2" t="s">
        <v>2483</v>
      </c>
      <c r="D355" t="s">
        <v>6157</v>
      </c>
      <c r="E355" s="2">
        <v>4</v>
      </c>
      <c r="F355" s="2" t="str">
        <f>_xlfn.XLOOKUP(C355, Customers!$A$1:$A$1001, Customers!$B$1:$B$1001,,0)</f>
        <v>Maitilde Boxill</v>
      </c>
      <c r="G355" s="2" t="str">
        <f>IF(_xlfn.XLOOKUP(C355, Customers!$A$1:$A$1001, Customers!$C$1:$C$1001,,0) = 0, "",_xlfn.XLOOKUP(C355, Customers!$A$1:$A$1001, Customers!$C$1:$C$1001,,0))</f>
        <v/>
      </c>
      <c r="H355" s="2" t="str">
        <f>_xlfn.XLOOKUP(C355, Customers!$A$1:$A$1001, Customers!G354:G1354,,0)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 xml:space="preserve"> _xlfn.IFS(I355="Rob", "Robust", I355="Exc", "Excelsa", I355="Ara", "Arabica", I355="Lib", "Librica")</f>
        <v>Arabica</v>
      </c>
      <c r="O355" t="str" cm="1">
        <f t="array" ref="O355">_xlfn.IFS(J355="M", "Medium", J355="L", "Light", J355="D", "Dark")</f>
        <v>Medium</v>
      </c>
      <c r="P355" t="str">
        <f>_xlfn.XLOOKUP(Table1[[#This Row],[Customer ID]], Customers!$A$1:$A$1001, Customers!$I$1:$I$1001,,0)</f>
        <v>Yes</v>
      </c>
    </row>
    <row r="356" spans="1:16" x14ac:dyDescent="0.3">
      <c r="A356" s="2" t="s">
        <v>2487</v>
      </c>
      <c r="B356" s="3">
        <v>43876</v>
      </c>
      <c r="C356" s="2" t="s">
        <v>2488</v>
      </c>
      <c r="D356" t="s">
        <v>6175</v>
      </c>
      <c r="E356" s="2">
        <v>6</v>
      </c>
      <c r="F356" s="2" t="str">
        <f>_xlfn.XLOOKUP(C356, Customers!$A$1:$A$1001, Customers!$B$1:$B$1001,,0)</f>
        <v>Jodee Caldicott</v>
      </c>
      <c r="G356" s="2" t="str">
        <f>IF(_xlfn.XLOOKUP(C356, Customers!$A$1:$A$1001, Customers!$C$1:$C$1001,,0) = 0, "",_xlfn.XLOOKUP(C356, Customers!$A$1:$A$1001, Customers!$C$1:$C$1001,,0))</f>
        <v>jcaldicott9u@usda.gov</v>
      </c>
      <c r="H356" s="2" t="str">
        <f>_xlfn.XLOOKUP(C356, Customers!$A$1:$A$1001, Customers!G355:G1355,,0)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 xml:space="preserve"> _xlfn.IFS(I356="Rob", "Robust", I356="Exc", "Excelsa", I356="Ara", "Arabica", I356="Lib", "Librica")</f>
        <v>Arabica</v>
      </c>
      <c r="O356" t="str" cm="1">
        <f t="array" ref="O356">_xlfn.IFS(J356="M", "Medium", J356="L", "Light", J356="D", "Dark")</f>
        <v>Medium</v>
      </c>
      <c r="P356" t="str">
        <f>_xlfn.XLOOKUP(Table1[[#This Row],[Customer ID]], Customers!$A$1:$A$1001, Customers!$I$1:$I$1001,,0)</f>
        <v>No</v>
      </c>
    </row>
    <row r="357" spans="1:16" x14ac:dyDescent="0.3">
      <c r="A357" s="2" t="s">
        <v>2492</v>
      </c>
      <c r="B357" s="3">
        <v>44358</v>
      </c>
      <c r="C357" s="2" t="s">
        <v>2493</v>
      </c>
      <c r="D357" t="s">
        <v>6168</v>
      </c>
      <c r="E357" s="2">
        <v>5</v>
      </c>
      <c r="F357" s="2" t="str">
        <f>_xlfn.XLOOKUP(C357, Customers!$A$1:$A$1001, Customers!$B$1:$B$1001,,0)</f>
        <v>Marianna Vedmore</v>
      </c>
      <c r="G357" s="2" t="str">
        <f>IF(_xlfn.XLOOKUP(C357, Customers!$A$1:$A$1001, Customers!$C$1:$C$1001,,0) = 0, "",_xlfn.XLOOKUP(C357, Customers!$A$1:$A$1001, Customers!$C$1:$C$1001,,0))</f>
        <v>mvedmore9v@a8.net</v>
      </c>
      <c r="H357" s="2" t="str">
        <f>_xlfn.XLOOKUP(C357, Customers!$A$1:$A$1001, Customers!G356:G1356,,0)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 xml:space="preserve"> _xlfn.IFS(I357="Rob", "Robust", I357="Exc", "Excelsa", I357="Ara", "Arabica", I357="Lib", "Librica")</f>
        <v>Arabica</v>
      </c>
      <c r="O357" t="str" cm="1">
        <f t="array" ref="O357">_xlfn.IFS(J357="M", "Medium", J357="L", "Light", J357="D", "Dark")</f>
        <v>Dark</v>
      </c>
      <c r="P357" t="str">
        <f>_xlfn.XLOOKUP(Table1[[#This Row],[Customer ID]], Customers!$A$1:$A$1001, Customers!$I$1:$I$1001,,0)</f>
        <v>Yes</v>
      </c>
    </row>
    <row r="358" spans="1:16" x14ac:dyDescent="0.3">
      <c r="A358" s="2" t="s">
        <v>2498</v>
      </c>
      <c r="B358" s="3">
        <v>44631</v>
      </c>
      <c r="C358" s="2" t="s">
        <v>2499</v>
      </c>
      <c r="D358" t="s">
        <v>6143</v>
      </c>
      <c r="E358" s="2">
        <v>4</v>
      </c>
      <c r="F358" s="2" t="str">
        <f>_xlfn.XLOOKUP(C358, Customers!$A$1:$A$1001, Customers!$B$1:$B$1001,,0)</f>
        <v>Willey Romao</v>
      </c>
      <c r="G358" s="2" t="str">
        <f>IF(_xlfn.XLOOKUP(C358, Customers!$A$1:$A$1001, Customers!$C$1:$C$1001,,0) = 0, "",_xlfn.XLOOKUP(C358, Customers!$A$1:$A$1001, Customers!$C$1:$C$1001,,0))</f>
        <v>wromao9w@chronoengine.com</v>
      </c>
      <c r="H358" s="2" t="str">
        <f>_xlfn.XLOOKUP(C358, Customers!$A$1:$A$1001, Customers!G357:G1357,,0)</f>
        <v>United Kingdom</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 xml:space="preserve"> _xlfn.IFS(I358="Rob", "Robust", I358="Exc", "Excelsa", I358="Ara", "Arabica", I358="Lib", "Librica")</f>
        <v>Librica</v>
      </c>
      <c r="O358" t="str" cm="1">
        <f t="array" ref="O358">_xlfn.IFS(J358="M", "Medium", J358="L", "Light", J358="D", "Dark")</f>
        <v>Dark</v>
      </c>
      <c r="P358" t="str">
        <f>_xlfn.XLOOKUP(Table1[[#This Row],[Customer ID]], Customers!$A$1:$A$1001, Customers!$I$1:$I$1001,,0)</f>
        <v>Yes</v>
      </c>
    </row>
    <row r="359" spans="1:16" x14ac:dyDescent="0.3">
      <c r="A359" s="2" t="s">
        <v>2504</v>
      </c>
      <c r="B359" s="3">
        <v>44448</v>
      </c>
      <c r="C359" s="2" t="s">
        <v>2505</v>
      </c>
      <c r="D359" t="s">
        <v>6175</v>
      </c>
      <c r="E359" s="2">
        <v>6</v>
      </c>
      <c r="F359" s="2" t="str">
        <f>_xlfn.XLOOKUP(C359, Customers!$A$1:$A$1001, Customers!$B$1:$B$1001,,0)</f>
        <v>Enriqueta Ixor</v>
      </c>
      <c r="G359" s="2" t="str">
        <f>IF(_xlfn.XLOOKUP(C359, Customers!$A$1:$A$1001, Customers!$C$1:$C$1001,,0) = 0, "",_xlfn.XLOOKUP(C359, Customers!$A$1:$A$1001, Customers!$C$1:$C$1001,,0))</f>
        <v/>
      </c>
      <c r="H359" s="2" t="str">
        <f>_xlfn.XLOOKUP(C359, Customers!$A$1:$A$1001, Customers!G358:G1358,,0)</f>
        <v>Ireland</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 xml:space="preserve"> _xlfn.IFS(I359="Rob", "Robust", I359="Exc", "Excelsa", I359="Ara", "Arabica", I359="Lib", "Librica")</f>
        <v>Arabica</v>
      </c>
      <c r="O359" t="str" cm="1">
        <f t="array" ref="O359">_xlfn.IFS(J359="M", "Medium", J359="L", "Light", J359="D", "Dark")</f>
        <v>Medium</v>
      </c>
      <c r="P359" t="str">
        <f>_xlfn.XLOOKUP(Table1[[#This Row],[Customer ID]], Customers!$A$1:$A$1001, Customers!$I$1:$I$1001,,0)</f>
        <v>No</v>
      </c>
    </row>
    <row r="360" spans="1:16" x14ac:dyDescent="0.3">
      <c r="A360" s="2" t="s">
        <v>2509</v>
      </c>
      <c r="B360" s="3">
        <v>43599</v>
      </c>
      <c r="C360" s="2" t="s">
        <v>2510</v>
      </c>
      <c r="D360" t="s">
        <v>6182</v>
      </c>
      <c r="E360" s="2">
        <v>1</v>
      </c>
      <c r="F360" s="2" t="str">
        <f>_xlfn.XLOOKUP(C360, Customers!$A$1:$A$1001, Customers!$B$1:$B$1001,,0)</f>
        <v>Tomasina Cotmore</v>
      </c>
      <c r="G360" s="2" t="str">
        <f>IF(_xlfn.XLOOKUP(C360, Customers!$A$1:$A$1001, Customers!$C$1:$C$1001,,0) = 0, "",_xlfn.XLOOKUP(C360, Customers!$A$1:$A$1001, Customers!$C$1:$C$1001,,0))</f>
        <v>tcotmore9y@amazonaws.com</v>
      </c>
      <c r="H360" s="2" t="str">
        <f>_xlfn.XLOOKUP(C360, Customers!$A$1:$A$1001, Customers!G359:G1359,,0)</f>
        <v>Ireland</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 xml:space="preserve"> _xlfn.IFS(I360="Rob", "Robust", I360="Exc", "Excelsa", I360="Ara", "Arabica", I360="Lib", "Librica")</f>
        <v>Arabica</v>
      </c>
      <c r="O360" t="str" cm="1">
        <f t="array" ref="O360">_xlfn.IFS(J360="M", "Medium", J360="L", "Light", J360="D", "Dark")</f>
        <v>Light</v>
      </c>
      <c r="P360" t="str">
        <f>_xlfn.XLOOKUP(Table1[[#This Row],[Customer ID]], Customers!$A$1:$A$1001, Customers!$I$1:$I$1001,,0)</f>
        <v>No</v>
      </c>
    </row>
    <row r="361" spans="1:16" x14ac:dyDescent="0.3">
      <c r="A361" s="2" t="s">
        <v>2515</v>
      </c>
      <c r="B361" s="3">
        <v>43563</v>
      </c>
      <c r="C361" s="2" t="s">
        <v>2516</v>
      </c>
      <c r="D361" t="s">
        <v>6178</v>
      </c>
      <c r="E361" s="2">
        <v>6</v>
      </c>
      <c r="F361" s="2" t="str">
        <f>_xlfn.XLOOKUP(C361, Customers!$A$1:$A$1001, Customers!$B$1:$B$1001,,0)</f>
        <v>Yuma Skipsey</v>
      </c>
      <c r="G361" s="2" t="str">
        <f>IF(_xlfn.XLOOKUP(C361, Customers!$A$1:$A$1001, Customers!$C$1:$C$1001,,0) = 0, "",_xlfn.XLOOKUP(C361, Customers!$A$1:$A$1001, Customers!$C$1:$C$1001,,0))</f>
        <v>yskipsey9z@spotify.com</v>
      </c>
      <c r="H361" s="2" t="str">
        <f>_xlfn.XLOOKUP(C361, Customers!$A$1:$A$1001, Customers!G360:G1360,,0)</f>
        <v>United States</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 xml:space="preserve"> _xlfn.IFS(I361="Rob", "Robust", I361="Exc", "Excelsa", I361="Ara", "Arabica", I361="Lib", "Librica")</f>
        <v>Robust</v>
      </c>
      <c r="O361" t="str" cm="1">
        <f t="array" ref="O361">_xlfn.IFS(J361="M", "Medium", J361="L", "Light", J361="D", "Dark")</f>
        <v>Light</v>
      </c>
      <c r="P361" t="str">
        <f>_xlfn.XLOOKUP(Table1[[#This Row],[Customer ID]], Customers!$A$1:$A$1001, Customers!$I$1:$I$1001,,0)</f>
        <v>No</v>
      </c>
    </row>
    <row r="362" spans="1:16" x14ac:dyDescent="0.3">
      <c r="A362" s="2" t="s">
        <v>2521</v>
      </c>
      <c r="B362" s="3">
        <v>44058</v>
      </c>
      <c r="C362" s="2" t="s">
        <v>2522</v>
      </c>
      <c r="D362" t="s">
        <v>6149</v>
      </c>
      <c r="E362" s="2">
        <v>2</v>
      </c>
      <c r="F362" s="2" t="str">
        <f>_xlfn.XLOOKUP(C362, Customers!$A$1:$A$1001, Customers!$B$1:$B$1001,,0)</f>
        <v>Nicko Corps</v>
      </c>
      <c r="G362" s="2" t="str">
        <f>IF(_xlfn.XLOOKUP(C362, Customers!$A$1:$A$1001, Customers!$C$1:$C$1001,,0) = 0, "",_xlfn.XLOOKUP(C362, Customers!$A$1:$A$1001, Customers!$C$1:$C$1001,,0))</f>
        <v>ncorpsa0@gmpg.org</v>
      </c>
      <c r="H362" s="2" t="str">
        <f>_xlfn.XLOOKUP(C362, Customers!$A$1:$A$1001, Customers!G361:G1361,,0)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 xml:space="preserve"> _xlfn.IFS(I362="Rob", "Robust", I362="Exc", "Excelsa", I362="Ara", "Arabica", I362="Lib", "Librica")</f>
        <v>Robust</v>
      </c>
      <c r="O362" t="str" cm="1">
        <f t="array" ref="O362">_xlfn.IFS(J362="M", "Medium", J362="L", "Light", J362="D", "Dark")</f>
        <v>Dark</v>
      </c>
      <c r="P362" t="str">
        <f>_xlfn.XLOOKUP(Table1[[#This Row],[Customer ID]], Customers!$A$1:$A$1001, Customers!$I$1:$I$1001,,0)</f>
        <v>No</v>
      </c>
    </row>
    <row r="363" spans="1:16" x14ac:dyDescent="0.3">
      <c r="A363" s="2" t="s">
        <v>2521</v>
      </c>
      <c r="B363" s="3">
        <v>44058</v>
      </c>
      <c r="C363" s="2" t="s">
        <v>2522</v>
      </c>
      <c r="D363" t="s">
        <v>6146</v>
      </c>
      <c r="E363" s="2">
        <v>1</v>
      </c>
      <c r="F363" s="2" t="str">
        <f>_xlfn.XLOOKUP(C363, Customers!$A$1:$A$1001, Customers!$B$1:$B$1001,,0)</f>
        <v>Nicko Corps</v>
      </c>
      <c r="G363" s="2" t="str">
        <f>IF(_xlfn.XLOOKUP(C363, Customers!$A$1:$A$1001, Customers!$C$1:$C$1001,,0) = 0, "",_xlfn.XLOOKUP(C363, Customers!$A$1:$A$1001, Customers!$C$1:$C$1001,,0))</f>
        <v>ncorpsa0@gmpg.org</v>
      </c>
      <c r="H363" s="2" t="str">
        <f>_xlfn.XLOOKUP(C363, Customers!$A$1:$A$1001, Customers!G362:G1362,,0)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 xml:space="preserve"> _xlfn.IFS(I363="Rob", "Robust", I363="Exc", "Excelsa", I363="Ara", "Arabica", I363="Lib", "Librica")</f>
        <v>Robust</v>
      </c>
      <c r="O363" t="str" cm="1">
        <f t="array" ref="O363">_xlfn.IFS(J363="M", "Medium", J363="L", "Light", J363="D", "Dark")</f>
        <v>Medium</v>
      </c>
      <c r="P363" t="str">
        <f>_xlfn.XLOOKUP(Table1[[#This Row],[Customer ID]], Customers!$A$1:$A$1001, Customers!$I$1:$I$1001,,0)</f>
        <v>No</v>
      </c>
    </row>
    <row r="364" spans="1:16" x14ac:dyDescent="0.3">
      <c r="A364" s="2" t="s">
        <v>2532</v>
      </c>
      <c r="B364" s="3">
        <v>44686</v>
      </c>
      <c r="C364" s="2" t="s">
        <v>2533</v>
      </c>
      <c r="D364" t="s">
        <v>6171</v>
      </c>
      <c r="E364" s="2">
        <v>5</v>
      </c>
      <c r="F364" s="2" t="str">
        <f>_xlfn.XLOOKUP(C364, Customers!$A$1:$A$1001, Customers!$B$1:$B$1001,,0)</f>
        <v>Feliks Babber</v>
      </c>
      <c r="G364" s="2" t="str">
        <f>IF(_xlfn.XLOOKUP(C364, Customers!$A$1:$A$1001, Customers!$C$1:$C$1001,,0) = 0, "",_xlfn.XLOOKUP(C364, Customers!$A$1:$A$1001, Customers!$C$1:$C$1001,,0))</f>
        <v>fbabbera2@stanford.edu</v>
      </c>
      <c r="H364" s="2" t="str">
        <f>_xlfn.XLOOKUP(C364, Customers!$A$1:$A$1001, Customers!G363:G1363,,0)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 xml:space="preserve"> _xlfn.IFS(I364="Rob", "Robust", I364="Exc", "Excelsa", I364="Ara", "Arabica", I364="Lib", "Librica")</f>
        <v>Excelsa</v>
      </c>
      <c r="O364" t="str" cm="1">
        <f t="array" ref="O364">_xlfn.IFS(J364="M", "Medium", J364="L", "Light", J364="D", "Dark")</f>
        <v>Light</v>
      </c>
      <c r="P364" t="str">
        <f>_xlfn.XLOOKUP(Table1[[#This Row],[Customer ID]], Customers!$A$1:$A$1001, Customers!$I$1:$I$1001,,0)</f>
        <v>Yes</v>
      </c>
    </row>
    <row r="365" spans="1:16" x14ac:dyDescent="0.3">
      <c r="A365" s="2" t="s">
        <v>2538</v>
      </c>
      <c r="B365" s="3">
        <v>44282</v>
      </c>
      <c r="C365" s="2" t="s">
        <v>2539</v>
      </c>
      <c r="D365" t="s">
        <v>6162</v>
      </c>
      <c r="E365" s="2">
        <v>6</v>
      </c>
      <c r="F365" s="2" t="str">
        <f>_xlfn.XLOOKUP(C365, Customers!$A$1:$A$1001, Customers!$B$1:$B$1001,,0)</f>
        <v>Kaja Loxton</v>
      </c>
      <c r="G365" s="2" t="str">
        <f>IF(_xlfn.XLOOKUP(C365, Customers!$A$1:$A$1001, Customers!$C$1:$C$1001,,0) = 0, "",_xlfn.XLOOKUP(C365, Customers!$A$1:$A$1001, Customers!$C$1:$C$1001,,0))</f>
        <v>kloxtona3@opensource.org</v>
      </c>
      <c r="H365" s="2" t="str">
        <f>_xlfn.XLOOKUP(C365, Customers!$A$1:$A$1001, Customers!G364:G1364,,0)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 xml:space="preserve"> _xlfn.IFS(I365="Rob", "Robust", I365="Exc", "Excelsa", I365="Ara", "Arabica", I365="Lib", "Librica")</f>
        <v>Librica</v>
      </c>
      <c r="O365" t="str" cm="1">
        <f t="array" ref="O365">_xlfn.IFS(J365="M", "Medium", J365="L", "Light", J365="D", "Dark")</f>
        <v>Medium</v>
      </c>
      <c r="P365" t="str">
        <f>_xlfn.XLOOKUP(Table1[[#This Row],[Customer ID]], Customers!$A$1:$A$1001, Customers!$I$1:$I$1001,,0)</f>
        <v>No</v>
      </c>
    </row>
    <row r="366" spans="1:16" x14ac:dyDescent="0.3">
      <c r="A366" s="2" t="s">
        <v>2543</v>
      </c>
      <c r="B366" s="3">
        <v>43582</v>
      </c>
      <c r="C366" s="2" t="s">
        <v>2544</v>
      </c>
      <c r="D366" t="s">
        <v>6183</v>
      </c>
      <c r="E366" s="2">
        <v>6</v>
      </c>
      <c r="F366" s="2" t="str">
        <f>_xlfn.XLOOKUP(C366, Customers!$A$1:$A$1001, Customers!$B$1:$B$1001,,0)</f>
        <v>Parker Tofful</v>
      </c>
      <c r="G366" s="2" t="str">
        <f>IF(_xlfn.XLOOKUP(C366, Customers!$A$1:$A$1001, Customers!$C$1:$C$1001,,0) = 0, "",_xlfn.XLOOKUP(C366, Customers!$A$1:$A$1001, Customers!$C$1:$C$1001,,0))</f>
        <v>ptoffula4@posterous.com</v>
      </c>
      <c r="H366" s="2" t="str">
        <f>_xlfn.XLOOKUP(C366, Customers!$A$1:$A$1001, Customers!G365:G1365,,0)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 xml:space="preserve"> _xlfn.IFS(I366="Rob", "Robust", I366="Exc", "Excelsa", I366="Ara", "Arabica", I366="Lib", "Librica")</f>
        <v>Excelsa</v>
      </c>
      <c r="O366" t="str" cm="1">
        <f t="array" ref="O366">_xlfn.IFS(J366="M", "Medium", J366="L", "Light", J366="D", "Dark")</f>
        <v>Dark</v>
      </c>
      <c r="P366" t="str">
        <f>_xlfn.XLOOKUP(Table1[[#This Row],[Customer ID]], Customers!$A$1:$A$1001, Customers!$I$1:$I$1001,,0)</f>
        <v>Yes</v>
      </c>
    </row>
    <row r="367" spans="1:16" x14ac:dyDescent="0.3">
      <c r="A367" s="2" t="s">
        <v>2549</v>
      </c>
      <c r="B367" s="3">
        <v>44464</v>
      </c>
      <c r="C367" s="2" t="s">
        <v>2550</v>
      </c>
      <c r="D367" t="s">
        <v>6169</v>
      </c>
      <c r="E367" s="2">
        <v>1</v>
      </c>
      <c r="F367" s="2" t="str">
        <f>_xlfn.XLOOKUP(C367, Customers!$A$1:$A$1001, Customers!$B$1:$B$1001,,0)</f>
        <v>Casi Gwinnett</v>
      </c>
      <c r="G367" s="2" t="str">
        <f>IF(_xlfn.XLOOKUP(C367, Customers!$A$1:$A$1001, Customers!$C$1:$C$1001,,0) = 0, "",_xlfn.XLOOKUP(C367, Customers!$A$1:$A$1001, Customers!$C$1:$C$1001,,0))</f>
        <v>cgwinnetta5@behance.net</v>
      </c>
      <c r="H367" s="2" t="str">
        <f>_xlfn.XLOOKUP(C367, Customers!$A$1:$A$1001, Customers!G366:G1366,,0)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 xml:space="preserve"> _xlfn.IFS(I367="Rob", "Robust", I367="Exc", "Excelsa", I367="Ara", "Arabica", I367="Lib", "Librica")</f>
        <v>Librica</v>
      </c>
      <c r="O367" t="str" cm="1">
        <f t="array" ref="O367">_xlfn.IFS(J367="M", "Medium", J367="L", "Light", J367="D", "Dark")</f>
        <v>Dark</v>
      </c>
      <c r="P367" t="str">
        <f>_xlfn.XLOOKUP(Table1[[#This Row],[Customer ID]], Customers!$A$1:$A$1001, Customers!$I$1:$I$1001,,0)</f>
        <v>No</v>
      </c>
    </row>
    <row r="368" spans="1:16" x14ac:dyDescent="0.3">
      <c r="A368" s="2" t="s">
        <v>2554</v>
      </c>
      <c r="B368" s="3">
        <v>43874</v>
      </c>
      <c r="C368" s="2" t="s">
        <v>2555</v>
      </c>
      <c r="D368" t="s">
        <v>6144</v>
      </c>
      <c r="E368" s="2">
        <v>6</v>
      </c>
      <c r="F368" s="2" t="str">
        <f>_xlfn.XLOOKUP(C368, Customers!$A$1:$A$1001, Customers!$B$1:$B$1001,,0)</f>
        <v>Saree Ellesworth</v>
      </c>
      <c r="G368" s="2" t="str">
        <f>IF(_xlfn.XLOOKUP(C368, Customers!$A$1:$A$1001, Customers!$C$1:$C$1001,,0) = 0, "",_xlfn.XLOOKUP(C368, Customers!$A$1:$A$1001, Customers!$C$1:$C$1001,,0))</f>
        <v/>
      </c>
      <c r="H368" s="2" t="str">
        <f>_xlfn.XLOOKUP(C368, Customers!$A$1:$A$1001, Customers!G367:G1367,,0)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 xml:space="preserve"> _xlfn.IFS(I368="Rob", "Robust", I368="Exc", "Excelsa", I368="Ara", "Arabica", I368="Lib", "Librica")</f>
        <v>Excelsa</v>
      </c>
      <c r="O368" t="str" cm="1">
        <f t="array" ref="O368">_xlfn.IFS(J368="M", "Medium", J368="L", "Light", J368="D", "Dark")</f>
        <v>Dark</v>
      </c>
      <c r="P368" t="str">
        <f>_xlfn.XLOOKUP(Table1[[#This Row],[Customer ID]], Customers!$A$1:$A$1001, Customers!$I$1:$I$1001,,0)</f>
        <v>No</v>
      </c>
    </row>
    <row r="369" spans="1:16" x14ac:dyDescent="0.3">
      <c r="A369" s="2" t="s">
        <v>2559</v>
      </c>
      <c r="B369" s="3">
        <v>44393</v>
      </c>
      <c r="C369" s="2" t="s">
        <v>2560</v>
      </c>
      <c r="D369" t="s">
        <v>6159</v>
      </c>
      <c r="E369" s="2">
        <v>2</v>
      </c>
      <c r="F369" s="2" t="str">
        <f>_xlfn.XLOOKUP(C369, Customers!$A$1:$A$1001, Customers!$B$1:$B$1001,,0)</f>
        <v>Silvio Iorizzi</v>
      </c>
      <c r="G369" s="2" t="str">
        <f>IF(_xlfn.XLOOKUP(C369, Customers!$A$1:$A$1001, Customers!$C$1:$C$1001,,0) = 0, "",_xlfn.XLOOKUP(C369, Customers!$A$1:$A$1001, Customers!$C$1:$C$1001,,0))</f>
        <v/>
      </c>
      <c r="H369" s="2" t="str">
        <f>_xlfn.XLOOKUP(C369, Customers!$A$1:$A$1001, Customers!G368:G1368,,0)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 xml:space="preserve"> _xlfn.IFS(I369="Rob", "Robust", I369="Exc", "Excelsa", I369="Ara", "Arabica", I369="Lib", "Librica")</f>
        <v>Librica</v>
      </c>
      <c r="O369" t="str" cm="1">
        <f t="array" ref="O369">_xlfn.IFS(J369="M", "Medium", J369="L", "Light", J369="D", "Dark")</f>
        <v>Medium</v>
      </c>
      <c r="P369" t="str">
        <f>_xlfn.XLOOKUP(Table1[[#This Row],[Customer ID]], Customers!$A$1:$A$1001, Customers!$I$1:$I$1001,,0)</f>
        <v>Yes</v>
      </c>
    </row>
    <row r="370" spans="1:16" x14ac:dyDescent="0.3">
      <c r="A370" s="2" t="s">
        <v>2563</v>
      </c>
      <c r="B370" s="3">
        <v>44692</v>
      </c>
      <c r="C370" s="2" t="s">
        <v>2564</v>
      </c>
      <c r="D370" t="s">
        <v>6166</v>
      </c>
      <c r="E370" s="2">
        <v>2</v>
      </c>
      <c r="F370" s="2" t="str">
        <f>_xlfn.XLOOKUP(C370, Customers!$A$1:$A$1001, Customers!$B$1:$B$1001,,0)</f>
        <v>Leesa Flaonier</v>
      </c>
      <c r="G370" s="2" t="str">
        <f>IF(_xlfn.XLOOKUP(C370, Customers!$A$1:$A$1001, Customers!$C$1:$C$1001,,0) = 0, "",_xlfn.XLOOKUP(C370, Customers!$A$1:$A$1001, Customers!$C$1:$C$1001,,0))</f>
        <v>lflaoniera8@wordpress.org</v>
      </c>
      <c r="H370" s="2" t="str">
        <f>_xlfn.XLOOKUP(C370, Customers!$A$1:$A$1001, Customers!G369:G1369,,0)</f>
        <v>Ireland</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 xml:space="preserve"> _xlfn.IFS(I370="Rob", "Robust", I370="Exc", "Excelsa", I370="Ara", "Arabica", I370="Lib", "Librica")</f>
        <v>Excelsa</v>
      </c>
      <c r="O370" t="str" cm="1">
        <f t="array" ref="O370">_xlfn.IFS(J370="M", "Medium", J370="L", "Light", J370="D", "Dark")</f>
        <v>Medium</v>
      </c>
      <c r="P370" t="str">
        <f>_xlfn.XLOOKUP(Table1[[#This Row],[Customer ID]], Customers!$A$1:$A$1001, Customers!$I$1:$I$1001,,0)</f>
        <v>No</v>
      </c>
    </row>
    <row r="371" spans="1:16" x14ac:dyDescent="0.3">
      <c r="A371" s="2" t="s">
        <v>2569</v>
      </c>
      <c r="B371" s="3">
        <v>43500</v>
      </c>
      <c r="C371" s="2" t="s">
        <v>2570</v>
      </c>
      <c r="D371" t="s">
        <v>6176</v>
      </c>
      <c r="E371" s="2">
        <v>1</v>
      </c>
      <c r="F371" s="2" t="str">
        <f>_xlfn.XLOOKUP(C371, Customers!$A$1:$A$1001, Customers!$B$1:$B$1001,,0)</f>
        <v>Abba Pummell</v>
      </c>
      <c r="G371" s="2" t="str">
        <f>IF(_xlfn.XLOOKUP(C371, Customers!$A$1:$A$1001, Customers!$C$1:$C$1001,,0) = 0, "",_xlfn.XLOOKUP(C371, Customers!$A$1:$A$1001, Customers!$C$1:$C$1001,,0))</f>
        <v/>
      </c>
      <c r="H371" s="2" t="str">
        <f>_xlfn.XLOOKUP(C371, Customers!$A$1:$A$1001, Customers!G370:G1370,,0)</f>
        <v>United Kingdom</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 xml:space="preserve"> _xlfn.IFS(I371="Rob", "Robust", I371="Exc", "Excelsa", I371="Ara", "Arabica", I371="Lib", "Librica")</f>
        <v>Excelsa</v>
      </c>
      <c r="O371" t="str" cm="1">
        <f t="array" ref="O371">_xlfn.IFS(J371="M", "Medium", J371="L", "Light", J371="D", "Dark")</f>
        <v>Light</v>
      </c>
      <c r="P371" t="str">
        <f>_xlfn.XLOOKUP(Table1[[#This Row],[Customer ID]], Customers!$A$1:$A$1001, Customers!$I$1:$I$1001,,0)</f>
        <v>Yes</v>
      </c>
    </row>
    <row r="372" spans="1:16" x14ac:dyDescent="0.3">
      <c r="A372" s="2" t="s">
        <v>2573</v>
      </c>
      <c r="B372" s="3">
        <v>43501</v>
      </c>
      <c r="C372" s="2" t="s">
        <v>2574</v>
      </c>
      <c r="D372" t="s">
        <v>6183</v>
      </c>
      <c r="E372" s="2">
        <v>2</v>
      </c>
      <c r="F372" s="2" t="str">
        <f>_xlfn.XLOOKUP(C372, Customers!$A$1:$A$1001, Customers!$B$1:$B$1001,,0)</f>
        <v>Corinna Catcheside</v>
      </c>
      <c r="G372" s="2" t="str">
        <f>IF(_xlfn.XLOOKUP(C372, Customers!$A$1:$A$1001, Customers!$C$1:$C$1001,,0) = 0, "",_xlfn.XLOOKUP(C372, Customers!$A$1:$A$1001, Customers!$C$1:$C$1001,,0))</f>
        <v>ccatchesideaa@macromedia.com</v>
      </c>
      <c r="H372" s="2" t="str">
        <f>_xlfn.XLOOKUP(C372, Customers!$A$1:$A$1001, Customers!G371:G1371,,0)</f>
        <v>Ireland</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 xml:space="preserve"> _xlfn.IFS(I372="Rob", "Robust", I372="Exc", "Excelsa", I372="Ara", "Arabica", I372="Lib", "Librica")</f>
        <v>Excelsa</v>
      </c>
      <c r="O372" t="str" cm="1">
        <f t="array" ref="O372">_xlfn.IFS(J372="M", "Medium", J372="L", "Light", J372="D", "Dark")</f>
        <v>Dark</v>
      </c>
      <c r="P372" t="str">
        <f>_xlfn.XLOOKUP(Table1[[#This Row],[Customer ID]], Customers!$A$1:$A$1001, Customers!$I$1:$I$1001,,0)</f>
        <v>Yes</v>
      </c>
    </row>
    <row r="373" spans="1:16" x14ac:dyDescent="0.3">
      <c r="A373" s="2" t="s">
        <v>2579</v>
      </c>
      <c r="B373" s="3">
        <v>44705</v>
      </c>
      <c r="C373" s="2" t="s">
        <v>2580</v>
      </c>
      <c r="D373" t="s">
        <v>6180</v>
      </c>
      <c r="E373" s="2">
        <v>6</v>
      </c>
      <c r="F373" s="2" t="str">
        <f>_xlfn.XLOOKUP(C373, Customers!$A$1:$A$1001, Customers!$B$1:$B$1001,,0)</f>
        <v>Cortney Gibbonson</v>
      </c>
      <c r="G373" s="2" t="str">
        <f>IF(_xlfn.XLOOKUP(C373, Customers!$A$1:$A$1001, Customers!$C$1:$C$1001,,0) = 0, "",_xlfn.XLOOKUP(C373, Customers!$A$1:$A$1001, Customers!$C$1:$C$1001,,0))</f>
        <v>cgibbonsonab@accuweather.com</v>
      </c>
      <c r="H373" s="2" t="str">
        <f>_xlfn.XLOOKUP(C373, Customers!$A$1:$A$1001, Customers!G372:G1372,,0)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 xml:space="preserve"> _xlfn.IFS(I373="Rob", "Robust", I373="Exc", "Excelsa", I373="Ara", "Arabica", I373="Lib", "Librica")</f>
        <v>Arabica</v>
      </c>
      <c r="O373" t="str" cm="1">
        <f t="array" ref="O373">_xlfn.IFS(J373="M", "Medium", J373="L", "Light", J373="D", "Dark")</f>
        <v>Light</v>
      </c>
      <c r="P373" t="str">
        <f>_xlfn.XLOOKUP(Table1[[#This Row],[Customer ID]], Customers!$A$1:$A$1001, Customers!$I$1:$I$1001,,0)</f>
        <v>Yes</v>
      </c>
    </row>
    <row r="374" spans="1:16" x14ac:dyDescent="0.3">
      <c r="A374" s="2" t="s">
        <v>2585</v>
      </c>
      <c r="B374" s="3">
        <v>44108</v>
      </c>
      <c r="C374" s="2" t="s">
        <v>2586</v>
      </c>
      <c r="D374" t="s">
        <v>6173</v>
      </c>
      <c r="E374" s="2">
        <v>6</v>
      </c>
      <c r="F374" s="2" t="str">
        <f>_xlfn.XLOOKUP(C374, Customers!$A$1:$A$1001, Customers!$B$1:$B$1001,,0)</f>
        <v>Terri Farra</v>
      </c>
      <c r="G374" s="2" t="str">
        <f>IF(_xlfn.XLOOKUP(C374, Customers!$A$1:$A$1001, Customers!$C$1:$C$1001,,0) = 0, "",_xlfn.XLOOKUP(C374, Customers!$A$1:$A$1001, Customers!$C$1:$C$1001,,0))</f>
        <v>tfarraac@behance.net</v>
      </c>
      <c r="H374" s="2" t="str">
        <f>_xlfn.XLOOKUP(C374, Customers!$A$1:$A$1001, Customers!G373:G1373,,0)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 xml:space="preserve"> _xlfn.IFS(I374="Rob", "Robust", I374="Exc", "Excelsa", I374="Ara", "Arabica", I374="Lib", "Librica")</f>
        <v>Robust</v>
      </c>
      <c r="O374" t="str" cm="1">
        <f t="array" ref="O374">_xlfn.IFS(J374="M", "Medium", J374="L", "Light", J374="D", "Dark")</f>
        <v>Light</v>
      </c>
      <c r="P374" t="str">
        <f>_xlfn.XLOOKUP(Table1[[#This Row],[Customer ID]], Customers!$A$1:$A$1001, Customers!$I$1:$I$1001,,0)</f>
        <v>No</v>
      </c>
    </row>
    <row r="375" spans="1:16" x14ac:dyDescent="0.3">
      <c r="A375" s="2" t="s">
        <v>2591</v>
      </c>
      <c r="B375" s="3">
        <v>44742</v>
      </c>
      <c r="C375" s="2" t="s">
        <v>2592</v>
      </c>
      <c r="D375" t="s">
        <v>6158</v>
      </c>
      <c r="E375" s="2">
        <v>3</v>
      </c>
      <c r="F375" s="2" t="str">
        <f>_xlfn.XLOOKUP(C375, Customers!$A$1:$A$1001, Customers!$B$1:$B$1001,,0)</f>
        <v>Corney Curme</v>
      </c>
      <c r="G375" s="2" t="str">
        <f>IF(_xlfn.XLOOKUP(C375, Customers!$A$1:$A$1001, Customers!$C$1:$C$1001,,0) = 0, "",_xlfn.XLOOKUP(C375, Customers!$A$1:$A$1001, Customers!$C$1:$C$1001,,0))</f>
        <v/>
      </c>
      <c r="H375" s="2" t="str">
        <f>_xlfn.XLOOKUP(C375, Customers!$A$1:$A$1001, Customers!G374:G1374,,0)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 xml:space="preserve"> _xlfn.IFS(I375="Rob", "Robust", I375="Exc", "Excelsa", I375="Ara", "Arabica", I375="Lib", "Librica")</f>
        <v>Arabica</v>
      </c>
      <c r="O375" t="str" cm="1">
        <f t="array" ref="O375">_xlfn.IFS(J375="M", "Medium", J375="L", "Light", J375="D", "Dark")</f>
        <v>Dark</v>
      </c>
      <c r="P375" t="str">
        <f>_xlfn.XLOOKUP(Table1[[#This Row],[Customer ID]], Customers!$A$1:$A$1001, Customers!$I$1:$I$1001,,0)</f>
        <v>Yes</v>
      </c>
    </row>
    <row r="376" spans="1:16" x14ac:dyDescent="0.3">
      <c r="A376" s="2" t="s">
        <v>2597</v>
      </c>
      <c r="B376" s="3">
        <v>44125</v>
      </c>
      <c r="C376" s="2" t="s">
        <v>2598</v>
      </c>
      <c r="D376" t="s">
        <v>6161</v>
      </c>
      <c r="E376" s="2">
        <v>4</v>
      </c>
      <c r="F376" s="2" t="str">
        <f>_xlfn.XLOOKUP(C376, Customers!$A$1:$A$1001, Customers!$B$1:$B$1001,,0)</f>
        <v>Gothart Bamfield</v>
      </c>
      <c r="G376" s="2" t="str">
        <f>IF(_xlfn.XLOOKUP(C376, Customers!$A$1:$A$1001, Customers!$C$1:$C$1001,,0) = 0, "",_xlfn.XLOOKUP(C376, Customers!$A$1:$A$1001, Customers!$C$1:$C$1001,,0))</f>
        <v>gbamfieldae@yellowpages.com</v>
      </c>
      <c r="H376" s="2" t="str">
        <f>_xlfn.XLOOKUP(C376, Customers!$A$1:$A$1001, Customers!G375:G1375,,0)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 xml:space="preserve"> _xlfn.IFS(I376="Rob", "Robust", I376="Exc", "Excelsa", I376="Ara", "Arabica", I376="Lib", "Librica")</f>
        <v>Librica</v>
      </c>
      <c r="O376" t="str" cm="1">
        <f t="array" ref="O376">_xlfn.IFS(J376="M", "Medium", J376="L", "Light", J376="D", "Dark")</f>
        <v>Light</v>
      </c>
      <c r="P376" t="str">
        <f>_xlfn.XLOOKUP(Table1[[#This Row],[Customer ID]], Customers!$A$1:$A$1001, Customers!$I$1:$I$1001,,0)</f>
        <v>Yes</v>
      </c>
    </row>
    <row r="377" spans="1:16" x14ac:dyDescent="0.3">
      <c r="A377" s="2" t="s">
        <v>2603</v>
      </c>
      <c r="B377" s="3">
        <v>44120</v>
      </c>
      <c r="C377" s="2" t="s">
        <v>2604</v>
      </c>
      <c r="D377" t="s">
        <v>6152</v>
      </c>
      <c r="E377" s="2">
        <v>2</v>
      </c>
      <c r="F377" s="2" t="str">
        <f>_xlfn.XLOOKUP(C377, Customers!$A$1:$A$1001, Customers!$B$1:$B$1001,,0)</f>
        <v>Waylin Hollingdale</v>
      </c>
      <c r="G377" s="2" t="str">
        <f>IF(_xlfn.XLOOKUP(C377, Customers!$A$1:$A$1001, Customers!$C$1:$C$1001,,0) = 0, "",_xlfn.XLOOKUP(C377, Customers!$A$1:$A$1001, Customers!$C$1:$C$1001,,0))</f>
        <v>whollingdaleaf@about.me</v>
      </c>
      <c r="H377" s="2" t="str">
        <f>_xlfn.XLOOKUP(C377, Customers!$A$1:$A$1001, Customers!G376:G1376,,0)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 xml:space="preserve"> _xlfn.IFS(I377="Rob", "Robust", I377="Exc", "Excelsa", I377="Ara", "Arabica", I377="Lib", "Librica")</f>
        <v>Arabica</v>
      </c>
      <c r="O377" t="str" cm="1">
        <f t="array" ref="O377">_xlfn.IFS(J377="M", "Medium", J377="L", "Light", J377="D", "Dark")</f>
        <v>Medium</v>
      </c>
      <c r="P377" t="str">
        <f>_xlfn.XLOOKUP(Table1[[#This Row],[Customer ID]], Customers!$A$1:$A$1001, Customers!$I$1:$I$1001,,0)</f>
        <v>Yes</v>
      </c>
    </row>
    <row r="378" spans="1:16" x14ac:dyDescent="0.3">
      <c r="A378" s="2" t="s">
        <v>2609</v>
      </c>
      <c r="B378" s="3">
        <v>44097</v>
      </c>
      <c r="C378" s="2" t="s">
        <v>2610</v>
      </c>
      <c r="D378" t="s">
        <v>6146</v>
      </c>
      <c r="E378" s="2">
        <v>1</v>
      </c>
      <c r="F378" s="2" t="str">
        <f>_xlfn.XLOOKUP(C378, Customers!$A$1:$A$1001, Customers!$B$1:$B$1001,,0)</f>
        <v>Judd De Leek</v>
      </c>
      <c r="G378" s="2" t="str">
        <f>IF(_xlfn.XLOOKUP(C378, Customers!$A$1:$A$1001, Customers!$C$1:$C$1001,,0) = 0, "",_xlfn.XLOOKUP(C378, Customers!$A$1:$A$1001, Customers!$C$1:$C$1001,,0))</f>
        <v>jdeag@xrea.com</v>
      </c>
      <c r="H378" s="2" t="str">
        <f>_xlfn.XLOOKUP(C378, Customers!$A$1:$A$1001, Customers!G377:G1377,,0)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 xml:space="preserve"> _xlfn.IFS(I378="Rob", "Robust", I378="Exc", "Excelsa", I378="Ara", "Arabica", I378="Lib", "Librica")</f>
        <v>Robust</v>
      </c>
      <c r="O378" t="str" cm="1">
        <f t="array" ref="O378">_xlfn.IFS(J378="M", "Medium", J378="L", "Light", J378="D", "Dark")</f>
        <v>Medium</v>
      </c>
      <c r="P378" t="str">
        <f>_xlfn.XLOOKUP(Table1[[#This Row],[Customer ID]], Customers!$A$1:$A$1001, Customers!$I$1:$I$1001,,0)</f>
        <v>Yes</v>
      </c>
    </row>
    <row r="379" spans="1:16" x14ac:dyDescent="0.3">
      <c r="A379" s="2" t="s">
        <v>2615</v>
      </c>
      <c r="B379" s="3">
        <v>43532</v>
      </c>
      <c r="C379" s="2" t="s">
        <v>2616</v>
      </c>
      <c r="D379" t="s">
        <v>6163</v>
      </c>
      <c r="E379" s="2">
        <v>3</v>
      </c>
      <c r="F379" s="2" t="str">
        <f>_xlfn.XLOOKUP(C379, Customers!$A$1:$A$1001, Customers!$B$1:$B$1001,,0)</f>
        <v>Vanya Skullet</v>
      </c>
      <c r="G379" s="2" t="str">
        <f>IF(_xlfn.XLOOKUP(C379, Customers!$A$1:$A$1001, Customers!$C$1:$C$1001,,0) = 0, "",_xlfn.XLOOKUP(C379, Customers!$A$1:$A$1001, Customers!$C$1:$C$1001,,0))</f>
        <v>vskulletah@tinyurl.com</v>
      </c>
      <c r="H379" s="2" t="str">
        <f>_xlfn.XLOOKUP(C379, Customers!$A$1:$A$1001, Customers!G378:G1378,,0)</f>
        <v>United States</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 xml:space="preserve"> _xlfn.IFS(I379="Rob", "Robust", I379="Exc", "Excelsa", I379="Ara", "Arabica", I379="Lib", "Librica")</f>
        <v>Robust</v>
      </c>
      <c r="O379" t="str" cm="1">
        <f t="array" ref="O379">_xlfn.IFS(J379="M", "Medium", J379="L", "Light", J379="D", "Dark")</f>
        <v>Dark</v>
      </c>
      <c r="P379" t="str">
        <f>_xlfn.XLOOKUP(Table1[[#This Row],[Customer ID]], Customers!$A$1:$A$1001, Customers!$I$1:$I$1001,,0)</f>
        <v>No</v>
      </c>
    </row>
    <row r="380" spans="1:16" x14ac:dyDescent="0.3">
      <c r="A380" s="2" t="s">
        <v>2621</v>
      </c>
      <c r="B380" s="3">
        <v>44377</v>
      </c>
      <c r="C380" s="2" t="s">
        <v>2622</v>
      </c>
      <c r="D380" t="s">
        <v>6180</v>
      </c>
      <c r="E380" s="2">
        <v>3</v>
      </c>
      <c r="F380" s="2" t="str">
        <f>_xlfn.XLOOKUP(C380, Customers!$A$1:$A$1001, Customers!$B$1:$B$1001,,0)</f>
        <v>Jany Rudeforth</v>
      </c>
      <c r="G380" s="2" t="str">
        <f>IF(_xlfn.XLOOKUP(C380, Customers!$A$1:$A$1001, Customers!$C$1:$C$1001,,0) = 0, "",_xlfn.XLOOKUP(C380, Customers!$A$1:$A$1001, Customers!$C$1:$C$1001,,0))</f>
        <v>jrudeforthai@wunderground.com</v>
      </c>
      <c r="H380" s="2" t="str">
        <f>_xlfn.XLOOKUP(C380, Customers!$A$1:$A$1001, Customers!G379:G1379,,0)</f>
        <v>United States</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 xml:space="preserve"> _xlfn.IFS(I380="Rob", "Robust", I380="Exc", "Excelsa", I380="Ara", "Arabica", I380="Lib", "Librica")</f>
        <v>Arabica</v>
      </c>
      <c r="O380" t="str" cm="1">
        <f t="array" ref="O380">_xlfn.IFS(J380="M", "Medium", J380="L", "Light", J380="D", "Dark")</f>
        <v>Light</v>
      </c>
      <c r="P380" t="str">
        <f>_xlfn.XLOOKUP(Table1[[#This Row],[Customer ID]], Customers!$A$1:$A$1001, Customers!$I$1:$I$1001,,0)</f>
        <v>Yes</v>
      </c>
    </row>
    <row r="381" spans="1:16" x14ac:dyDescent="0.3">
      <c r="A381" s="2" t="s">
        <v>2627</v>
      </c>
      <c r="B381" s="3">
        <v>43690</v>
      </c>
      <c r="C381" s="2" t="s">
        <v>2628</v>
      </c>
      <c r="D381" t="s">
        <v>6173</v>
      </c>
      <c r="E381" s="2">
        <v>6</v>
      </c>
      <c r="F381" s="2" t="str">
        <f>_xlfn.XLOOKUP(C381, Customers!$A$1:$A$1001, Customers!$B$1:$B$1001,,0)</f>
        <v>Ashbey Tomaszewski</v>
      </c>
      <c r="G381" s="2" t="str">
        <f>IF(_xlfn.XLOOKUP(C381, Customers!$A$1:$A$1001, Customers!$C$1:$C$1001,,0) = 0, "",_xlfn.XLOOKUP(C381, Customers!$A$1:$A$1001, Customers!$C$1:$C$1001,,0))</f>
        <v>atomaszewskiaj@answers.com</v>
      </c>
      <c r="H381" s="2" t="str">
        <f>_xlfn.XLOOKUP(C381, Customers!$A$1:$A$1001, Customers!G380:G1380,,0)</f>
        <v>United States</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 xml:space="preserve"> _xlfn.IFS(I381="Rob", "Robust", I381="Exc", "Excelsa", I381="Ara", "Arabica", I381="Lib", "Librica")</f>
        <v>Robust</v>
      </c>
      <c r="O381" t="str" cm="1">
        <f t="array" ref="O381">_xlfn.IFS(J381="M", "Medium", J381="L", "Light", J381="D", "Dark")</f>
        <v>Light</v>
      </c>
      <c r="P381" t="str">
        <f>_xlfn.XLOOKUP(Table1[[#This Row],[Customer ID]], Customers!$A$1:$A$1001, Customers!$I$1:$I$1001,,0)</f>
        <v>Yes</v>
      </c>
    </row>
    <row r="382" spans="1:16" x14ac:dyDescent="0.3">
      <c r="A382" s="2" t="s">
        <v>2632</v>
      </c>
      <c r="B382" s="3">
        <v>44249</v>
      </c>
      <c r="C382" s="2" t="s">
        <v>2331</v>
      </c>
      <c r="D382" t="s">
        <v>6169</v>
      </c>
      <c r="E382" s="2">
        <v>3</v>
      </c>
      <c r="F382" s="2" t="str">
        <f>_xlfn.XLOOKUP(C382, Customers!$A$1:$A$1001, Customers!$B$1:$B$1001,,0)</f>
        <v>Flynn Antony</v>
      </c>
      <c r="G382" s="2" t="str">
        <f>IF(_xlfn.XLOOKUP(C382, Customers!$A$1:$A$1001, Customers!$C$1:$C$1001,,0) = 0, "",_xlfn.XLOOKUP(C382, Customers!$A$1:$A$1001, Customers!$C$1:$C$1001,,0))</f>
        <v/>
      </c>
      <c r="H382" s="2" t="str">
        <f>_xlfn.XLOOKUP(C382, Customers!$A$1:$A$1001, Customers!G381:G1381,,0)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 xml:space="preserve"> _xlfn.IFS(I382="Rob", "Robust", I382="Exc", "Excelsa", I382="Ara", "Arabica", I382="Lib", "Librica")</f>
        <v>Librica</v>
      </c>
      <c r="O382" t="str" cm="1">
        <f t="array" ref="O382">_xlfn.IFS(J382="M", "Medium", J382="L", "Light", J382="D", "Dark")</f>
        <v>Dark</v>
      </c>
      <c r="P382" t="str">
        <f>_xlfn.XLOOKUP(Table1[[#This Row],[Customer ID]], Customers!$A$1:$A$1001, Customers!$I$1:$I$1001,,0)</f>
        <v>No</v>
      </c>
    </row>
    <row r="383" spans="1:16" x14ac:dyDescent="0.3">
      <c r="A383" s="2" t="s">
        <v>2638</v>
      </c>
      <c r="B383" s="3">
        <v>44646</v>
      </c>
      <c r="C383" s="2" t="s">
        <v>2639</v>
      </c>
      <c r="D383" t="s">
        <v>6154</v>
      </c>
      <c r="E383" s="2">
        <v>5</v>
      </c>
      <c r="F383" s="2" t="str">
        <f>_xlfn.XLOOKUP(C383, Customers!$A$1:$A$1001, Customers!$B$1:$B$1001,,0)</f>
        <v>Pren Bess</v>
      </c>
      <c r="G383" s="2" t="str">
        <f>IF(_xlfn.XLOOKUP(C383, Customers!$A$1:$A$1001, Customers!$C$1:$C$1001,,0) = 0, "",_xlfn.XLOOKUP(C383, Customers!$A$1:$A$1001, Customers!$C$1:$C$1001,,0))</f>
        <v>pbessal@qq.com</v>
      </c>
      <c r="H383" s="2" t="str">
        <f>_xlfn.XLOOKUP(C383, Customers!$A$1:$A$1001, Customers!G382:G1382,,0)</f>
        <v>United Kingdom</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 xml:space="preserve"> _xlfn.IFS(I383="Rob", "Robust", I383="Exc", "Excelsa", I383="Ara", "Arabica", I383="Lib", "Librica")</f>
        <v>Arabica</v>
      </c>
      <c r="O383" t="str" cm="1">
        <f t="array" ref="O383">_xlfn.IFS(J383="M", "Medium", J383="L", "Light", J383="D", "Dark")</f>
        <v>Dark</v>
      </c>
      <c r="P383" t="str">
        <f>_xlfn.XLOOKUP(Table1[[#This Row],[Customer ID]], Customers!$A$1:$A$1001, Customers!$I$1:$I$1001,,0)</f>
        <v>Yes</v>
      </c>
    </row>
    <row r="384" spans="1:16" x14ac:dyDescent="0.3">
      <c r="A384" s="2" t="s">
        <v>2644</v>
      </c>
      <c r="B384" s="3">
        <v>43840</v>
      </c>
      <c r="C384" s="2" t="s">
        <v>2645</v>
      </c>
      <c r="D384" t="s">
        <v>6144</v>
      </c>
      <c r="E384" s="2">
        <v>3</v>
      </c>
      <c r="F384" s="2" t="str">
        <f>_xlfn.XLOOKUP(C384, Customers!$A$1:$A$1001, Customers!$B$1:$B$1001,,0)</f>
        <v>Elka Windress</v>
      </c>
      <c r="G384" s="2" t="str">
        <f>IF(_xlfn.XLOOKUP(C384, Customers!$A$1:$A$1001, Customers!$C$1:$C$1001,,0) = 0, "",_xlfn.XLOOKUP(C384, Customers!$A$1:$A$1001, Customers!$C$1:$C$1001,,0))</f>
        <v>ewindressam@marketwatch.com</v>
      </c>
      <c r="H384" s="2" t="str">
        <f>_xlfn.XLOOKUP(C384, Customers!$A$1:$A$1001, Customers!G383:G1383,,0)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 xml:space="preserve"> _xlfn.IFS(I384="Rob", "Robust", I384="Exc", "Excelsa", I384="Ara", "Arabica", I384="Lib", "Librica")</f>
        <v>Excelsa</v>
      </c>
      <c r="O384" t="str" cm="1">
        <f t="array" ref="O384">_xlfn.IFS(J384="M", "Medium", J384="L", "Light", J384="D", "Dark")</f>
        <v>Dark</v>
      </c>
      <c r="P384" t="str">
        <f>_xlfn.XLOOKUP(Table1[[#This Row],[Customer ID]], Customers!$A$1:$A$1001, Customers!$I$1:$I$1001,,0)</f>
        <v>No</v>
      </c>
    </row>
    <row r="385" spans="1:16" x14ac:dyDescent="0.3">
      <c r="A385" s="2" t="s">
        <v>2650</v>
      </c>
      <c r="B385" s="3">
        <v>43586</v>
      </c>
      <c r="C385" s="2" t="s">
        <v>2651</v>
      </c>
      <c r="D385" t="s">
        <v>6176</v>
      </c>
      <c r="E385" s="2">
        <v>6</v>
      </c>
      <c r="F385" s="2" t="str">
        <f>_xlfn.XLOOKUP(C385, Customers!$A$1:$A$1001, Customers!$B$1:$B$1001,,0)</f>
        <v>Marty Kidstoun</v>
      </c>
      <c r="G385" s="2" t="str">
        <f>IF(_xlfn.XLOOKUP(C385, Customers!$A$1:$A$1001, Customers!$C$1:$C$1001,,0) = 0, "",_xlfn.XLOOKUP(C385, Customers!$A$1:$A$1001, Customers!$C$1:$C$1001,,0))</f>
        <v/>
      </c>
      <c r="H385" s="2" t="str">
        <f>_xlfn.XLOOKUP(C385, Customers!$A$1:$A$1001, Customers!G384:G1384,,0)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 xml:space="preserve"> _xlfn.IFS(I385="Rob", "Robust", I385="Exc", "Excelsa", I385="Ara", "Arabica", I385="Lib", "Librica")</f>
        <v>Excelsa</v>
      </c>
      <c r="O385" t="str" cm="1">
        <f t="array" ref="O385">_xlfn.IFS(J385="M", "Medium", J385="L", "Light", J385="D", "Dark")</f>
        <v>Light</v>
      </c>
      <c r="P385" t="str">
        <f>_xlfn.XLOOKUP(Table1[[#This Row],[Customer ID]], Customers!$A$1:$A$1001, Customers!$I$1:$I$1001,,0)</f>
        <v>Yes</v>
      </c>
    </row>
    <row r="386" spans="1:16" x14ac:dyDescent="0.3">
      <c r="A386" s="2" t="s">
        <v>2655</v>
      </c>
      <c r="B386" s="3">
        <v>43870</v>
      </c>
      <c r="C386" s="2" t="s">
        <v>2656</v>
      </c>
      <c r="D386" t="s">
        <v>6182</v>
      </c>
      <c r="E386" s="2">
        <v>4</v>
      </c>
      <c r="F386" s="2" t="str">
        <f>_xlfn.XLOOKUP(C386, Customers!$A$1:$A$1001, Customers!$B$1:$B$1001,,0)</f>
        <v>Nickey Dimbleby</v>
      </c>
      <c r="G386" s="2" t="str">
        <f>IF(_xlfn.XLOOKUP(C386, Customers!$A$1:$A$1001, Customers!$C$1:$C$1001,,0) = 0, "",_xlfn.XLOOKUP(C386, Customers!$A$1:$A$1001, Customers!$C$1:$C$1001,,0))</f>
        <v/>
      </c>
      <c r="H386" s="2" t="str">
        <f>_xlfn.XLOOKUP(C386, Customers!$A$1:$A$1001, Customers!G385:G1385,,0)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 xml:space="preserve"> _xlfn.IFS(I386="Rob", "Robust", I386="Exc", "Excelsa", I386="Ara", "Arabica", I386="Lib", "Librica")</f>
        <v>Arabica</v>
      </c>
      <c r="O386" t="str" cm="1">
        <f t="array" ref="O386">_xlfn.IFS(J386="M", "Medium", J386="L", "Light", J386="D", "Dark")</f>
        <v>Light</v>
      </c>
      <c r="P386" t="str">
        <f>_xlfn.XLOOKUP(Table1[[#This Row],[Customer ID]], Customers!$A$1:$A$1001, Customers!$I$1:$I$1001,,0)</f>
        <v>No</v>
      </c>
    </row>
    <row r="387" spans="1:16" x14ac:dyDescent="0.3">
      <c r="A387" s="2" t="s">
        <v>2660</v>
      </c>
      <c r="B387" s="3">
        <v>44559</v>
      </c>
      <c r="C387" s="2" t="s">
        <v>2661</v>
      </c>
      <c r="D387" t="s">
        <v>6160</v>
      </c>
      <c r="E387" s="2">
        <v>5</v>
      </c>
      <c r="F387" s="2" t="str">
        <f>_xlfn.XLOOKUP(C387, Customers!$A$1:$A$1001, Customers!$B$1:$B$1001,,0)</f>
        <v>Virgil Baumadier</v>
      </c>
      <c r="G387" s="2" t="str">
        <f>IF(_xlfn.XLOOKUP(C387, Customers!$A$1:$A$1001, Customers!$C$1:$C$1001,,0) = 0, "",_xlfn.XLOOKUP(C387, Customers!$A$1:$A$1001, Customers!$C$1:$C$1001,,0))</f>
        <v>vbaumadierap@google.cn</v>
      </c>
      <c r="H387" s="2" t="str">
        <f>_xlfn.XLOOKUP(C387, Customers!$A$1:$A$1001, Customers!G386:G1386,,0)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 xml:space="preserve"> _xlfn.IFS(I387="Rob", "Robust", I387="Exc", "Excelsa", I387="Ara", "Arabica", I387="Lib", "Librica")</f>
        <v>Librica</v>
      </c>
      <c r="O387" t="str" cm="1">
        <f t="array" ref="O387">_xlfn.IFS(J387="M", "Medium", J387="L", "Light", J387="D", "Dark")</f>
        <v>Medium</v>
      </c>
      <c r="P387" t="str">
        <f>_xlfn.XLOOKUP(Table1[[#This Row],[Customer ID]], Customers!$A$1:$A$1001, Customers!$I$1:$I$1001,,0)</f>
        <v>Yes</v>
      </c>
    </row>
    <row r="388" spans="1:16" x14ac:dyDescent="0.3">
      <c r="A388" s="2" t="s">
        <v>2666</v>
      </c>
      <c r="B388" s="3">
        <v>44083</v>
      </c>
      <c r="C388" s="2" t="s">
        <v>2667</v>
      </c>
      <c r="D388" t="s">
        <v>6154</v>
      </c>
      <c r="E388" s="2">
        <v>6</v>
      </c>
      <c r="F388" s="2" t="str">
        <f>_xlfn.XLOOKUP(C388, Customers!$A$1:$A$1001, Customers!$B$1:$B$1001,,0)</f>
        <v>Lenore Messenbird</v>
      </c>
      <c r="G388" s="2" t="str">
        <f>IF(_xlfn.XLOOKUP(C388, Customers!$A$1:$A$1001, Customers!$C$1:$C$1001,,0) = 0, "",_xlfn.XLOOKUP(C388, Customers!$A$1:$A$1001, Customers!$C$1:$C$1001,,0))</f>
        <v/>
      </c>
      <c r="H388" s="2" t="str">
        <f>_xlfn.XLOOKUP(C388, Customers!$A$1:$A$1001, Customers!G387:G1387,,0)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 xml:space="preserve"> _xlfn.IFS(I388="Rob", "Robust", I388="Exc", "Excelsa", I388="Ara", "Arabica", I388="Lib", "Librica")</f>
        <v>Arabica</v>
      </c>
      <c r="O388" t="str" cm="1">
        <f t="array" ref="O388">_xlfn.IFS(J388="M", "Medium", J388="L", "Light", J388="D", "Dark")</f>
        <v>Dark</v>
      </c>
      <c r="P388" t="str">
        <f>_xlfn.XLOOKUP(Table1[[#This Row],[Customer ID]], Customers!$A$1:$A$1001, Customers!$I$1:$I$1001,,0)</f>
        <v>Yes</v>
      </c>
    </row>
    <row r="389" spans="1:16" x14ac:dyDescent="0.3">
      <c r="A389" s="2" t="s">
        <v>2671</v>
      </c>
      <c r="B389" s="3">
        <v>44455</v>
      </c>
      <c r="C389" s="2" t="s">
        <v>2672</v>
      </c>
      <c r="D389" t="s">
        <v>6171</v>
      </c>
      <c r="E389" s="2">
        <v>5</v>
      </c>
      <c r="F389" s="2" t="str">
        <f>_xlfn.XLOOKUP(C389, Customers!$A$1:$A$1001, Customers!$B$1:$B$1001,,0)</f>
        <v>Shirleen Welds</v>
      </c>
      <c r="G389" s="2" t="str">
        <f>IF(_xlfn.XLOOKUP(C389, Customers!$A$1:$A$1001, Customers!$C$1:$C$1001,,0) = 0, "",_xlfn.XLOOKUP(C389, Customers!$A$1:$A$1001, Customers!$C$1:$C$1001,,0))</f>
        <v>sweldsar@wired.com</v>
      </c>
      <c r="H389" s="2" t="str">
        <f>_xlfn.XLOOKUP(C389, Customers!$A$1:$A$1001, Customers!G388:G1388,,0)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 xml:space="preserve"> _xlfn.IFS(I389="Rob", "Robust", I389="Exc", "Excelsa", I389="Ara", "Arabica", I389="Lib", "Librica")</f>
        <v>Excelsa</v>
      </c>
      <c r="O389" t="str" cm="1">
        <f t="array" ref="O389">_xlfn.IFS(J389="M", "Medium", J389="L", "Light", J389="D", "Dark")</f>
        <v>Light</v>
      </c>
      <c r="P389" t="str">
        <f>_xlfn.XLOOKUP(Table1[[#This Row],[Customer ID]], Customers!$A$1:$A$1001, Customers!$I$1:$I$1001,,0)</f>
        <v>Yes</v>
      </c>
    </row>
    <row r="390" spans="1:16" x14ac:dyDescent="0.3">
      <c r="A390" s="2" t="s">
        <v>2677</v>
      </c>
      <c r="B390" s="3">
        <v>44130</v>
      </c>
      <c r="C390" s="2" t="s">
        <v>2678</v>
      </c>
      <c r="D390" t="s">
        <v>6150</v>
      </c>
      <c r="E390" s="2">
        <v>3</v>
      </c>
      <c r="F390" s="2" t="str">
        <f>_xlfn.XLOOKUP(C390, Customers!$A$1:$A$1001, Customers!$B$1:$B$1001,,0)</f>
        <v>Maisie Sarvar</v>
      </c>
      <c r="G390" s="2" t="str">
        <f>IF(_xlfn.XLOOKUP(C390, Customers!$A$1:$A$1001, Customers!$C$1:$C$1001,,0) = 0, "",_xlfn.XLOOKUP(C390, Customers!$A$1:$A$1001, Customers!$C$1:$C$1001,,0))</f>
        <v>msarvaras@artisteer.com</v>
      </c>
      <c r="H390" s="2" t="str">
        <f>_xlfn.XLOOKUP(C390, Customers!$A$1:$A$1001, Customers!G389:G1389,,0)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 xml:space="preserve"> _xlfn.IFS(I390="Rob", "Robust", I390="Exc", "Excelsa", I390="Ara", "Arabica", I390="Lib", "Librica")</f>
        <v>Librica</v>
      </c>
      <c r="O390" t="str" cm="1">
        <f t="array" ref="O390">_xlfn.IFS(J390="M", "Medium", J390="L", "Light", J390="D", "Dark")</f>
        <v>Dark</v>
      </c>
      <c r="P390" t="str">
        <f>_xlfn.XLOOKUP(Table1[[#This Row],[Customer ID]], Customers!$A$1:$A$1001, Customers!$I$1:$I$1001,,0)</f>
        <v>Yes</v>
      </c>
    </row>
    <row r="391" spans="1:16" x14ac:dyDescent="0.3">
      <c r="A391" s="2" t="s">
        <v>2683</v>
      </c>
      <c r="B391" s="3">
        <v>43536</v>
      </c>
      <c r="C391" s="2" t="s">
        <v>2684</v>
      </c>
      <c r="D391" t="s">
        <v>6169</v>
      </c>
      <c r="E391" s="2">
        <v>3</v>
      </c>
      <c r="F391" s="2" t="str">
        <f>_xlfn.XLOOKUP(C391, Customers!$A$1:$A$1001, Customers!$B$1:$B$1001,,0)</f>
        <v>Andrej Havick</v>
      </c>
      <c r="G391" s="2" t="str">
        <f>IF(_xlfn.XLOOKUP(C391, Customers!$A$1:$A$1001, Customers!$C$1:$C$1001,,0) = 0, "",_xlfn.XLOOKUP(C391, Customers!$A$1:$A$1001, Customers!$C$1:$C$1001,,0))</f>
        <v>ahavickat@nsw.gov.au</v>
      </c>
      <c r="H391" s="2" t="str">
        <f>_xlfn.XLOOKUP(C391, Customers!$A$1:$A$1001, Customers!G390:G1390,,0)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 xml:space="preserve"> _xlfn.IFS(I391="Rob", "Robust", I391="Exc", "Excelsa", I391="Ara", "Arabica", I391="Lib", "Librica")</f>
        <v>Librica</v>
      </c>
      <c r="O391" t="str" cm="1">
        <f t="array" ref="O391">_xlfn.IFS(J391="M", "Medium", J391="L", "Light", J391="D", "Dark")</f>
        <v>Dark</v>
      </c>
      <c r="P391" t="str">
        <f>_xlfn.XLOOKUP(Table1[[#This Row],[Customer ID]], Customers!$A$1:$A$1001, Customers!$I$1:$I$1001,,0)</f>
        <v>Yes</v>
      </c>
    </row>
    <row r="392" spans="1:16" x14ac:dyDescent="0.3">
      <c r="A392" s="2" t="s">
        <v>2689</v>
      </c>
      <c r="B392" s="3">
        <v>44245</v>
      </c>
      <c r="C392" s="2" t="s">
        <v>2690</v>
      </c>
      <c r="D392" t="s">
        <v>6144</v>
      </c>
      <c r="E392" s="2">
        <v>2</v>
      </c>
      <c r="F392" s="2" t="str">
        <f>_xlfn.XLOOKUP(C392, Customers!$A$1:$A$1001, Customers!$B$1:$B$1001,,0)</f>
        <v>Sloan Diviny</v>
      </c>
      <c r="G392" s="2" t="str">
        <f>IF(_xlfn.XLOOKUP(C392, Customers!$A$1:$A$1001, Customers!$C$1:$C$1001,,0) = 0, "",_xlfn.XLOOKUP(C392, Customers!$A$1:$A$1001, Customers!$C$1:$C$1001,,0))</f>
        <v>sdivinyau@ask.com</v>
      </c>
      <c r="H392" s="2" t="str">
        <f>_xlfn.XLOOKUP(C392, Customers!$A$1:$A$1001, Customers!G391:G1391,,0)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 xml:space="preserve"> _xlfn.IFS(I392="Rob", "Robust", I392="Exc", "Excelsa", I392="Ara", "Arabica", I392="Lib", "Librica")</f>
        <v>Excelsa</v>
      </c>
      <c r="O392" t="str" cm="1">
        <f t="array" ref="O392">_xlfn.IFS(J392="M", "Medium", J392="L", "Light", J392="D", "Dark")</f>
        <v>Dark</v>
      </c>
      <c r="P392" t="str">
        <f>_xlfn.XLOOKUP(Table1[[#This Row],[Customer ID]], Customers!$A$1:$A$1001, Customers!$I$1:$I$1001,,0)</f>
        <v>Yes</v>
      </c>
    </row>
    <row r="393" spans="1:16" x14ac:dyDescent="0.3">
      <c r="A393" s="2" t="s">
        <v>2694</v>
      </c>
      <c r="B393" s="3">
        <v>44133</v>
      </c>
      <c r="C393" s="2" t="s">
        <v>2695</v>
      </c>
      <c r="D393" t="s">
        <v>6157</v>
      </c>
      <c r="E393" s="2">
        <v>2</v>
      </c>
      <c r="F393" s="2" t="str">
        <f>_xlfn.XLOOKUP(C393, Customers!$A$1:$A$1001, Customers!$B$1:$B$1001,,0)</f>
        <v>Itch Norquoy</v>
      </c>
      <c r="G393" s="2" t="str">
        <f>IF(_xlfn.XLOOKUP(C393, Customers!$A$1:$A$1001, Customers!$C$1:$C$1001,,0) = 0, "",_xlfn.XLOOKUP(C393, Customers!$A$1:$A$1001, Customers!$C$1:$C$1001,,0))</f>
        <v>inorquoyav@businessweek.com</v>
      </c>
      <c r="H393" s="2" t="str">
        <f>_xlfn.XLOOKUP(C393, Customers!$A$1:$A$1001, Customers!G392:G1392,,0)</f>
        <v>Ireland</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 xml:space="preserve"> _xlfn.IFS(I393="Rob", "Robust", I393="Exc", "Excelsa", I393="Ara", "Arabica", I393="Lib", "Librica")</f>
        <v>Arabica</v>
      </c>
      <c r="O393" t="str" cm="1">
        <f t="array" ref="O393">_xlfn.IFS(J393="M", "Medium", J393="L", "Light", J393="D", "Dark")</f>
        <v>Medium</v>
      </c>
      <c r="P393" t="str">
        <f>_xlfn.XLOOKUP(Table1[[#This Row],[Customer ID]], Customers!$A$1:$A$1001, Customers!$I$1:$I$1001,,0)</f>
        <v>No</v>
      </c>
    </row>
    <row r="394" spans="1:16" x14ac:dyDescent="0.3">
      <c r="A394" s="2" t="s">
        <v>2699</v>
      </c>
      <c r="B394" s="3">
        <v>44445</v>
      </c>
      <c r="C394" s="2" t="s">
        <v>2700</v>
      </c>
      <c r="D394" t="s">
        <v>6171</v>
      </c>
      <c r="E394" s="2">
        <v>6</v>
      </c>
      <c r="F394" s="2" t="str">
        <f>_xlfn.XLOOKUP(C394, Customers!$A$1:$A$1001, Customers!$B$1:$B$1001,,0)</f>
        <v>Anson Iddison</v>
      </c>
      <c r="G394" s="2" t="str">
        <f>IF(_xlfn.XLOOKUP(C394, Customers!$A$1:$A$1001, Customers!$C$1:$C$1001,,0) = 0, "",_xlfn.XLOOKUP(C394, Customers!$A$1:$A$1001, Customers!$C$1:$C$1001,,0))</f>
        <v>aiddisonaw@usa.gov</v>
      </c>
      <c r="H394" s="2" t="str">
        <f>_xlfn.XLOOKUP(C394, Customers!$A$1:$A$1001, Customers!G393:G1393,,0)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 xml:space="preserve"> _xlfn.IFS(I394="Rob", "Robust", I394="Exc", "Excelsa", I394="Ara", "Arabica", I394="Lib", "Librica")</f>
        <v>Excelsa</v>
      </c>
      <c r="O394" t="str" cm="1">
        <f t="array" ref="O394">_xlfn.IFS(J394="M", "Medium", J394="L", "Light", J394="D", "Dark")</f>
        <v>Light</v>
      </c>
      <c r="P394" t="str">
        <f>_xlfn.XLOOKUP(Table1[[#This Row],[Customer ID]], Customers!$A$1:$A$1001, Customers!$I$1:$I$1001,,0)</f>
        <v>No</v>
      </c>
    </row>
    <row r="395" spans="1:16" x14ac:dyDescent="0.3">
      <c r="A395" s="2" t="s">
        <v>2699</v>
      </c>
      <c r="B395" s="3">
        <v>44445</v>
      </c>
      <c r="C395" s="2" t="s">
        <v>2700</v>
      </c>
      <c r="D395" t="s">
        <v>6167</v>
      </c>
      <c r="E395" s="2">
        <v>1</v>
      </c>
      <c r="F395" s="2" t="str">
        <f>_xlfn.XLOOKUP(C395, Customers!$A$1:$A$1001, Customers!$B$1:$B$1001,,0)</f>
        <v>Anson Iddison</v>
      </c>
      <c r="G395" s="2" t="str">
        <f>IF(_xlfn.XLOOKUP(C395, Customers!$A$1:$A$1001, Customers!$C$1:$C$1001,,0) = 0, "",_xlfn.XLOOKUP(C395, Customers!$A$1:$A$1001, Customers!$C$1:$C$1001,,0))</f>
        <v>aiddisonaw@usa.gov</v>
      </c>
      <c r="H395" s="2" t="str">
        <f>_xlfn.XLOOKUP(C395, Customers!$A$1:$A$1001, Customers!G394:G1394,,0)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 xml:space="preserve"> _xlfn.IFS(I395="Rob", "Robust", I395="Exc", "Excelsa", I395="Ara", "Arabica", I395="Lib", "Librica")</f>
        <v>Arabica</v>
      </c>
      <c r="O395" t="str" cm="1">
        <f t="array" ref="O395">_xlfn.IFS(J395="M", "Medium", J395="L", "Light", J395="D", "Dark")</f>
        <v>Light</v>
      </c>
      <c r="P395" t="str">
        <f>_xlfn.XLOOKUP(Table1[[#This Row],[Customer ID]], Customers!$A$1:$A$1001, Customers!$I$1:$I$1001,,0)</f>
        <v>No</v>
      </c>
    </row>
    <row r="396" spans="1:16" x14ac:dyDescent="0.3">
      <c r="A396" s="2" t="s">
        <v>2710</v>
      </c>
      <c r="B396" s="3">
        <v>44083</v>
      </c>
      <c r="C396" s="2" t="s">
        <v>2711</v>
      </c>
      <c r="D396" t="s">
        <v>6142</v>
      </c>
      <c r="E396" s="2">
        <v>4</v>
      </c>
      <c r="F396" s="2" t="str">
        <f>_xlfn.XLOOKUP(C396, Customers!$A$1:$A$1001, Customers!$B$1:$B$1001,,0)</f>
        <v>Randal Longfield</v>
      </c>
      <c r="G396" s="2" t="str">
        <f>IF(_xlfn.XLOOKUP(C396, Customers!$A$1:$A$1001, Customers!$C$1:$C$1001,,0) = 0, "",_xlfn.XLOOKUP(C396, Customers!$A$1:$A$1001, Customers!$C$1:$C$1001,,0))</f>
        <v>rlongfielday@bluehost.com</v>
      </c>
      <c r="H396" s="2" t="str">
        <f>_xlfn.XLOOKUP(C396, Customers!$A$1:$A$1001, Customers!G395:G1395,,0)</f>
        <v>Ireland</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 xml:space="preserve"> _xlfn.IFS(I396="Rob", "Robust", I396="Exc", "Excelsa", I396="Ara", "Arabica", I396="Lib", "Librica")</f>
        <v>Robust</v>
      </c>
      <c r="O396" t="str" cm="1">
        <f t="array" ref="O396">_xlfn.IFS(J396="M", "Medium", J396="L", "Light", J396="D", "Dark")</f>
        <v>Light</v>
      </c>
      <c r="P396" t="str">
        <f>_xlfn.XLOOKUP(Table1[[#This Row],[Customer ID]], Customers!$A$1:$A$1001, Customers!$I$1:$I$1001,,0)</f>
        <v>No</v>
      </c>
    </row>
    <row r="397" spans="1:16" x14ac:dyDescent="0.3">
      <c r="A397" s="2" t="s">
        <v>2716</v>
      </c>
      <c r="B397" s="3">
        <v>44465</v>
      </c>
      <c r="C397" s="2" t="s">
        <v>2717</v>
      </c>
      <c r="D397" t="s">
        <v>6169</v>
      </c>
      <c r="E397" s="2">
        <v>6</v>
      </c>
      <c r="F397" s="2" t="str">
        <f>_xlfn.XLOOKUP(C397, Customers!$A$1:$A$1001, Customers!$B$1:$B$1001,,0)</f>
        <v>Gregorius Kislingbury</v>
      </c>
      <c r="G397" s="2" t="str">
        <f>IF(_xlfn.XLOOKUP(C397, Customers!$A$1:$A$1001, Customers!$C$1:$C$1001,,0) = 0, "",_xlfn.XLOOKUP(C397, Customers!$A$1:$A$1001, Customers!$C$1:$C$1001,,0))</f>
        <v>gkislingburyaz@samsung.com</v>
      </c>
      <c r="H397" s="2" t="str">
        <f>_xlfn.XLOOKUP(C397, Customers!$A$1:$A$1001, Customers!G396:G1396,,0)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 xml:space="preserve"> _xlfn.IFS(I397="Rob", "Robust", I397="Exc", "Excelsa", I397="Ara", "Arabica", I397="Lib", "Librica")</f>
        <v>Librica</v>
      </c>
      <c r="O397" t="str" cm="1">
        <f t="array" ref="O397">_xlfn.IFS(J397="M", "Medium", J397="L", "Light", J397="D", "Dark")</f>
        <v>Dark</v>
      </c>
      <c r="P397" t="str">
        <f>_xlfn.XLOOKUP(Table1[[#This Row],[Customer ID]], Customers!$A$1:$A$1001, Customers!$I$1:$I$1001,,0)</f>
        <v>Yes</v>
      </c>
    </row>
    <row r="398" spans="1:16" x14ac:dyDescent="0.3">
      <c r="A398" s="2" t="s">
        <v>2721</v>
      </c>
      <c r="B398" s="3">
        <v>44140</v>
      </c>
      <c r="C398" s="2" t="s">
        <v>2722</v>
      </c>
      <c r="D398" t="s">
        <v>6180</v>
      </c>
      <c r="E398" s="2">
        <v>5</v>
      </c>
      <c r="F398" s="2" t="str">
        <f>_xlfn.XLOOKUP(C398, Customers!$A$1:$A$1001, Customers!$B$1:$B$1001,,0)</f>
        <v>Xenos Gibbons</v>
      </c>
      <c r="G398" s="2" t="str">
        <f>IF(_xlfn.XLOOKUP(C398, Customers!$A$1:$A$1001, Customers!$C$1:$C$1001,,0) = 0, "",_xlfn.XLOOKUP(C398, Customers!$A$1:$A$1001, Customers!$C$1:$C$1001,,0))</f>
        <v>xgibbonsb0@artisteer.com</v>
      </c>
      <c r="H398" s="2" t="str">
        <f>_xlfn.XLOOKUP(C398, Customers!$A$1:$A$1001, Customers!G397:G1397,,0)</f>
        <v>United Kingdom</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 xml:space="preserve"> _xlfn.IFS(I398="Rob", "Robust", I398="Exc", "Excelsa", I398="Ara", "Arabica", I398="Lib", "Librica")</f>
        <v>Arabica</v>
      </c>
      <c r="O398" t="str" cm="1">
        <f t="array" ref="O398">_xlfn.IFS(J398="M", "Medium", J398="L", "Light", J398="D", "Dark")</f>
        <v>Light</v>
      </c>
      <c r="P398" t="str">
        <f>_xlfn.XLOOKUP(Table1[[#This Row],[Customer ID]], Customers!$A$1:$A$1001, Customers!$I$1:$I$1001,,0)</f>
        <v>No</v>
      </c>
    </row>
    <row r="399" spans="1:16" x14ac:dyDescent="0.3">
      <c r="A399" s="2" t="s">
        <v>2727</v>
      </c>
      <c r="B399" s="3">
        <v>43720</v>
      </c>
      <c r="C399" s="2" t="s">
        <v>2728</v>
      </c>
      <c r="D399" t="s">
        <v>6169</v>
      </c>
      <c r="E399" s="2">
        <v>4</v>
      </c>
      <c r="F399" s="2" t="str">
        <f>_xlfn.XLOOKUP(C399, Customers!$A$1:$A$1001, Customers!$B$1:$B$1001,,0)</f>
        <v>Fleur Parres</v>
      </c>
      <c r="G399" s="2" t="str">
        <f>IF(_xlfn.XLOOKUP(C399, Customers!$A$1:$A$1001, Customers!$C$1:$C$1001,,0) = 0, "",_xlfn.XLOOKUP(C399, Customers!$A$1:$A$1001, Customers!$C$1:$C$1001,,0))</f>
        <v>fparresb1@imageshack.us</v>
      </c>
      <c r="H399" s="2" t="str">
        <f>_xlfn.XLOOKUP(C399, Customers!$A$1:$A$1001, Customers!G398:G1398,,0)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 xml:space="preserve"> _xlfn.IFS(I399="Rob", "Robust", I399="Exc", "Excelsa", I399="Ara", "Arabica", I399="Lib", "Librica")</f>
        <v>Librica</v>
      </c>
      <c r="O399" t="str" cm="1">
        <f t="array" ref="O399">_xlfn.IFS(J399="M", "Medium", J399="L", "Light", J399="D", "Dark")</f>
        <v>Dark</v>
      </c>
      <c r="P399" t="str">
        <f>_xlfn.XLOOKUP(Table1[[#This Row],[Customer ID]], Customers!$A$1:$A$1001, Customers!$I$1:$I$1001,,0)</f>
        <v>Yes</v>
      </c>
    </row>
    <row r="400" spans="1:16" x14ac:dyDescent="0.3">
      <c r="A400" s="2" t="s">
        <v>2733</v>
      </c>
      <c r="B400" s="3">
        <v>43677</v>
      </c>
      <c r="C400" s="2" t="s">
        <v>2734</v>
      </c>
      <c r="D400" t="s">
        <v>6154</v>
      </c>
      <c r="E400" s="2">
        <v>6</v>
      </c>
      <c r="F400" s="2" t="str">
        <f>_xlfn.XLOOKUP(C400, Customers!$A$1:$A$1001, Customers!$B$1:$B$1001,,0)</f>
        <v>Gran Sibray</v>
      </c>
      <c r="G400" s="2" t="str">
        <f>IF(_xlfn.XLOOKUP(C400, Customers!$A$1:$A$1001, Customers!$C$1:$C$1001,,0) = 0, "",_xlfn.XLOOKUP(C400, Customers!$A$1:$A$1001, Customers!$C$1:$C$1001,,0))</f>
        <v>gsibrayb2@wsj.com</v>
      </c>
      <c r="H400" s="2" t="str">
        <f>_xlfn.XLOOKUP(C400, Customers!$A$1:$A$1001, Customers!G399:G1399,,0)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 xml:space="preserve"> _xlfn.IFS(I400="Rob", "Robust", I400="Exc", "Excelsa", I400="Ara", "Arabica", I400="Lib", "Librica")</f>
        <v>Arabica</v>
      </c>
      <c r="O400" t="str" cm="1">
        <f t="array" ref="O400">_xlfn.IFS(J400="M", "Medium", J400="L", "Light", J400="D", "Dark")</f>
        <v>Dark</v>
      </c>
      <c r="P400" t="str">
        <f>_xlfn.XLOOKUP(Table1[[#This Row],[Customer ID]], Customers!$A$1:$A$1001, Customers!$I$1:$I$1001,,0)</f>
        <v>Yes</v>
      </c>
    </row>
    <row r="401" spans="1:16" x14ac:dyDescent="0.3">
      <c r="A401" s="2" t="s">
        <v>2739</v>
      </c>
      <c r="B401" s="3">
        <v>43539</v>
      </c>
      <c r="C401" s="2" t="s">
        <v>2740</v>
      </c>
      <c r="D401" t="s">
        <v>6185</v>
      </c>
      <c r="E401" s="2">
        <v>6</v>
      </c>
      <c r="F401" s="2" t="str">
        <f>_xlfn.XLOOKUP(C401, Customers!$A$1:$A$1001, Customers!$B$1:$B$1001,,0)</f>
        <v>Ingelbert Hotchkin</v>
      </c>
      <c r="G401" s="2" t="str">
        <f>IF(_xlfn.XLOOKUP(C401, Customers!$A$1:$A$1001, Customers!$C$1:$C$1001,,0) = 0, "",_xlfn.XLOOKUP(C401, Customers!$A$1:$A$1001, Customers!$C$1:$C$1001,,0))</f>
        <v>ihotchkinb3@mit.edu</v>
      </c>
      <c r="H401" s="2" t="str">
        <f>_xlfn.XLOOKUP(C401, Customers!$A$1:$A$1001, Customers!G400:G1400,,0)</f>
        <v>United States</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 xml:space="preserve"> _xlfn.IFS(I401="Rob", "Robust", I401="Exc", "Excelsa", I401="Ara", "Arabica", I401="Lib", "Librica")</f>
        <v>Excelsa</v>
      </c>
      <c r="O401" t="str" cm="1">
        <f t="array" ref="O401">_xlfn.IFS(J401="M", "Medium", J401="L", "Light", J401="D", "Dark")</f>
        <v>Dark</v>
      </c>
      <c r="P401" t="str">
        <f>_xlfn.XLOOKUP(Table1[[#This Row],[Customer ID]], Customers!$A$1:$A$1001, Customers!$I$1:$I$1001,,0)</f>
        <v>No</v>
      </c>
    </row>
    <row r="402" spans="1:16" x14ac:dyDescent="0.3">
      <c r="A402" s="2" t="s">
        <v>2745</v>
      </c>
      <c r="B402" s="3">
        <v>44332</v>
      </c>
      <c r="C402" s="2" t="s">
        <v>2746</v>
      </c>
      <c r="D402" t="s">
        <v>6170</v>
      </c>
      <c r="E402" s="2">
        <v>4</v>
      </c>
      <c r="F402" s="2" t="str">
        <f>_xlfn.XLOOKUP(C402, Customers!$A$1:$A$1001, Customers!$B$1:$B$1001,,0)</f>
        <v>Neely Broadberrie</v>
      </c>
      <c r="G402" s="2" t="str">
        <f>IF(_xlfn.XLOOKUP(C402, Customers!$A$1:$A$1001, Customers!$C$1:$C$1001,,0) = 0, "",_xlfn.XLOOKUP(C402, Customers!$A$1:$A$1001, Customers!$C$1:$C$1001,,0))</f>
        <v>nbroadberrieb4@gnu.org</v>
      </c>
      <c r="H402" s="2" t="str">
        <f>_xlfn.XLOOKUP(C402, Customers!$A$1:$A$1001, Customers!G401:G1401,,0)</f>
        <v>Ireland</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 xml:space="preserve"> _xlfn.IFS(I402="Rob", "Robust", I402="Exc", "Excelsa", I402="Ara", "Arabica", I402="Lib", "Librica")</f>
        <v>Librica</v>
      </c>
      <c r="O402" t="str" cm="1">
        <f t="array" ref="O402">_xlfn.IFS(J402="M", "Medium", J402="L", "Light", J402="D", "Dark")</f>
        <v>Light</v>
      </c>
      <c r="P402" t="str">
        <f>_xlfn.XLOOKUP(Table1[[#This Row],[Customer ID]], Customers!$A$1:$A$1001, Customers!$I$1:$I$1001,,0)</f>
        <v>No</v>
      </c>
    </row>
    <row r="403" spans="1:16" x14ac:dyDescent="0.3">
      <c r="A403" s="2" t="s">
        <v>2751</v>
      </c>
      <c r="B403" s="3">
        <v>43591</v>
      </c>
      <c r="C403" s="2" t="s">
        <v>2752</v>
      </c>
      <c r="D403" t="s">
        <v>6159</v>
      </c>
      <c r="E403" s="2">
        <v>2</v>
      </c>
      <c r="F403" s="2" t="str">
        <f>_xlfn.XLOOKUP(C403, Customers!$A$1:$A$1001, Customers!$B$1:$B$1001,,0)</f>
        <v>Rutger Pithcock</v>
      </c>
      <c r="G403" s="2" t="str">
        <f>IF(_xlfn.XLOOKUP(C403, Customers!$A$1:$A$1001, Customers!$C$1:$C$1001,,0) = 0, "",_xlfn.XLOOKUP(C403, Customers!$A$1:$A$1001, Customers!$C$1:$C$1001,,0))</f>
        <v>rpithcockb5@yellowbook.com</v>
      </c>
      <c r="H403" s="2" t="str">
        <f>_xlfn.XLOOKUP(C403, Customers!$A$1:$A$1001, Customers!G402:G1402,,0)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 xml:space="preserve"> _xlfn.IFS(I403="Rob", "Robust", I403="Exc", "Excelsa", I403="Ara", "Arabica", I403="Lib", "Librica")</f>
        <v>Librica</v>
      </c>
      <c r="O403" t="str" cm="1">
        <f t="array" ref="O403">_xlfn.IFS(J403="M", "Medium", J403="L", "Light", J403="D", "Dark")</f>
        <v>Medium</v>
      </c>
      <c r="P403" t="str">
        <f>_xlfn.XLOOKUP(Table1[[#This Row],[Customer ID]], Customers!$A$1:$A$1001, Customers!$I$1:$I$1001,,0)</f>
        <v>Yes</v>
      </c>
    </row>
    <row r="404" spans="1:16" x14ac:dyDescent="0.3">
      <c r="A404" s="2" t="s">
        <v>2757</v>
      </c>
      <c r="B404" s="3">
        <v>43502</v>
      </c>
      <c r="C404" s="2" t="s">
        <v>2758</v>
      </c>
      <c r="D404" t="s">
        <v>6177</v>
      </c>
      <c r="E404" s="2">
        <v>3</v>
      </c>
      <c r="F404" s="2" t="str">
        <f>_xlfn.XLOOKUP(C404, Customers!$A$1:$A$1001, Customers!$B$1:$B$1001,,0)</f>
        <v>Gale Croysdale</v>
      </c>
      <c r="G404" s="2" t="str">
        <f>IF(_xlfn.XLOOKUP(C404, Customers!$A$1:$A$1001, Customers!$C$1:$C$1001,,0) = 0, "",_xlfn.XLOOKUP(C404, Customers!$A$1:$A$1001, Customers!$C$1:$C$1001,,0))</f>
        <v>gcroysdaleb6@nih.gov</v>
      </c>
      <c r="H404" s="2" t="str">
        <f>_xlfn.XLOOKUP(C404, Customers!$A$1:$A$1001, Customers!G403:G1403,,0)</f>
        <v>United Kingdom</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 xml:space="preserve"> _xlfn.IFS(I404="Rob", "Robust", I404="Exc", "Excelsa", I404="Ara", "Arabica", I404="Lib", "Librica")</f>
        <v>Robust</v>
      </c>
      <c r="O404" t="str" cm="1">
        <f t="array" ref="O404">_xlfn.IFS(J404="M", "Medium", J404="L", "Light", J404="D", "Dark")</f>
        <v>Dark</v>
      </c>
      <c r="P404" t="str">
        <f>_xlfn.XLOOKUP(Table1[[#This Row],[Customer ID]], Customers!$A$1:$A$1001, Customers!$I$1:$I$1001,,0)</f>
        <v>Yes</v>
      </c>
    </row>
    <row r="405" spans="1:16" x14ac:dyDescent="0.3">
      <c r="A405" s="2" t="s">
        <v>2763</v>
      </c>
      <c r="B405" s="3">
        <v>44295</v>
      </c>
      <c r="C405" s="2" t="s">
        <v>2764</v>
      </c>
      <c r="D405" t="s">
        <v>6145</v>
      </c>
      <c r="E405" s="2">
        <v>2</v>
      </c>
      <c r="F405" s="2" t="str">
        <f>_xlfn.XLOOKUP(C405, Customers!$A$1:$A$1001, Customers!$B$1:$B$1001,,0)</f>
        <v>Benedetto Gozzett</v>
      </c>
      <c r="G405" s="2" t="str">
        <f>IF(_xlfn.XLOOKUP(C405, Customers!$A$1:$A$1001, Customers!$C$1:$C$1001,,0) = 0, "",_xlfn.XLOOKUP(C405, Customers!$A$1:$A$1001, Customers!$C$1:$C$1001,,0))</f>
        <v>bgozzettb7@github.com</v>
      </c>
      <c r="H405" s="2" t="str">
        <f>_xlfn.XLOOKUP(C405, Customers!$A$1:$A$1001, Customers!G404:G1404,,0)</f>
        <v>United Kingdom</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 xml:space="preserve"> _xlfn.IFS(I405="Rob", "Robust", I405="Exc", "Excelsa", I405="Ara", "Arabica", I405="Lib", "Librica")</f>
        <v>Librica</v>
      </c>
      <c r="O405" t="str" cm="1">
        <f t="array" ref="O405">_xlfn.IFS(J405="M", "Medium", J405="L", "Light", J405="D", "Dark")</f>
        <v>Light</v>
      </c>
      <c r="P405" t="str">
        <f>_xlfn.XLOOKUP(Table1[[#This Row],[Customer ID]], Customers!$A$1:$A$1001, Customers!$I$1:$I$1001,,0)</f>
        <v>No</v>
      </c>
    </row>
    <row r="406" spans="1:16" x14ac:dyDescent="0.3">
      <c r="A406" s="2" t="s">
        <v>2769</v>
      </c>
      <c r="B406" s="3">
        <v>43971</v>
      </c>
      <c r="C406" s="2" t="s">
        <v>2770</v>
      </c>
      <c r="D406" t="s">
        <v>6147</v>
      </c>
      <c r="E406" s="2">
        <v>4</v>
      </c>
      <c r="F406" s="2" t="str">
        <f>_xlfn.XLOOKUP(C406, Customers!$A$1:$A$1001, Customers!$B$1:$B$1001,,0)</f>
        <v>Tania Craggs</v>
      </c>
      <c r="G406" s="2" t="str">
        <f>IF(_xlfn.XLOOKUP(C406, Customers!$A$1:$A$1001, Customers!$C$1:$C$1001,,0) = 0, "",_xlfn.XLOOKUP(C406, Customers!$A$1:$A$1001, Customers!$C$1:$C$1001,,0))</f>
        <v>tcraggsb8@house.gov</v>
      </c>
      <c r="H406" s="2" t="str">
        <f>_xlfn.XLOOKUP(C406, Customers!$A$1:$A$1001, Customers!G405:G1405,,0)</f>
        <v>United States</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 xml:space="preserve"> _xlfn.IFS(I406="Rob", "Robust", I406="Exc", "Excelsa", I406="Ara", "Arabica", I406="Lib", "Librica")</f>
        <v>Arabica</v>
      </c>
      <c r="O406" t="str" cm="1">
        <f t="array" ref="O406">_xlfn.IFS(J406="M", "Medium", J406="L", "Light", J406="D", "Dark")</f>
        <v>Dark</v>
      </c>
      <c r="P406" t="str">
        <f>_xlfn.XLOOKUP(Table1[[#This Row],[Customer ID]], Customers!$A$1:$A$1001, Customers!$I$1:$I$1001,,0)</f>
        <v>No</v>
      </c>
    </row>
    <row r="407" spans="1:16" x14ac:dyDescent="0.3">
      <c r="A407" s="2" t="s">
        <v>2775</v>
      </c>
      <c r="B407" s="3">
        <v>44167</v>
      </c>
      <c r="C407" s="2" t="s">
        <v>2776</v>
      </c>
      <c r="D407" t="s">
        <v>6139</v>
      </c>
      <c r="E407" s="2">
        <v>3</v>
      </c>
      <c r="F407" s="2" t="str">
        <f>_xlfn.XLOOKUP(C407, Customers!$A$1:$A$1001, Customers!$B$1:$B$1001,,0)</f>
        <v>Leonie Cullrford</v>
      </c>
      <c r="G407" s="2" t="str">
        <f>IF(_xlfn.XLOOKUP(C407, Customers!$A$1:$A$1001, Customers!$C$1:$C$1001,,0) = 0, "",_xlfn.XLOOKUP(C407, Customers!$A$1:$A$1001, Customers!$C$1:$C$1001,,0))</f>
        <v>lcullrfordb9@xing.com</v>
      </c>
      <c r="H407" s="2" t="str">
        <f>_xlfn.XLOOKUP(C407, Customers!$A$1:$A$1001, Customers!G406:G1406,,0)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 xml:space="preserve"> _xlfn.IFS(I407="Rob", "Robust", I407="Exc", "Excelsa", I407="Ara", "Arabica", I407="Lib", "Librica")</f>
        <v>Excelsa</v>
      </c>
      <c r="O407" t="str" cm="1">
        <f t="array" ref="O407">_xlfn.IFS(J407="M", "Medium", J407="L", "Light", J407="D", "Dark")</f>
        <v>Medium</v>
      </c>
      <c r="P407" t="str">
        <f>_xlfn.XLOOKUP(Table1[[#This Row],[Customer ID]], Customers!$A$1:$A$1001, Customers!$I$1:$I$1001,,0)</f>
        <v>Yes</v>
      </c>
    </row>
    <row r="408" spans="1:16" x14ac:dyDescent="0.3">
      <c r="A408" s="2" t="s">
        <v>2781</v>
      </c>
      <c r="B408" s="3">
        <v>44416</v>
      </c>
      <c r="C408" s="2" t="s">
        <v>2782</v>
      </c>
      <c r="D408" t="s">
        <v>6141</v>
      </c>
      <c r="E408" s="2">
        <v>5</v>
      </c>
      <c r="F408" s="2" t="str">
        <f>_xlfn.XLOOKUP(C408, Customers!$A$1:$A$1001, Customers!$B$1:$B$1001,,0)</f>
        <v>Auguste Rizon</v>
      </c>
      <c r="G408" s="2" t="str">
        <f>IF(_xlfn.XLOOKUP(C408, Customers!$A$1:$A$1001, Customers!$C$1:$C$1001,,0) = 0, "",_xlfn.XLOOKUP(C408, Customers!$A$1:$A$1001, Customers!$C$1:$C$1001,,0))</f>
        <v>arizonba@xing.com</v>
      </c>
      <c r="H408" s="2" t="str">
        <f>_xlfn.XLOOKUP(C408, Customers!$A$1:$A$1001, Customers!G407:G1407,,0)</f>
        <v>United Kingdom</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 xml:space="preserve"> _xlfn.IFS(I408="Rob", "Robust", I408="Exc", "Excelsa", I408="Ara", "Arabica", I408="Lib", "Librica")</f>
        <v>Excelsa</v>
      </c>
      <c r="O408" t="str" cm="1">
        <f t="array" ref="O408">_xlfn.IFS(J408="M", "Medium", J408="L", "Light", J408="D", "Dark")</f>
        <v>Medium</v>
      </c>
      <c r="P408" t="str">
        <f>_xlfn.XLOOKUP(Table1[[#This Row],[Customer ID]], Customers!$A$1:$A$1001, Customers!$I$1:$I$1001,,0)</f>
        <v>Yes</v>
      </c>
    </row>
    <row r="409" spans="1:16" x14ac:dyDescent="0.3">
      <c r="A409" s="2" t="s">
        <v>2787</v>
      </c>
      <c r="B409" s="3">
        <v>44595</v>
      </c>
      <c r="C409" s="2" t="s">
        <v>2788</v>
      </c>
      <c r="D409" t="s">
        <v>6139</v>
      </c>
      <c r="E409" s="2">
        <v>6</v>
      </c>
      <c r="F409" s="2" t="str">
        <f>_xlfn.XLOOKUP(C409, Customers!$A$1:$A$1001, Customers!$B$1:$B$1001,,0)</f>
        <v>Lorin Guerrazzi</v>
      </c>
      <c r="G409" s="2" t="str">
        <f>IF(_xlfn.XLOOKUP(C409, Customers!$A$1:$A$1001, Customers!$C$1:$C$1001,,0) = 0, "",_xlfn.XLOOKUP(C409, Customers!$A$1:$A$1001, Customers!$C$1:$C$1001,,0))</f>
        <v/>
      </c>
      <c r="H409" s="2" t="str">
        <f>_xlfn.XLOOKUP(C409, Customers!$A$1:$A$1001, Customers!G408:G1408,,0)</f>
        <v>United States</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 xml:space="preserve"> _xlfn.IFS(I409="Rob", "Robust", I409="Exc", "Excelsa", I409="Ara", "Arabica", I409="Lib", "Librica")</f>
        <v>Excelsa</v>
      </c>
      <c r="O409" t="str" cm="1">
        <f t="array" ref="O409">_xlfn.IFS(J409="M", "Medium", J409="L", "Light", J409="D", "Dark")</f>
        <v>Medium</v>
      </c>
      <c r="P409" t="str">
        <f>_xlfn.XLOOKUP(Table1[[#This Row],[Customer ID]], Customers!$A$1:$A$1001, Customers!$I$1:$I$1001,,0)</f>
        <v>No</v>
      </c>
    </row>
    <row r="410" spans="1:16" x14ac:dyDescent="0.3">
      <c r="A410" s="2" t="s">
        <v>2792</v>
      </c>
      <c r="B410" s="3">
        <v>44659</v>
      </c>
      <c r="C410" s="2" t="s">
        <v>2793</v>
      </c>
      <c r="D410" t="s">
        <v>6175</v>
      </c>
      <c r="E410" s="2">
        <v>2</v>
      </c>
      <c r="F410" s="2" t="str">
        <f>_xlfn.XLOOKUP(C410, Customers!$A$1:$A$1001, Customers!$B$1:$B$1001,,0)</f>
        <v>Felice Miell</v>
      </c>
      <c r="G410" s="2" t="str">
        <f>IF(_xlfn.XLOOKUP(C410, Customers!$A$1:$A$1001, Customers!$C$1:$C$1001,,0) = 0, "",_xlfn.XLOOKUP(C410, Customers!$A$1:$A$1001, Customers!$C$1:$C$1001,,0))</f>
        <v>fmiellbc@spiegel.de</v>
      </c>
      <c r="H410" s="2" t="str">
        <f>_xlfn.XLOOKUP(C410, Customers!$A$1:$A$1001, Customers!G409:G1409,,0)</f>
        <v>Ireland</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 xml:space="preserve"> _xlfn.IFS(I410="Rob", "Robust", I410="Exc", "Excelsa", I410="Ara", "Arabica", I410="Lib", "Librica")</f>
        <v>Arabica</v>
      </c>
      <c r="O410" t="str" cm="1">
        <f t="array" ref="O410">_xlfn.IFS(J410="M", "Medium", J410="L", "Light", J410="D", "Dark")</f>
        <v>Medium</v>
      </c>
      <c r="P410" t="str">
        <f>_xlfn.XLOOKUP(Table1[[#This Row],[Customer ID]], Customers!$A$1:$A$1001, Customers!$I$1:$I$1001,,0)</f>
        <v>Yes</v>
      </c>
    </row>
    <row r="411" spans="1:16" x14ac:dyDescent="0.3">
      <c r="A411" s="2" t="s">
        <v>2798</v>
      </c>
      <c r="B411" s="3">
        <v>44203</v>
      </c>
      <c r="C411" s="2" t="s">
        <v>2799</v>
      </c>
      <c r="D411" t="s">
        <v>6170</v>
      </c>
      <c r="E411" s="2">
        <v>3</v>
      </c>
      <c r="F411" s="2" t="str">
        <f>_xlfn.XLOOKUP(C411, Customers!$A$1:$A$1001, Customers!$B$1:$B$1001,,0)</f>
        <v>Hamish Skeech</v>
      </c>
      <c r="G411" s="2" t="str">
        <f>IF(_xlfn.XLOOKUP(C411, Customers!$A$1:$A$1001, Customers!$C$1:$C$1001,,0) = 0, "",_xlfn.XLOOKUP(C411, Customers!$A$1:$A$1001, Customers!$C$1:$C$1001,,0))</f>
        <v/>
      </c>
      <c r="H411" s="2" t="str">
        <f>_xlfn.XLOOKUP(C411, Customers!$A$1:$A$1001, Customers!G410:G1410,,0)</f>
        <v>United States</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 xml:space="preserve"> _xlfn.IFS(I411="Rob", "Robust", I411="Exc", "Excelsa", I411="Ara", "Arabica", I411="Lib", "Librica")</f>
        <v>Librica</v>
      </c>
      <c r="O411" t="str" cm="1">
        <f t="array" ref="O411">_xlfn.IFS(J411="M", "Medium", J411="L", "Light", J411="D", "Dark")</f>
        <v>Light</v>
      </c>
      <c r="P411" t="str">
        <f>_xlfn.XLOOKUP(Table1[[#This Row],[Customer ID]], Customers!$A$1:$A$1001, Customers!$I$1:$I$1001,,0)</f>
        <v>Yes</v>
      </c>
    </row>
    <row r="412" spans="1:16" x14ac:dyDescent="0.3">
      <c r="A412" s="2" t="s">
        <v>2803</v>
      </c>
      <c r="B412" s="3">
        <v>44441</v>
      </c>
      <c r="C412" s="2" t="s">
        <v>2804</v>
      </c>
      <c r="D412" t="s">
        <v>6167</v>
      </c>
      <c r="E412" s="2">
        <v>4</v>
      </c>
      <c r="F412" s="2" t="str">
        <f>_xlfn.XLOOKUP(C412, Customers!$A$1:$A$1001, Customers!$B$1:$B$1001,,0)</f>
        <v>Giordano Lorenzin</v>
      </c>
      <c r="G412" s="2" t="str">
        <f>IF(_xlfn.XLOOKUP(C412, Customers!$A$1:$A$1001, Customers!$C$1:$C$1001,,0) = 0, "",_xlfn.XLOOKUP(C412, Customers!$A$1:$A$1001, Customers!$C$1:$C$1001,,0))</f>
        <v/>
      </c>
      <c r="H412" s="2" t="str">
        <f>_xlfn.XLOOKUP(C412, Customers!$A$1:$A$1001, Customers!G411:G1411,,0)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 xml:space="preserve"> _xlfn.IFS(I412="Rob", "Robust", I412="Exc", "Excelsa", I412="Ara", "Arabica", I412="Lib", "Librica")</f>
        <v>Arabica</v>
      </c>
      <c r="O412" t="str" cm="1">
        <f t="array" ref="O412">_xlfn.IFS(J412="M", "Medium", J412="L", "Light", J412="D", "Dark")</f>
        <v>Light</v>
      </c>
      <c r="P412" t="str">
        <f>_xlfn.XLOOKUP(Table1[[#This Row],[Customer ID]], Customers!$A$1:$A$1001, Customers!$I$1:$I$1001,,0)</f>
        <v>No</v>
      </c>
    </row>
    <row r="413" spans="1:16" x14ac:dyDescent="0.3">
      <c r="A413" s="2" t="s">
        <v>2808</v>
      </c>
      <c r="B413" s="3">
        <v>44504</v>
      </c>
      <c r="C413" s="2" t="s">
        <v>2809</v>
      </c>
      <c r="D413" t="s">
        <v>6162</v>
      </c>
      <c r="E413" s="2">
        <v>6</v>
      </c>
      <c r="F413" s="2" t="str">
        <f>_xlfn.XLOOKUP(C413, Customers!$A$1:$A$1001, Customers!$B$1:$B$1001,,0)</f>
        <v>Harwilll Bishell</v>
      </c>
      <c r="G413" s="2" t="str">
        <f>IF(_xlfn.XLOOKUP(C413, Customers!$A$1:$A$1001, Customers!$C$1:$C$1001,,0) = 0, "",_xlfn.XLOOKUP(C413, Customers!$A$1:$A$1001, Customers!$C$1:$C$1001,,0))</f>
        <v/>
      </c>
      <c r="H413" s="2" t="str">
        <f>_xlfn.XLOOKUP(C413, Customers!$A$1:$A$1001, Customers!G412:G1412,,0)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 xml:space="preserve"> _xlfn.IFS(I413="Rob", "Robust", I413="Exc", "Excelsa", I413="Ara", "Arabica", I413="Lib", "Librica")</f>
        <v>Librica</v>
      </c>
      <c r="O413" t="str" cm="1">
        <f t="array" ref="O413">_xlfn.IFS(J413="M", "Medium", J413="L", "Light", J413="D", "Dark")</f>
        <v>Medium</v>
      </c>
      <c r="P413" t="str">
        <f>_xlfn.XLOOKUP(Table1[[#This Row],[Customer ID]], Customers!$A$1:$A$1001, Customers!$I$1:$I$1001,,0)</f>
        <v>Yes</v>
      </c>
    </row>
    <row r="414" spans="1:16" x14ac:dyDescent="0.3">
      <c r="A414" s="2" t="s">
        <v>2813</v>
      </c>
      <c r="B414" s="3">
        <v>44410</v>
      </c>
      <c r="C414" s="2" t="s">
        <v>2814</v>
      </c>
      <c r="D414" t="s">
        <v>6155</v>
      </c>
      <c r="E414" s="2">
        <v>5</v>
      </c>
      <c r="F414" s="2" t="str">
        <f>_xlfn.XLOOKUP(C414, Customers!$A$1:$A$1001, Customers!$B$1:$B$1001,,0)</f>
        <v>Freeland Missenden</v>
      </c>
      <c r="G414" s="2" t="str">
        <f>IF(_xlfn.XLOOKUP(C414, Customers!$A$1:$A$1001, Customers!$C$1:$C$1001,,0) = 0, "",_xlfn.XLOOKUP(C414, Customers!$A$1:$A$1001, Customers!$C$1:$C$1001,,0))</f>
        <v/>
      </c>
      <c r="H414" s="2" t="str">
        <f>_xlfn.XLOOKUP(C414, Customers!$A$1:$A$1001, Customers!G413:G1413,,0)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 xml:space="preserve"> _xlfn.IFS(I414="Rob", "Robust", I414="Exc", "Excelsa", I414="Ara", "Arabica", I414="Lib", "Librica")</f>
        <v>Arabica</v>
      </c>
      <c r="O414" t="str" cm="1">
        <f t="array" ref="O414">_xlfn.IFS(J414="M", "Medium", J414="L", "Light", J414="D", "Dark")</f>
        <v>Medium</v>
      </c>
      <c r="P414" t="str">
        <f>_xlfn.XLOOKUP(Table1[[#This Row],[Customer ID]], Customers!$A$1:$A$1001, Customers!$I$1:$I$1001,,0)</f>
        <v>Yes</v>
      </c>
    </row>
    <row r="415" spans="1:16" x14ac:dyDescent="0.3">
      <c r="A415" s="2" t="s">
        <v>2818</v>
      </c>
      <c r="B415" s="3">
        <v>43857</v>
      </c>
      <c r="C415" s="2" t="s">
        <v>2819</v>
      </c>
      <c r="D415" t="s">
        <v>6164</v>
      </c>
      <c r="E415" s="2">
        <v>1</v>
      </c>
      <c r="F415" s="2" t="str">
        <f>_xlfn.XLOOKUP(C415, Customers!$A$1:$A$1001, Customers!$B$1:$B$1001,,0)</f>
        <v>Waylan Springall</v>
      </c>
      <c r="G415" s="2" t="str">
        <f>IF(_xlfn.XLOOKUP(C415, Customers!$A$1:$A$1001, Customers!$C$1:$C$1001,,0) = 0, "",_xlfn.XLOOKUP(C415, Customers!$A$1:$A$1001, Customers!$C$1:$C$1001,,0))</f>
        <v>wspringallbh@jugem.jp</v>
      </c>
      <c r="H415" s="2" t="str">
        <f>_xlfn.XLOOKUP(C415, Customers!$A$1:$A$1001, Customers!G414:G1414,,0)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 xml:space="preserve"> _xlfn.IFS(I415="Rob", "Robust", I415="Exc", "Excelsa", I415="Ara", "Arabica", I415="Lib", "Librica")</f>
        <v>Librica</v>
      </c>
      <c r="O415" t="str" cm="1">
        <f t="array" ref="O415">_xlfn.IFS(J415="M", "Medium", J415="L", "Light", J415="D", "Dark")</f>
        <v>Light</v>
      </c>
      <c r="P415" t="str">
        <f>_xlfn.XLOOKUP(Table1[[#This Row],[Customer ID]], Customers!$A$1:$A$1001, Customers!$I$1:$I$1001,,0)</f>
        <v>Yes</v>
      </c>
    </row>
    <row r="416" spans="1:16" x14ac:dyDescent="0.3">
      <c r="A416" s="2" t="s">
        <v>2824</v>
      </c>
      <c r="B416" s="3">
        <v>43802</v>
      </c>
      <c r="C416" s="2" t="s">
        <v>2825</v>
      </c>
      <c r="D416" t="s">
        <v>6178</v>
      </c>
      <c r="E416" s="2">
        <v>3</v>
      </c>
      <c r="F416" s="2" t="str">
        <f>_xlfn.XLOOKUP(C416, Customers!$A$1:$A$1001, Customers!$B$1:$B$1001,,0)</f>
        <v>Kiri Avramow</v>
      </c>
      <c r="G416" s="2" t="str">
        <f>IF(_xlfn.XLOOKUP(C416, Customers!$A$1:$A$1001, Customers!$C$1:$C$1001,,0) = 0, "",_xlfn.XLOOKUP(C416, Customers!$A$1:$A$1001, Customers!$C$1:$C$1001,,0))</f>
        <v/>
      </c>
      <c r="H416" s="2" t="str">
        <f>_xlfn.XLOOKUP(C416, Customers!$A$1:$A$1001, Customers!G415:G1415,,0)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 xml:space="preserve"> _xlfn.IFS(I416="Rob", "Robust", I416="Exc", "Excelsa", I416="Ara", "Arabica", I416="Lib", "Librica")</f>
        <v>Robust</v>
      </c>
      <c r="O416" t="str" cm="1">
        <f t="array" ref="O416">_xlfn.IFS(J416="M", "Medium", J416="L", "Light", J416="D", "Dark")</f>
        <v>Light</v>
      </c>
      <c r="P416" t="str">
        <f>_xlfn.XLOOKUP(Table1[[#This Row],[Customer ID]], Customers!$A$1:$A$1001, Customers!$I$1:$I$1001,,0)</f>
        <v>Yes</v>
      </c>
    </row>
    <row r="417" spans="1:16" x14ac:dyDescent="0.3">
      <c r="A417" s="2" t="s">
        <v>2829</v>
      </c>
      <c r="B417" s="3">
        <v>43683</v>
      </c>
      <c r="C417" s="2" t="s">
        <v>2830</v>
      </c>
      <c r="D417" t="s">
        <v>6174</v>
      </c>
      <c r="E417" s="2">
        <v>3</v>
      </c>
      <c r="F417" s="2" t="str">
        <f>_xlfn.XLOOKUP(C417, Customers!$A$1:$A$1001, Customers!$B$1:$B$1001,,0)</f>
        <v>Gregg Hawkyens</v>
      </c>
      <c r="G417" s="2" t="str">
        <f>IF(_xlfn.XLOOKUP(C417, Customers!$A$1:$A$1001, Customers!$C$1:$C$1001,,0) = 0, "",_xlfn.XLOOKUP(C417, Customers!$A$1:$A$1001, Customers!$C$1:$C$1001,,0))</f>
        <v>ghawkyensbj@census.gov</v>
      </c>
      <c r="H417" s="2" t="str">
        <f>_xlfn.XLOOKUP(C417, Customers!$A$1:$A$1001, Customers!G416:G1416,,0)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 xml:space="preserve"> _xlfn.IFS(I417="Rob", "Robust", I417="Exc", "Excelsa", I417="Ara", "Arabica", I417="Lib", "Librica")</f>
        <v>Robust</v>
      </c>
      <c r="O417" t="str" cm="1">
        <f t="array" ref="O417">_xlfn.IFS(J417="M", "Medium", J417="L", "Light", J417="D", "Dark")</f>
        <v>Medium</v>
      </c>
      <c r="P417" t="str">
        <f>_xlfn.XLOOKUP(Table1[[#This Row],[Customer ID]], Customers!$A$1:$A$1001, Customers!$I$1:$I$1001,,0)</f>
        <v>No</v>
      </c>
    </row>
    <row r="418" spans="1:16" x14ac:dyDescent="0.3">
      <c r="A418" s="2" t="s">
        <v>2834</v>
      </c>
      <c r="B418" s="3">
        <v>43901</v>
      </c>
      <c r="C418" s="2" t="s">
        <v>2835</v>
      </c>
      <c r="D418" t="s">
        <v>6180</v>
      </c>
      <c r="E418" s="2">
        <v>3</v>
      </c>
      <c r="F418" s="2" t="str">
        <f>_xlfn.XLOOKUP(C418, Customers!$A$1:$A$1001, Customers!$B$1:$B$1001,,0)</f>
        <v>Reggis Pracy</v>
      </c>
      <c r="G418" s="2" t="str">
        <f>IF(_xlfn.XLOOKUP(C418, Customers!$A$1:$A$1001, Customers!$C$1:$C$1001,,0) = 0, "",_xlfn.XLOOKUP(C418, Customers!$A$1:$A$1001, Customers!$C$1:$C$1001,,0))</f>
        <v/>
      </c>
      <c r="H418" s="2" t="str">
        <f>_xlfn.XLOOKUP(C418, Customers!$A$1:$A$1001, Customers!G417:G1417,,0)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 xml:space="preserve"> _xlfn.IFS(I418="Rob", "Robust", I418="Exc", "Excelsa", I418="Ara", "Arabica", I418="Lib", "Librica")</f>
        <v>Arabica</v>
      </c>
      <c r="O418" t="str" cm="1">
        <f t="array" ref="O418">_xlfn.IFS(J418="M", "Medium", J418="L", "Light", J418="D", "Dark")</f>
        <v>Light</v>
      </c>
      <c r="P418" t="str">
        <f>_xlfn.XLOOKUP(Table1[[#This Row],[Customer ID]], Customers!$A$1:$A$1001, Customers!$I$1:$I$1001,,0)</f>
        <v>Yes</v>
      </c>
    </row>
    <row r="419" spans="1:16" x14ac:dyDescent="0.3">
      <c r="A419" s="2" t="s">
        <v>2839</v>
      </c>
      <c r="B419" s="3">
        <v>44457</v>
      </c>
      <c r="C419" s="2" t="s">
        <v>2840</v>
      </c>
      <c r="D419" t="s">
        <v>6182</v>
      </c>
      <c r="E419" s="2">
        <v>1</v>
      </c>
      <c r="F419" s="2" t="str">
        <f>_xlfn.XLOOKUP(C419, Customers!$A$1:$A$1001, Customers!$B$1:$B$1001,,0)</f>
        <v>Paula Denis</v>
      </c>
      <c r="G419" s="2" t="str">
        <f>IF(_xlfn.XLOOKUP(C419, Customers!$A$1:$A$1001, Customers!$C$1:$C$1001,,0) = 0, "",_xlfn.XLOOKUP(C419, Customers!$A$1:$A$1001, Customers!$C$1:$C$1001,,0))</f>
        <v/>
      </c>
      <c r="H419" s="2" t="str">
        <f>_xlfn.XLOOKUP(C419, Customers!$A$1:$A$1001, Customers!G418:G1418,,0)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 xml:space="preserve"> _xlfn.IFS(I419="Rob", "Robust", I419="Exc", "Excelsa", I419="Ara", "Arabica", I419="Lib", "Librica")</f>
        <v>Arabica</v>
      </c>
      <c r="O419" t="str" cm="1">
        <f t="array" ref="O419">_xlfn.IFS(J419="M", "Medium", J419="L", "Light", J419="D", "Dark")</f>
        <v>Light</v>
      </c>
      <c r="P419" t="str">
        <f>_xlfn.XLOOKUP(Table1[[#This Row],[Customer ID]], Customers!$A$1:$A$1001, Customers!$I$1:$I$1001,,0)</f>
        <v>Yes</v>
      </c>
    </row>
    <row r="420" spans="1:16" x14ac:dyDescent="0.3">
      <c r="A420" s="2" t="s">
        <v>2844</v>
      </c>
      <c r="B420" s="3">
        <v>44142</v>
      </c>
      <c r="C420" s="2" t="s">
        <v>2845</v>
      </c>
      <c r="D420" t="s">
        <v>6182</v>
      </c>
      <c r="E420" s="2">
        <v>5</v>
      </c>
      <c r="F420" s="2" t="str">
        <f>_xlfn.XLOOKUP(C420, Customers!$A$1:$A$1001, Customers!$B$1:$B$1001,,0)</f>
        <v>Broderick McGilvra</v>
      </c>
      <c r="G420" s="2" t="str">
        <f>IF(_xlfn.XLOOKUP(C420, Customers!$A$1:$A$1001, Customers!$C$1:$C$1001,,0) = 0, "",_xlfn.XLOOKUP(C420, Customers!$A$1:$A$1001, Customers!$C$1:$C$1001,,0))</f>
        <v>bmcgilvrabm@so-net.ne.jp</v>
      </c>
      <c r="H420" s="2" t="str">
        <f>_xlfn.XLOOKUP(C420, Customers!$A$1:$A$1001, Customers!G419:G1419,,0)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 xml:space="preserve"> _xlfn.IFS(I420="Rob", "Robust", I420="Exc", "Excelsa", I420="Ara", "Arabica", I420="Lib", "Librica")</f>
        <v>Arabica</v>
      </c>
      <c r="O420" t="str" cm="1">
        <f t="array" ref="O420">_xlfn.IFS(J420="M", "Medium", J420="L", "Light", J420="D", "Dark")</f>
        <v>Light</v>
      </c>
      <c r="P420" t="str">
        <f>_xlfn.XLOOKUP(Table1[[#This Row],[Customer ID]], Customers!$A$1:$A$1001, Customers!$I$1:$I$1001,,0)</f>
        <v>Yes</v>
      </c>
    </row>
    <row r="421" spans="1:16" x14ac:dyDescent="0.3">
      <c r="A421" s="2" t="s">
        <v>2849</v>
      </c>
      <c r="B421" s="3">
        <v>44739</v>
      </c>
      <c r="C421" s="2" t="s">
        <v>2850</v>
      </c>
      <c r="D421" t="s">
        <v>6160</v>
      </c>
      <c r="E421" s="2">
        <v>1</v>
      </c>
      <c r="F421" s="2" t="str">
        <f>_xlfn.XLOOKUP(C421, Customers!$A$1:$A$1001, Customers!$B$1:$B$1001,,0)</f>
        <v>Annabella Danzey</v>
      </c>
      <c r="G421" s="2" t="str">
        <f>IF(_xlfn.XLOOKUP(C421, Customers!$A$1:$A$1001, Customers!$C$1:$C$1001,,0) = 0, "",_xlfn.XLOOKUP(C421, Customers!$A$1:$A$1001, Customers!$C$1:$C$1001,,0))</f>
        <v>adanzeybn@github.com</v>
      </c>
      <c r="H421" s="2" t="str">
        <f>_xlfn.XLOOKUP(C421, Customers!$A$1:$A$1001, Customers!G420:G1420,,0)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 xml:space="preserve"> _xlfn.IFS(I421="Rob", "Robust", I421="Exc", "Excelsa", I421="Ara", "Arabica", I421="Lib", "Librica")</f>
        <v>Librica</v>
      </c>
      <c r="O421" t="str" cm="1">
        <f t="array" ref="O421">_xlfn.IFS(J421="M", "Medium", J421="L", "Light", J421="D", "Dark")</f>
        <v>Medium</v>
      </c>
      <c r="P421" t="str">
        <f>_xlfn.XLOOKUP(Table1[[#This Row],[Customer ID]], Customers!$A$1:$A$1001, Customers!$I$1:$I$1001,,0)</f>
        <v>Yes</v>
      </c>
    </row>
    <row r="422" spans="1:16" x14ac:dyDescent="0.3">
      <c r="A422" s="2" t="s">
        <v>2855</v>
      </c>
      <c r="B422" s="3">
        <v>43866</v>
      </c>
      <c r="C422" s="2" t="s">
        <v>2586</v>
      </c>
      <c r="D422" t="s">
        <v>6169</v>
      </c>
      <c r="E422" s="2">
        <v>4</v>
      </c>
      <c r="F422" s="2" t="str">
        <f>_xlfn.XLOOKUP(C422, Customers!$A$1:$A$1001, Customers!$B$1:$B$1001,,0)</f>
        <v>Terri Farra</v>
      </c>
      <c r="G422" s="2" t="str">
        <f>IF(_xlfn.XLOOKUP(C422, Customers!$A$1:$A$1001, Customers!$C$1:$C$1001,,0) = 0, "",_xlfn.XLOOKUP(C422, Customers!$A$1:$A$1001, Customers!$C$1:$C$1001,,0))</f>
        <v>tfarraac@behance.net</v>
      </c>
      <c r="H422" s="2" t="str">
        <f>_xlfn.XLOOKUP(C422, Customers!$A$1:$A$1001, Customers!G421:G1421,,0)</f>
        <v>United Kingdom</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 xml:space="preserve"> _xlfn.IFS(I422="Rob", "Robust", I422="Exc", "Excelsa", I422="Ara", "Arabica", I422="Lib", "Librica")</f>
        <v>Librica</v>
      </c>
      <c r="O422" t="str" cm="1">
        <f t="array" ref="O422">_xlfn.IFS(J422="M", "Medium", J422="L", "Light", J422="D", "Dark")</f>
        <v>Dark</v>
      </c>
      <c r="P422" t="str">
        <f>_xlfn.XLOOKUP(Table1[[#This Row],[Customer ID]], Customers!$A$1:$A$1001, Customers!$I$1:$I$1001,,0)</f>
        <v>No</v>
      </c>
    </row>
    <row r="423" spans="1:16" x14ac:dyDescent="0.3">
      <c r="A423" s="2" t="s">
        <v>2855</v>
      </c>
      <c r="B423" s="3">
        <v>43866</v>
      </c>
      <c r="C423" s="2" t="s">
        <v>2586</v>
      </c>
      <c r="D423" t="s">
        <v>6168</v>
      </c>
      <c r="E423" s="2">
        <v>6</v>
      </c>
      <c r="F423" s="2" t="str">
        <f>_xlfn.XLOOKUP(C423, Customers!$A$1:$A$1001, Customers!$B$1:$B$1001,,0)</f>
        <v>Terri Farra</v>
      </c>
      <c r="G423" s="2" t="str">
        <f>IF(_xlfn.XLOOKUP(C423, Customers!$A$1:$A$1001, Customers!$C$1:$C$1001,,0) = 0, "",_xlfn.XLOOKUP(C423, Customers!$A$1:$A$1001, Customers!$C$1:$C$1001,,0))</f>
        <v>tfarraac@behance.net</v>
      </c>
      <c r="H423" s="2" t="str">
        <f>_xlfn.XLOOKUP(C423, Customers!$A$1:$A$1001, Customers!G422:G1422,,0)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 xml:space="preserve"> _xlfn.IFS(I423="Rob", "Robust", I423="Exc", "Excelsa", I423="Ara", "Arabica", I423="Lib", "Librica")</f>
        <v>Arabica</v>
      </c>
      <c r="O423" t="str" cm="1">
        <f t="array" ref="O423">_xlfn.IFS(J423="M", "Medium", J423="L", "Light", J423="D", "Dark")</f>
        <v>Dark</v>
      </c>
      <c r="P423" t="str">
        <f>_xlfn.XLOOKUP(Table1[[#This Row],[Customer ID]], Customers!$A$1:$A$1001, Customers!$I$1:$I$1001,,0)</f>
        <v>No</v>
      </c>
    </row>
    <row r="424" spans="1:16" x14ac:dyDescent="0.3">
      <c r="A424" s="2" t="s">
        <v>2866</v>
      </c>
      <c r="B424" s="3">
        <v>43868</v>
      </c>
      <c r="C424" s="2" t="s">
        <v>2867</v>
      </c>
      <c r="D424" t="s">
        <v>6158</v>
      </c>
      <c r="E424" s="2">
        <v>5</v>
      </c>
      <c r="F424" s="2" t="str">
        <f>_xlfn.XLOOKUP(C424, Customers!$A$1:$A$1001, Customers!$B$1:$B$1001,,0)</f>
        <v>Nevins Glowacz</v>
      </c>
      <c r="G424" s="2" t="str">
        <f>IF(_xlfn.XLOOKUP(C424, Customers!$A$1:$A$1001, Customers!$C$1:$C$1001,,0) = 0, "",_xlfn.XLOOKUP(C424, Customers!$A$1:$A$1001, Customers!$C$1:$C$1001,,0))</f>
        <v/>
      </c>
      <c r="H424" s="2" t="str">
        <f>_xlfn.XLOOKUP(C424, Customers!$A$1:$A$1001, Customers!G423:G1423,,0)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 xml:space="preserve"> _xlfn.IFS(I424="Rob", "Robust", I424="Exc", "Excelsa", I424="Ara", "Arabica", I424="Lib", "Librica")</f>
        <v>Arabica</v>
      </c>
      <c r="O424" t="str" cm="1">
        <f t="array" ref="O424">_xlfn.IFS(J424="M", "Medium", J424="L", "Light", J424="D", "Dark")</f>
        <v>Dark</v>
      </c>
      <c r="P424" t="str">
        <f>_xlfn.XLOOKUP(Table1[[#This Row],[Customer ID]], Customers!$A$1:$A$1001, Customers!$I$1:$I$1001,,0)</f>
        <v>No</v>
      </c>
    </row>
    <row r="425" spans="1:16" x14ac:dyDescent="0.3">
      <c r="A425" s="2" t="s">
        <v>2871</v>
      </c>
      <c r="B425" s="3">
        <v>44183</v>
      </c>
      <c r="C425" s="2" t="s">
        <v>2872</v>
      </c>
      <c r="D425" t="s">
        <v>6146</v>
      </c>
      <c r="E425" s="2">
        <v>3</v>
      </c>
      <c r="F425" s="2" t="str">
        <f>_xlfn.XLOOKUP(C425, Customers!$A$1:$A$1001, Customers!$B$1:$B$1001,,0)</f>
        <v>Adelice Isabell</v>
      </c>
      <c r="G425" s="2" t="str">
        <f>IF(_xlfn.XLOOKUP(C425, Customers!$A$1:$A$1001, Customers!$C$1:$C$1001,,0) = 0, "",_xlfn.XLOOKUP(C425, Customers!$A$1:$A$1001, Customers!$C$1:$C$1001,,0))</f>
        <v/>
      </c>
      <c r="H425" s="2" t="str">
        <f>_xlfn.XLOOKUP(C425, Customers!$A$1:$A$1001, Customers!G424:G1424,,0)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 xml:space="preserve"> _xlfn.IFS(I425="Rob", "Robust", I425="Exc", "Excelsa", I425="Ara", "Arabica", I425="Lib", "Librica")</f>
        <v>Robust</v>
      </c>
      <c r="O425" t="str" cm="1">
        <f t="array" ref="O425">_xlfn.IFS(J425="M", "Medium", J425="L", "Light", J425="D", "Dark")</f>
        <v>Medium</v>
      </c>
      <c r="P425" t="str">
        <f>_xlfn.XLOOKUP(Table1[[#This Row],[Customer ID]], Customers!$A$1:$A$1001, Customers!$I$1:$I$1001,,0)</f>
        <v>No</v>
      </c>
    </row>
    <row r="426" spans="1:16" x14ac:dyDescent="0.3">
      <c r="A426" s="2" t="s">
        <v>2876</v>
      </c>
      <c r="B426" s="3">
        <v>44431</v>
      </c>
      <c r="C426" s="2" t="s">
        <v>2877</v>
      </c>
      <c r="D426" t="s">
        <v>6176</v>
      </c>
      <c r="E426" s="2">
        <v>3</v>
      </c>
      <c r="F426" s="2" t="str">
        <f>_xlfn.XLOOKUP(C426, Customers!$A$1:$A$1001, Customers!$B$1:$B$1001,,0)</f>
        <v>Yulma Dombrell</v>
      </c>
      <c r="G426" s="2" t="str">
        <f>IF(_xlfn.XLOOKUP(C426, Customers!$A$1:$A$1001, Customers!$C$1:$C$1001,,0) = 0, "",_xlfn.XLOOKUP(C426, Customers!$A$1:$A$1001, Customers!$C$1:$C$1001,,0))</f>
        <v>ydombrellbs@dedecms.com</v>
      </c>
      <c r="H426" s="2" t="str">
        <f>_xlfn.XLOOKUP(C426, Customers!$A$1:$A$1001, Customers!G425:G1425,,0)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 xml:space="preserve"> _xlfn.IFS(I426="Rob", "Robust", I426="Exc", "Excelsa", I426="Ara", "Arabica", I426="Lib", "Librica")</f>
        <v>Excelsa</v>
      </c>
      <c r="O426" t="str" cm="1">
        <f t="array" ref="O426">_xlfn.IFS(J426="M", "Medium", J426="L", "Light", J426="D", "Dark")</f>
        <v>Light</v>
      </c>
      <c r="P426" t="str">
        <f>_xlfn.XLOOKUP(Table1[[#This Row],[Customer ID]], Customers!$A$1:$A$1001, Customers!$I$1:$I$1001,,0)</f>
        <v>Yes</v>
      </c>
    </row>
    <row r="427" spans="1:16" x14ac:dyDescent="0.3">
      <c r="A427" s="2" t="s">
        <v>2882</v>
      </c>
      <c r="B427" s="3">
        <v>44428</v>
      </c>
      <c r="C427" s="2" t="s">
        <v>2883</v>
      </c>
      <c r="D427" t="s">
        <v>6177</v>
      </c>
      <c r="E427" s="2">
        <v>2</v>
      </c>
      <c r="F427" s="2" t="str">
        <f>_xlfn.XLOOKUP(C427, Customers!$A$1:$A$1001, Customers!$B$1:$B$1001,,0)</f>
        <v>Alric Darth</v>
      </c>
      <c r="G427" s="2" t="str">
        <f>IF(_xlfn.XLOOKUP(C427, Customers!$A$1:$A$1001, Customers!$C$1:$C$1001,,0) = 0, "",_xlfn.XLOOKUP(C427, Customers!$A$1:$A$1001, Customers!$C$1:$C$1001,,0))</f>
        <v>adarthbt@t.co</v>
      </c>
      <c r="H427" s="2" t="str">
        <f>_xlfn.XLOOKUP(C427, Customers!$A$1:$A$1001, Customers!G426:G1426,,0)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 xml:space="preserve"> _xlfn.IFS(I427="Rob", "Robust", I427="Exc", "Excelsa", I427="Ara", "Arabica", I427="Lib", "Librica")</f>
        <v>Robust</v>
      </c>
      <c r="O427" t="str" cm="1">
        <f t="array" ref="O427">_xlfn.IFS(J427="M", "Medium", J427="L", "Light", J427="D", "Dark")</f>
        <v>Dark</v>
      </c>
      <c r="P427" t="str">
        <f>_xlfn.XLOOKUP(Table1[[#This Row],[Customer ID]], Customers!$A$1:$A$1001, Customers!$I$1:$I$1001,,0)</f>
        <v>No</v>
      </c>
    </row>
    <row r="428" spans="1:16" x14ac:dyDescent="0.3">
      <c r="A428" s="2" t="s">
        <v>2888</v>
      </c>
      <c r="B428" s="3">
        <v>43556</v>
      </c>
      <c r="C428" s="2" t="s">
        <v>2889</v>
      </c>
      <c r="D428" t="s">
        <v>6178</v>
      </c>
      <c r="E428" s="2">
        <v>4</v>
      </c>
      <c r="F428" s="2" t="str">
        <f>_xlfn.XLOOKUP(C428, Customers!$A$1:$A$1001, Customers!$B$1:$B$1001,,0)</f>
        <v>Manuel Darrigoe</v>
      </c>
      <c r="G428" s="2" t="str">
        <f>IF(_xlfn.XLOOKUP(C428, Customers!$A$1:$A$1001, Customers!$C$1:$C$1001,,0) = 0, "",_xlfn.XLOOKUP(C428, Customers!$A$1:$A$1001, Customers!$C$1:$C$1001,,0))</f>
        <v>mdarrigoebu@hud.gov</v>
      </c>
      <c r="H428" s="2" t="str">
        <f>_xlfn.XLOOKUP(C428, Customers!$A$1:$A$1001, Customers!G427:G1427,,0)</f>
        <v>United States</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 xml:space="preserve"> _xlfn.IFS(I428="Rob", "Robust", I428="Exc", "Excelsa", I428="Ara", "Arabica", I428="Lib", "Librica")</f>
        <v>Robust</v>
      </c>
      <c r="O428" t="str" cm="1">
        <f t="array" ref="O428">_xlfn.IFS(J428="M", "Medium", J428="L", "Light", J428="D", "Dark")</f>
        <v>Light</v>
      </c>
      <c r="P428" t="str">
        <f>_xlfn.XLOOKUP(Table1[[#This Row],[Customer ID]], Customers!$A$1:$A$1001, Customers!$I$1:$I$1001,,0)</f>
        <v>Yes</v>
      </c>
    </row>
    <row r="429" spans="1:16" x14ac:dyDescent="0.3">
      <c r="A429" s="2" t="s">
        <v>2894</v>
      </c>
      <c r="B429" s="3">
        <v>44224</v>
      </c>
      <c r="C429" s="2" t="s">
        <v>2895</v>
      </c>
      <c r="D429" t="s">
        <v>6175</v>
      </c>
      <c r="E429" s="2">
        <v>3</v>
      </c>
      <c r="F429" s="2" t="str">
        <f>_xlfn.XLOOKUP(C429, Customers!$A$1:$A$1001, Customers!$B$1:$B$1001,,0)</f>
        <v>Kynthia Berick</v>
      </c>
      <c r="G429" s="2" t="str">
        <f>IF(_xlfn.XLOOKUP(C429, Customers!$A$1:$A$1001, Customers!$C$1:$C$1001,,0) = 0, "",_xlfn.XLOOKUP(C429, Customers!$A$1:$A$1001, Customers!$C$1:$C$1001,,0))</f>
        <v/>
      </c>
      <c r="H429" s="2" t="str">
        <f>_xlfn.XLOOKUP(C429, Customers!$A$1:$A$1001, Customers!G428:G1428,,0)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 xml:space="preserve"> _xlfn.IFS(I429="Rob", "Robust", I429="Exc", "Excelsa", I429="Ara", "Arabica", I429="Lib", "Librica")</f>
        <v>Arabica</v>
      </c>
      <c r="O429" t="str" cm="1">
        <f t="array" ref="O429">_xlfn.IFS(J429="M", "Medium", J429="L", "Light", J429="D", "Dark")</f>
        <v>Medium</v>
      </c>
      <c r="P429" t="str">
        <f>_xlfn.XLOOKUP(Table1[[#This Row],[Customer ID]], Customers!$A$1:$A$1001, Customers!$I$1:$I$1001,,0)</f>
        <v>Yes</v>
      </c>
    </row>
    <row r="430" spans="1:16" x14ac:dyDescent="0.3">
      <c r="A430" s="2" t="s">
        <v>2899</v>
      </c>
      <c r="B430" s="3">
        <v>43759</v>
      </c>
      <c r="C430" s="2" t="s">
        <v>2900</v>
      </c>
      <c r="D430" t="s">
        <v>6179</v>
      </c>
      <c r="E430" s="2">
        <v>5</v>
      </c>
      <c r="F430" s="2" t="str">
        <f>_xlfn.XLOOKUP(C430, Customers!$A$1:$A$1001, Customers!$B$1:$B$1001,,0)</f>
        <v>Minetta Ackrill</v>
      </c>
      <c r="G430" s="2" t="str">
        <f>IF(_xlfn.XLOOKUP(C430, Customers!$A$1:$A$1001, Customers!$C$1:$C$1001,,0) = 0, "",_xlfn.XLOOKUP(C430, Customers!$A$1:$A$1001, Customers!$C$1:$C$1001,,0))</f>
        <v>mackrillbw@bandcamp.com</v>
      </c>
      <c r="H430" s="2" t="str">
        <f>_xlfn.XLOOKUP(C430, Customers!$A$1:$A$1001, Customers!G429:G1429,,0)</f>
        <v>United Kingdom</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 xml:space="preserve"> _xlfn.IFS(I430="Rob", "Robust", I430="Exc", "Excelsa", I430="Ara", "Arabica", I430="Lib", "Librica")</f>
        <v>Robust</v>
      </c>
      <c r="O430" t="str" cm="1">
        <f t="array" ref="O430">_xlfn.IFS(J430="M", "Medium", J430="L", "Light", J430="D", "Dark")</f>
        <v>Light</v>
      </c>
      <c r="P430" t="str">
        <f>_xlfn.XLOOKUP(Table1[[#This Row],[Customer ID]], Customers!$A$1:$A$1001, Customers!$I$1:$I$1001,,0)</f>
        <v>No</v>
      </c>
    </row>
    <row r="431" spans="1:16" x14ac:dyDescent="0.3">
      <c r="A431" s="2" t="s">
        <v>2905</v>
      </c>
      <c r="B431" s="3">
        <v>44367</v>
      </c>
      <c r="C431" s="2" t="s">
        <v>2586</v>
      </c>
      <c r="D431" t="s">
        <v>6140</v>
      </c>
      <c r="E431" s="2">
        <v>6</v>
      </c>
      <c r="F431" s="2" t="str">
        <f>_xlfn.XLOOKUP(C431, Customers!$A$1:$A$1001, Customers!$B$1:$B$1001,,0)</f>
        <v>Terri Farra</v>
      </c>
      <c r="G431" s="2" t="str">
        <f>IF(_xlfn.XLOOKUP(C431, Customers!$A$1:$A$1001, Customers!$C$1:$C$1001,,0) = 0, "",_xlfn.XLOOKUP(C431, Customers!$A$1:$A$1001, Customers!$C$1:$C$1001,,0))</f>
        <v>tfarraac@behance.net</v>
      </c>
      <c r="H431" s="2" t="str">
        <f>_xlfn.XLOOKUP(C431, Customers!$A$1:$A$1001, Customers!G430:G1430,,0)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 xml:space="preserve"> _xlfn.IFS(I431="Rob", "Robust", I431="Exc", "Excelsa", I431="Ara", "Arabica", I431="Lib", "Librica")</f>
        <v>Arabica</v>
      </c>
      <c r="O431" t="str" cm="1">
        <f t="array" ref="O431">_xlfn.IFS(J431="M", "Medium", J431="L", "Light", J431="D", "Dark")</f>
        <v>Light</v>
      </c>
      <c r="P431" t="str">
        <f>_xlfn.XLOOKUP(Table1[[#This Row],[Customer ID]], Customers!$A$1:$A$1001, Customers!$I$1:$I$1001,,0)</f>
        <v>No</v>
      </c>
    </row>
    <row r="432" spans="1:16" x14ac:dyDescent="0.3">
      <c r="A432" s="2" t="s">
        <v>2911</v>
      </c>
      <c r="B432" s="3">
        <v>44504</v>
      </c>
      <c r="C432" s="2" t="s">
        <v>2912</v>
      </c>
      <c r="D432" t="s">
        <v>6163</v>
      </c>
      <c r="E432" s="2">
        <v>2</v>
      </c>
      <c r="F432" s="2" t="str">
        <f>_xlfn.XLOOKUP(C432, Customers!$A$1:$A$1001, Customers!$B$1:$B$1001,,0)</f>
        <v>Melosa Kippen</v>
      </c>
      <c r="G432" s="2" t="str">
        <f>IF(_xlfn.XLOOKUP(C432, Customers!$A$1:$A$1001, Customers!$C$1:$C$1001,,0) = 0, "",_xlfn.XLOOKUP(C432, Customers!$A$1:$A$1001, Customers!$C$1:$C$1001,,0))</f>
        <v>mkippenby@dion.ne.jp</v>
      </c>
      <c r="H432" s="2" t="str">
        <f>_xlfn.XLOOKUP(C432, Customers!$A$1:$A$1001, Customers!G431:G1431,,0)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 xml:space="preserve"> _xlfn.IFS(I432="Rob", "Robust", I432="Exc", "Excelsa", I432="Ara", "Arabica", I432="Lib", "Librica")</f>
        <v>Robust</v>
      </c>
      <c r="O432" t="str" cm="1">
        <f t="array" ref="O432">_xlfn.IFS(J432="M", "Medium", J432="L", "Light", J432="D", "Dark")</f>
        <v>Dark</v>
      </c>
      <c r="P432" t="str">
        <f>_xlfn.XLOOKUP(Table1[[#This Row],[Customer ID]], Customers!$A$1:$A$1001, Customers!$I$1:$I$1001,,0)</f>
        <v>Yes</v>
      </c>
    </row>
    <row r="433" spans="1:16" x14ac:dyDescent="0.3">
      <c r="A433" s="2" t="s">
        <v>2917</v>
      </c>
      <c r="B433" s="3">
        <v>44291</v>
      </c>
      <c r="C433" s="2" t="s">
        <v>2918</v>
      </c>
      <c r="D433" t="s">
        <v>6185</v>
      </c>
      <c r="E433" s="2">
        <v>3</v>
      </c>
      <c r="F433" s="2" t="str">
        <f>_xlfn.XLOOKUP(C433, Customers!$A$1:$A$1001, Customers!$B$1:$B$1001,,0)</f>
        <v>Witty Ranson</v>
      </c>
      <c r="G433" s="2" t="str">
        <f>IF(_xlfn.XLOOKUP(C433, Customers!$A$1:$A$1001, Customers!$C$1:$C$1001,,0) = 0, "",_xlfn.XLOOKUP(C433, Customers!$A$1:$A$1001, Customers!$C$1:$C$1001,,0))</f>
        <v>wransonbz@ted.com</v>
      </c>
      <c r="H433" s="2" t="str">
        <f>_xlfn.XLOOKUP(C433, Customers!$A$1:$A$1001, Customers!G432:G1432,,0)</f>
        <v>United States</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 xml:space="preserve"> _xlfn.IFS(I433="Rob", "Robust", I433="Exc", "Excelsa", I433="Ara", "Arabica", I433="Lib", "Librica")</f>
        <v>Excelsa</v>
      </c>
      <c r="O433" t="str" cm="1">
        <f t="array" ref="O433">_xlfn.IFS(J433="M", "Medium", J433="L", "Light", J433="D", "Dark")</f>
        <v>Dark</v>
      </c>
      <c r="P433" t="str">
        <f>_xlfn.XLOOKUP(Table1[[#This Row],[Customer ID]], Customers!$A$1:$A$1001, Customers!$I$1:$I$1001,,0)</f>
        <v>Yes</v>
      </c>
    </row>
    <row r="434" spans="1:16" x14ac:dyDescent="0.3">
      <c r="A434" s="2" t="s">
        <v>2923</v>
      </c>
      <c r="B434" s="3">
        <v>43808</v>
      </c>
      <c r="C434" s="2" t="s">
        <v>2924</v>
      </c>
      <c r="D434" t="s">
        <v>6155</v>
      </c>
      <c r="E434" s="2">
        <v>2</v>
      </c>
      <c r="F434" s="2" t="str">
        <f>_xlfn.XLOOKUP(C434, Customers!$A$1:$A$1001, Customers!$B$1:$B$1001,,0)</f>
        <v>Rod Gowdie</v>
      </c>
      <c r="G434" s="2" t="str">
        <f>IF(_xlfn.XLOOKUP(C434, Customers!$A$1:$A$1001, Customers!$C$1:$C$1001,,0) = 0, "",_xlfn.XLOOKUP(C434, Customers!$A$1:$A$1001, Customers!$C$1:$C$1001,,0))</f>
        <v/>
      </c>
      <c r="H434" s="2" t="str">
        <f>_xlfn.XLOOKUP(C434, Customers!$A$1:$A$1001, Customers!G433:G1433,,0)</f>
        <v>Ireland</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 xml:space="preserve"> _xlfn.IFS(I434="Rob", "Robust", I434="Exc", "Excelsa", I434="Ara", "Arabica", I434="Lib", "Librica")</f>
        <v>Arabica</v>
      </c>
      <c r="O434" t="str" cm="1">
        <f t="array" ref="O434">_xlfn.IFS(J434="M", "Medium", J434="L", "Light", J434="D", "Dark")</f>
        <v>Medium</v>
      </c>
      <c r="P434" t="str">
        <f>_xlfn.XLOOKUP(Table1[[#This Row],[Customer ID]], Customers!$A$1:$A$1001, Customers!$I$1:$I$1001,,0)</f>
        <v>No</v>
      </c>
    </row>
    <row r="435" spans="1:16" x14ac:dyDescent="0.3">
      <c r="A435" s="2" t="s">
        <v>2928</v>
      </c>
      <c r="B435" s="3">
        <v>44563</v>
      </c>
      <c r="C435" s="2" t="s">
        <v>2929</v>
      </c>
      <c r="D435" t="s">
        <v>6181</v>
      </c>
      <c r="E435" s="2">
        <v>6</v>
      </c>
      <c r="F435" s="2" t="str">
        <f>_xlfn.XLOOKUP(C435, Customers!$A$1:$A$1001, Customers!$B$1:$B$1001,,0)</f>
        <v>Lemuel Rignold</v>
      </c>
      <c r="G435" s="2" t="str">
        <f>IF(_xlfn.XLOOKUP(C435, Customers!$A$1:$A$1001, Customers!$C$1:$C$1001,,0) = 0, "",_xlfn.XLOOKUP(C435, Customers!$A$1:$A$1001, Customers!$C$1:$C$1001,,0))</f>
        <v>lrignoldc1@miibeian.gov.cn</v>
      </c>
      <c r="H435" s="2" t="str">
        <f>_xlfn.XLOOKUP(C435, Customers!$A$1:$A$1001, Customers!G434:G1434,,0)</f>
        <v>Ireland</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 xml:space="preserve"> _xlfn.IFS(I435="Rob", "Robust", I435="Exc", "Excelsa", I435="Ara", "Arabica", I435="Lib", "Librica")</f>
        <v>Librica</v>
      </c>
      <c r="O435" t="str" cm="1">
        <f t="array" ref="O435">_xlfn.IFS(J435="M", "Medium", J435="L", "Light", J435="D", "Dark")</f>
        <v>Medium</v>
      </c>
      <c r="P435" t="str">
        <f>_xlfn.XLOOKUP(Table1[[#This Row],[Customer ID]], Customers!$A$1:$A$1001, Customers!$I$1:$I$1001,,0)</f>
        <v>Yes</v>
      </c>
    </row>
    <row r="436" spans="1:16" x14ac:dyDescent="0.3">
      <c r="A436" s="2" t="s">
        <v>2934</v>
      </c>
      <c r="B436" s="3">
        <v>43807</v>
      </c>
      <c r="C436" s="2" t="s">
        <v>2935</v>
      </c>
      <c r="D436" t="s">
        <v>6155</v>
      </c>
      <c r="E436" s="2">
        <v>6</v>
      </c>
      <c r="F436" s="2" t="str">
        <f>_xlfn.XLOOKUP(C436, Customers!$A$1:$A$1001, Customers!$B$1:$B$1001,,0)</f>
        <v>Nevsa Fields</v>
      </c>
      <c r="G436" s="2" t="str">
        <f>IF(_xlfn.XLOOKUP(C436, Customers!$A$1:$A$1001, Customers!$C$1:$C$1001,,0) = 0, "",_xlfn.XLOOKUP(C436, Customers!$A$1:$A$1001, Customers!$C$1:$C$1001,,0))</f>
        <v/>
      </c>
      <c r="H436" s="2" t="str">
        <f>_xlfn.XLOOKUP(C436, Customers!$A$1:$A$1001, Customers!G435:G1435,,0)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 xml:space="preserve"> _xlfn.IFS(I436="Rob", "Robust", I436="Exc", "Excelsa", I436="Ara", "Arabica", I436="Lib", "Librica")</f>
        <v>Arabica</v>
      </c>
      <c r="O436" t="str" cm="1">
        <f t="array" ref="O436">_xlfn.IFS(J436="M", "Medium", J436="L", "Light", J436="D", "Dark")</f>
        <v>Medium</v>
      </c>
      <c r="P436" t="str">
        <f>_xlfn.XLOOKUP(Table1[[#This Row],[Customer ID]], Customers!$A$1:$A$1001, Customers!$I$1:$I$1001,,0)</f>
        <v>No</v>
      </c>
    </row>
    <row r="437" spans="1:16" x14ac:dyDescent="0.3">
      <c r="A437" s="2" t="s">
        <v>2939</v>
      </c>
      <c r="B437" s="3">
        <v>44528</v>
      </c>
      <c r="C437" s="2" t="s">
        <v>2940</v>
      </c>
      <c r="D437" t="s">
        <v>6139</v>
      </c>
      <c r="E437" s="2">
        <v>1</v>
      </c>
      <c r="F437" s="2" t="str">
        <f>_xlfn.XLOOKUP(C437, Customers!$A$1:$A$1001, Customers!$B$1:$B$1001,,0)</f>
        <v>Chance Rowthorn</v>
      </c>
      <c r="G437" s="2" t="str">
        <f>IF(_xlfn.XLOOKUP(C437, Customers!$A$1:$A$1001, Customers!$C$1:$C$1001,,0) = 0, "",_xlfn.XLOOKUP(C437, Customers!$A$1:$A$1001, Customers!$C$1:$C$1001,,0))</f>
        <v>crowthornc3@msn.com</v>
      </c>
      <c r="H437" s="2" t="str">
        <f>_xlfn.XLOOKUP(C437, Customers!$A$1:$A$1001, Customers!G436:G1436,,0)</f>
        <v>Ireland</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 xml:space="preserve"> _xlfn.IFS(I437="Rob", "Robust", I437="Exc", "Excelsa", I437="Ara", "Arabica", I437="Lib", "Librica")</f>
        <v>Excelsa</v>
      </c>
      <c r="O437" t="str" cm="1">
        <f t="array" ref="O437">_xlfn.IFS(J437="M", "Medium", J437="L", "Light", J437="D", "Dark")</f>
        <v>Medium</v>
      </c>
      <c r="P437" t="str">
        <f>_xlfn.XLOOKUP(Table1[[#This Row],[Customer ID]], Customers!$A$1:$A$1001, Customers!$I$1:$I$1001,,0)</f>
        <v>No</v>
      </c>
    </row>
    <row r="438" spans="1:16" x14ac:dyDescent="0.3">
      <c r="A438" s="2" t="s">
        <v>2945</v>
      </c>
      <c r="B438" s="3">
        <v>44631</v>
      </c>
      <c r="C438" s="2" t="s">
        <v>2946</v>
      </c>
      <c r="D438" t="s">
        <v>6145</v>
      </c>
      <c r="E438" s="2">
        <v>2</v>
      </c>
      <c r="F438" s="2" t="str">
        <f>_xlfn.XLOOKUP(C438, Customers!$A$1:$A$1001, Customers!$B$1:$B$1001,,0)</f>
        <v>Orly Ryland</v>
      </c>
      <c r="G438" s="2" t="str">
        <f>IF(_xlfn.XLOOKUP(C438, Customers!$A$1:$A$1001, Customers!$C$1:$C$1001,,0) = 0, "",_xlfn.XLOOKUP(C438, Customers!$A$1:$A$1001, Customers!$C$1:$C$1001,,0))</f>
        <v>orylandc4@deviantart.com</v>
      </c>
      <c r="H438" s="2" t="str">
        <f>_xlfn.XLOOKUP(C438, Customers!$A$1:$A$1001, Customers!G437:G1437,,0)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 xml:space="preserve"> _xlfn.IFS(I438="Rob", "Robust", I438="Exc", "Excelsa", I438="Ara", "Arabica", I438="Lib", "Librica")</f>
        <v>Librica</v>
      </c>
      <c r="O438" t="str" cm="1">
        <f t="array" ref="O438">_xlfn.IFS(J438="M", "Medium", J438="L", "Light", J438="D", "Dark")</f>
        <v>Light</v>
      </c>
      <c r="P438" t="str">
        <f>_xlfn.XLOOKUP(Table1[[#This Row],[Customer ID]], Customers!$A$1:$A$1001, Customers!$I$1:$I$1001,,0)</f>
        <v>Yes</v>
      </c>
    </row>
    <row r="439" spans="1:16" x14ac:dyDescent="0.3">
      <c r="A439" s="2" t="s">
        <v>2951</v>
      </c>
      <c r="B439" s="3">
        <v>44213</v>
      </c>
      <c r="C439" s="2" t="s">
        <v>2952</v>
      </c>
      <c r="D439" t="s">
        <v>6165</v>
      </c>
      <c r="E439" s="2">
        <v>1</v>
      </c>
      <c r="F439" s="2" t="str">
        <f>_xlfn.XLOOKUP(C439, Customers!$A$1:$A$1001, Customers!$B$1:$B$1001,,0)</f>
        <v>Willabella Abramski</v>
      </c>
      <c r="G439" s="2" t="str">
        <f>IF(_xlfn.XLOOKUP(C439, Customers!$A$1:$A$1001, Customers!$C$1:$C$1001,,0) = 0, "",_xlfn.XLOOKUP(C439, Customers!$A$1:$A$1001, Customers!$C$1:$C$1001,,0))</f>
        <v/>
      </c>
      <c r="H439" s="2" t="str">
        <f>_xlfn.XLOOKUP(C439, Customers!$A$1:$A$1001, Customers!G438:G1438,,0)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 xml:space="preserve"> _xlfn.IFS(I439="Rob", "Robust", I439="Exc", "Excelsa", I439="Ara", "Arabica", I439="Lib", "Librica")</f>
        <v>Librica</v>
      </c>
      <c r="O439" t="str" cm="1">
        <f t="array" ref="O439">_xlfn.IFS(J439="M", "Medium", J439="L", "Light", J439="D", "Dark")</f>
        <v>Dark</v>
      </c>
      <c r="P439" t="str">
        <f>_xlfn.XLOOKUP(Table1[[#This Row],[Customer ID]], Customers!$A$1:$A$1001, Customers!$I$1:$I$1001,,0)</f>
        <v>No</v>
      </c>
    </row>
    <row r="440" spans="1:16" x14ac:dyDescent="0.3">
      <c r="A440" s="2" t="s">
        <v>2956</v>
      </c>
      <c r="B440" s="3">
        <v>43483</v>
      </c>
      <c r="C440" s="2" t="s">
        <v>3042</v>
      </c>
      <c r="D440" t="s">
        <v>6169</v>
      </c>
      <c r="E440" s="2">
        <v>2</v>
      </c>
      <c r="F440" s="2" t="str">
        <f>_xlfn.XLOOKUP(C440, Customers!$A$1:$A$1001, Customers!$B$1:$B$1001,,0)</f>
        <v>Morgen Seson</v>
      </c>
      <c r="G440" s="2" t="str">
        <f>IF(_xlfn.XLOOKUP(C440, Customers!$A$1:$A$1001, Customers!$C$1:$C$1001,,0) = 0, "",_xlfn.XLOOKUP(C440, Customers!$A$1:$A$1001, Customers!$C$1:$C$1001,,0))</f>
        <v>msesonck@census.gov</v>
      </c>
      <c r="H440" s="2" t="str">
        <f>_xlfn.XLOOKUP(C440, Customers!$A$1:$A$1001, Customers!G439:G1439,,0)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 xml:space="preserve"> _xlfn.IFS(I440="Rob", "Robust", I440="Exc", "Excelsa", I440="Ara", "Arabica", I440="Lib", "Librica")</f>
        <v>Librica</v>
      </c>
      <c r="O440" t="str" cm="1">
        <f t="array" ref="O440">_xlfn.IFS(J440="M", "Medium", J440="L", "Light", J440="D", "Dark")</f>
        <v>Dark</v>
      </c>
      <c r="P440" t="str">
        <f>_xlfn.XLOOKUP(Table1[[#This Row],[Customer ID]], Customers!$A$1:$A$1001, Customers!$I$1:$I$1001,,0)</f>
        <v>No</v>
      </c>
    </row>
    <row r="441" spans="1:16" x14ac:dyDescent="0.3">
      <c r="A441" s="2" t="s">
        <v>2962</v>
      </c>
      <c r="B441" s="3">
        <v>43562</v>
      </c>
      <c r="C441" s="2" t="s">
        <v>2963</v>
      </c>
      <c r="D441" t="s">
        <v>6176</v>
      </c>
      <c r="E441" s="2">
        <v>4</v>
      </c>
      <c r="F441" s="2" t="str">
        <f>_xlfn.XLOOKUP(C441, Customers!$A$1:$A$1001, Customers!$B$1:$B$1001,,0)</f>
        <v>Chickie Ragless</v>
      </c>
      <c r="G441" s="2" t="str">
        <f>IF(_xlfn.XLOOKUP(C441, Customers!$A$1:$A$1001, Customers!$C$1:$C$1001,,0) = 0, "",_xlfn.XLOOKUP(C441, Customers!$A$1:$A$1001, Customers!$C$1:$C$1001,,0))</f>
        <v>craglessc7@webmd.com</v>
      </c>
      <c r="H441" s="2" t="str">
        <f>_xlfn.XLOOKUP(C441, Customers!$A$1:$A$1001, Customers!G440:G1440,,0)</f>
        <v>United States</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 xml:space="preserve"> _xlfn.IFS(I441="Rob", "Robust", I441="Exc", "Excelsa", I441="Ara", "Arabica", I441="Lib", "Librica")</f>
        <v>Excelsa</v>
      </c>
      <c r="O441" t="str" cm="1">
        <f t="array" ref="O441">_xlfn.IFS(J441="M", "Medium", J441="L", "Light", J441="D", "Dark")</f>
        <v>Light</v>
      </c>
      <c r="P441" t="str">
        <f>_xlfn.XLOOKUP(Table1[[#This Row],[Customer ID]], Customers!$A$1:$A$1001, Customers!$I$1:$I$1001,,0)</f>
        <v>No</v>
      </c>
    </row>
    <row r="442" spans="1:16" x14ac:dyDescent="0.3">
      <c r="A442" s="2" t="s">
        <v>2968</v>
      </c>
      <c r="B442" s="3">
        <v>44230</v>
      </c>
      <c r="C442" s="2" t="s">
        <v>2969</v>
      </c>
      <c r="D442" t="s">
        <v>6175</v>
      </c>
      <c r="E442" s="2">
        <v>4</v>
      </c>
      <c r="F442" s="2" t="str">
        <f>_xlfn.XLOOKUP(C442, Customers!$A$1:$A$1001, Customers!$B$1:$B$1001,,0)</f>
        <v>Freda Hollows</v>
      </c>
      <c r="G442" s="2" t="str">
        <f>IF(_xlfn.XLOOKUP(C442, Customers!$A$1:$A$1001, Customers!$C$1:$C$1001,,0) = 0, "",_xlfn.XLOOKUP(C442, Customers!$A$1:$A$1001, Customers!$C$1:$C$1001,,0))</f>
        <v>fhollowsc8@blogtalkradio.com</v>
      </c>
      <c r="H442" s="2" t="str">
        <f>_xlfn.XLOOKUP(C442, Customers!$A$1:$A$1001, Customers!G441:G1441,,0)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 xml:space="preserve"> _xlfn.IFS(I442="Rob", "Robust", I442="Exc", "Excelsa", I442="Ara", "Arabica", I442="Lib", "Librica")</f>
        <v>Arabica</v>
      </c>
      <c r="O442" t="str" cm="1">
        <f t="array" ref="O442">_xlfn.IFS(J442="M", "Medium", J442="L", "Light", J442="D", "Dark")</f>
        <v>Medium</v>
      </c>
      <c r="P442" t="str">
        <f>_xlfn.XLOOKUP(Table1[[#This Row],[Customer ID]], Customers!$A$1:$A$1001, Customers!$I$1:$I$1001,,0)</f>
        <v>Yes</v>
      </c>
    </row>
    <row r="443" spans="1:16" x14ac:dyDescent="0.3">
      <c r="A443" s="2" t="s">
        <v>2974</v>
      </c>
      <c r="B443" s="3">
        <v>43573</v>
      </c>
      <c r="C443" s="2" t="s">
        <v>2975</v>
      </c>
      <c r="D443" t="s">
        <v>6183</v>
      </c>
      <c r="E443" s="2">
        <v>3</v>
      </c>
      <c r="F443" s="2" t="str">
        <f>_xlfn.XLOOKUP(C443, Customers!$A$1:$A$1001, Customers!$B$1:$B$1001,,0)</f>
        <v>Livy Lathleiff</v>
      </c>
      <c r="G443" s="2" t="str">
        <f>IF(_xlfn.XLOOKUP(C443, Customers!$A$1:$A$1001, Customers!$C$1:$C$1001,,0) = 0, "",_xlfn.XLOOKUP(C443, Customers!$A$1:$A$1001, Customers!$C$1:$C$1001,,0))</f>
        <v>llathleiffc9@nationalgeographic.com</v>
      </c>
      <c r="H443" s="2" t="str">
        <f>_xlfn.XLOOKUP(C443, Customers!$A$1:$A$1001, Customers!G442:G1442,,0)</f>
        <v>United States</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 xml:space="preserve"> _xlfn.IFS(I443="Rob", "Robust", I443="Exc", "Excelsa", I443="Ara", "Arabica", I443="Lib", "Librica")</f>
        <v>Excelsa</v>
      </c>
      <c r="O443" t="str" cm="1">
        <f t="array" ref="O443">_xlfn.IFS(J443="M", "Medium", J443="L", "Light", J443="D", "Dark")</f>
        <v>Dark</v>
      </c>
      <c r="P443" t="str">
        <f>_xlfn.XLOOKUP(Table1[[#This Row],[Customer ID]], Customers!$A$1:$A$1001, Customers!$I$1:$I$1001,,0)</f>
        <v>Yes</v>
      </c>
    </row>
    <row r="444" spans="1:16" x14ac:dyDescent="0.3">
      <c r="A444" s="2" t="s">
        <v>2980</v>
      </c>
      <c r="B444" s="3">
        <v>44384</v>
      </c>
      <c r="C444" s="2" t="s">
        <v>2981</v>
      </c>
      <c r="D444" t="s">
        <v>6173</v>
      </c>
      <c r="E444" s="2">
        <v>5</v>
      </c>
      <c r="F444" s="2" t="str">
        <f>_xlfn.XLOOKUP(C444, Customers!$A$1:$A$1001, Customers!$B$1:$B$1001,,0)</f>
        <v>Koralle Heads</v>
      </c>
      <c r="G444" s="2" t="str">
        <f>IF(_xlfn.XLOOKUP(C444, Customers!$A$1:$A$1001, Customers!$C$1:$C$1001,,0) = 0, "",_xlfn.XLOOKUP(C444, Customers!$A$1:$A$1001, Customers!$C$1:$C$1001,,0))</f>
        <v>kheadsca@jalbum.net</v>
      </c>
      <c r="H444" s="2" t="str">
        <f>_xlfn.XLOOKUP(C444, Customers!$A$1:$A$1001, Customers!G443:G1443,,0)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 xml:space="preserve"> _xlfn.IFS(I444="Rob", "Robust", I444="Exc", "Excelsa", I444="Ara", "Arabica", I444="Lib", "Librica")</f>
        <v>Robust</v>
      </c>
      <c r="O444" t="str" cm="1">
        <f t="array" ref="O444">_xlfn.IFS(J444="M", "Medium", J444="L", "Light", J444="D", "Dark")</f>
        <v>Light</v>
      </c>
      <c r="P444" t="str">
        <f>_xlfn.XLOOKUP(Table1[[#This Row],[Customer ID]], Customers!$A$1:$A$1001, Customers!$I$1:$I$1001,,0)</f>
        <v>No</v>
      </c>
    </row>
    <row r="445" spans="1:16" x14ac:dyDescent="0.3">
      <c r="A445" s="2" t="s">
        <v>2986</v>
      </c>
      <c r="B445" s="3">
        <v>44250</v>
      </c>
      <c r="C445" s="2" t="s">
        <v>2987</v>
      </c>
      <c r="D445" t="s">
        <v>6184</v>
      </c>
      <c r="E445" s="2">
        <v>5</v>
      </c>
      <c r="F445" s="2" t="str">
        <f>_xlfn.XLOOKUP(C445, Customers!$A$1:$A$1001, Customers!$B$1:$B$1001,,0)</f>
        <v>Theo Bowne</v>
      </c>
      <c r="G445" s="2" t="str">
        <f>IF(_xlfn.XLOOKUP(C445, Customers!$A$1:$A$1001, Customers!$C$1:$C$1001,,0) = 0, "",_xlfn.XLOOKUP(C445, Customers!$A$1:$A$1001, Customers!$C$1:$C$1001,,0))</f>
        <v>tbownecb@unicef.org</v>
      </c>
      <c r="H445" s="2" t="str">
        <f>_xlfn.XLOOKUP(C445, Customers!$A$1:$A$1001, Customers!G444:G1444,,0)</f>
        <v>United States</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 xml:space="preserve"> _xlfn.IFS(I445="Rob", "Robust", I445="Exc", "Excelsa", I445="Ara", "Arabica", I445="Lib", "Librica")</f>
        <v>Excelsa</v>
      </c>
      <c r="O445" t="str" cm="1">
        <f t="array" ref="O445">_xlfn.IFS(J445="M", "Medium", J445="L", "Light", J445="D", "Dark")</f>
        <v>Light</v>
      </c>
      <c r="P445" t="str">
        <f>_xlfn.XLOOKUP(Table1[[#This Row],[Customer ID]], Customers!$A$1:$A$1001, Customers!$I$1:$I$1001,,0)</f>
        <v>Yes</v>
      </c>
    </row>
    <row r="446" spans="1:16" x14ac:dyDescent="0.3">
      <c r="A446" s="2" t="s">
        <v>2992</v>
      </c>
      <c r="B446" s="3">
        <v>44418</v>
      </c>
      <c r="C446" s="2" t="s">
        <v>2993</v>
      </c>
      <c r="D446" t="s">
        <v>6156</v>
      </c>
      <c r="E446" s="2">
        <v>6</v>
      </c>
      <c r="F446" s="2" t="str">
        <f>_xlfn.XLOOKUP(C446, Customers!$A$1:$A$1001, Customers!$B$1:$B$1001,,0)</f>
        <v>Rasia Jacquemard</v>
      </c>
      <c r="G446" s="2" t="str">
        <f>IF(_xlfn.XLOOKUP(C446, Customers!$A$1:$A$1001, Customers!$C$1:$C$1001,,0) = 0, "",_xlfn.XLOOKUP(C446, Customers!$A$1:$A$1001, Customers!$C$1:$C$1001,,0))</f>
        <v>rjacquemardcc@acquirethisname.com</v>
      </c>
      <c r="H446" s="2" t="str">
        <f>_xlfn.XLOOKUP(C446, Customers!$A$1:$A$1001, Customers!G445:G1445,,0)</f>
        <v>United States</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 xml:space="preserve"> _xlfn.IFS(I446="Rob", "Robust", I446="Exc", "Excelsa", I446="Ara", "Arabica", I446="Lib", "Librica")</f>
        <v>Excelsa</v>
      </c>
      <c r="O446" t="str" cm="1">
        <f t="array" ref="O446">_xlfn.IFS(J446="M", "Medium", J446="L", "Light", J446="D", "Dark")</f>
        <v>Medium</v>
      </c>
      <c r="P446" t="str">
        <f>_xlfn.XLOOKUP(Table1[[#This Row],[Customer ID]], Customers!$A$1:$A$1001, Customers!$I$1:$I$1001,,0)</f>
        <v>No</v>
      </c>
    </row>
    <row r="447" spans="1:16" x14ac:dyDescent="0.3">
      <c r="A447" s="2" t="s">
        <v>2999</v>
      </c>
      <c r="B447" s="3">
        <v>43784</v>
      </c>
      <c r="C447" s="2" t="s">
        <v>3000</v>
      </c>
      <c r="D447" t="s">
        <v>6181</v>
      </c>
      <c r="E447" s="2">
        <v>2</v>
      </c>
      <c r="F447" s="2" t="str">
        <f>_xlfn.XLOOKUP(C447, Customers!$A$1:$A$1001, Customers!$B$1:$B$1001,,0)</f>
        <v>Kizzie Warman</v>
      </c>
      <c r="G447" s="2" t="str">
        <f>IF(_xlfn.XLOOKUP(C447, Customers!$A$1:$A$1001, Customers!$C$1:$C$1001,,0) = 0, "",_xlfn.XLOOKUP(C447, Customers!$A$1:$A$1001, Customers!$C$1:$C$1001,,0))</f>
        <v>kwarmancd@printfriendly.com</v>
      </c>
      <c r="H447" s="2" t="str">
        <f>_xlfn.XLOOKUP(C447, Customers!$A$1:$A$1001, Customers!G446:G1446,,0)</f>
        <v>United States</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 xml:space="preserve"> _xlfn.IFS(I447="Rob", "Robust", I447="Exc", "Excelsa", I447="Ara", "Arabica", I447="Lib", "Librica")</f>
        <v>Librica</v>
      </c>
      <c r="O447" t="str" cm="1">
        <f t="array" ref="O447">_xlfn.IFS(J447="M", "Medium", J447="L", "Light", J447="D", "Dark")</f>
        <v>Medium</v>
      </c>
      <c r="P447" t="str">
        <f>_xlfn.XLOOKUP(Table1[[#This Row],[Customer ID]], Customers!$A$1:$A$1001, Customers!$I$1:$I$1001,,0)</f>
        <v>Yes</v>
      </c>
    </row>
    <row r="448" spans="1:16" x14ac:dyDescent="0.3">
      <c r="A448" s="2" t="s">
        <v>3004</v>
      </c>
      <c r="B448" s="3">
        <v>43816</v>
      </c>
      <c r="C448" s="2" t="s">
        <v>3005</v>
      </c>
      <c r="D448" t="s">
        <v>6160</v>
      </c>
      <c r="E448" s="2">
        <v>1</v>
      </c>
      <c r="F448" s="2" t="str">
        <f>_xlfn.XLOOKUP(C448, Customers!$A$1:$A$1001, Customers!$B$1:$B$1001,,0)</f>
        <v>Wain Cholomin</v>
      </c>
      <c r="G448" s="2" t="str">
        <f>IF(_xlfn.XLOOKUP(C448, Customers!$A$1:$A$1001, Customers!$C$1:$C$1001,,0) = 0, "",_xlfn.XLOOKUP(C448, Customers!$A$1:$A$1001, Customers!$C$1:$C$1001,,0))</f>
        <v>wcholomince@about.com</v>
      </c>
      <c r="H448" s="2" t="str">
        <f>_xlfn.XLOOKUP(C448, Customers!$A$1:$A$1001, Customers!G447:G1447,,0)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 xml:space="preserve"> _xlfn.IFS(I448="Rob", "Robust", I448="Exc", "Excelsa", I448="Ara", "Arabica", I448="Lib", "Librica")</f>
        <v>Librica</v>
      </c>
      <c r="O448" t="str" cm="1">
        <f t="array" ref="O448">_xlfn.IFS(J448="M", "Medium", J448="L", "Light", J448="D", "Dark")</f>
        <v>Medium</v>
      </c>
      <c r="P448" t="str">
        <f>_xlfn.XLOOKUP(Table1[[#This Row],[Customer ID]], Customers!$A$1:$A$1001, Customers!$I$1:$I$1001,,0)</f>
        <v>Yes</v>
      </c>
    </row>
    <row r="449" spans="1:16" x14ac:dyDescent="0.3">
      <c r="A449" s="2" t="s">
        <v>3010</v>
      </c>
      <c r="B449" s="3">
        <v>43908</v>
      </c>
      <c r="C449" s="2" t="s">
        <v>3011</v>
      </c>
      <c r="D449" t="s">
        <v>6146</v>
      </c>
      <c r="E449" s="2">
        <v>3</v>
      </c>
      <c r="F449" s="2" t="str">
        <f>_xlfn.XLOOKUP(C449, Customers!$A$1:$A$1001, Customers!$B$1:$B$1001,,0)</f>
        <v>Arleen Braidman</v>
      </c>
      <c r="G449" s="2" t="str">
        <f>IF(_xlfn.XLOOKUP(C449, Customers!$A$1:$A$1001, Customers!$C$1:$C$1001,,0) = 0, "",_xlfn.XLOOKUP(C449, Customers!$A$1:$A$1001, Customers!$C$1:$C$1001,,0))</f>
        <v>abraidmancf@census.gov</v>
      </c>
      <c r="H449" s="2" t="str">
        <f>_xlfn.XLOOKUP(C449, Customers!$A$1:$A$1001, Customers!G448:G1448,,0)</f>
        <v>Ireland</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 xml:space="preserve"> _xlfn.IFS(I449="Rob", "Robust", I449="Exc", "Excelsa", I449="Ara", "Arabica", I449="Lib", "Librica")</f>
        <v>Robust</v>
      </c>
      <c r="O449" t="str" cm="1">
        <f t="array" ref="O449">_xlfn.IFS(J449="M", "Medium", J449="L", "Light", J449="D", "Dark")</f>
        <v>Medium</v>
      </c>
      <c r="P449" t="str">
        <f>_xlfn.XLOOKUP(Table1[[#This Row],[Customer ID]], Customers!$A$1:$A$1001, Customers!$I$1:$I$1001,,0)</f>
        <v>No</v>
      </c>
    </row>
    <row r="450" spans="1:16" x14ac:dyDescent="0.3">
      <c r="A450" s="2" t="s">
        <v>3015</v>
      </c>
      <c r="B450" s="3">
        <v>44718</v>
      </c>
      <c r="C450" s="2" t="s">
        <v>3016</v>
      </c>
      <c r="D450" t="s">
        <v>6173</v>
      </c>
      <c r="E450" s="2">
        <v>1</v>
      </c>
      <c r="F450" s="2" t="str">
        <f>_xlfn.XLOOKUP(C450, Customers!$A$1:$A$1001, Customers!$B$1:$B$1001,,0)</f>
        <v>Pru Durban</v>
      </c>
      <c r="G450" s="2" t="str">
        <f>IF(_xlfn.XLOOKUP(C450, Customers!$A$1:$A$1001, Customers!$C$1:$C$1001,,0) = 0, "",_xlfn.XLOOKUP(C450, Customers!$A$1:$A$1001, Customers!$C$1:$C$1001,,0))</f>
        <v>pdurbancg@symantec.com</v>
      </c>
      <c r="H450" s="2" t="str">
        <f>_xlfn.XLOOKUP(C450, Customers!$A$1:$A$1001, Customers!G449:G1449,,0)</f>
        <v>United States</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 xml:space="preserve"> _xlfn.IFS(I450="Rob", "Robust", I450="Exc", "Excelsa", I450="Ara", "Arabica", I450="Lib", "Librica")</f>
        <v>Robust</v>
      </c>
      <c r="O450" t="str" cm="1">
        <f t="array" ref="O450">_xlfn.IFS(J450="M", "Medium", J450="L", "Light", J450="D", "Dark")</f>
        <v>Light</v>
      </c>
      <c r="P450" t="str">
        <f>_xlfn.XLOOKUP(Table1[[#This Row],[Customer ID]], Customers!$A$1:$A$1001, Customers!$I$1:$I$1001,,0)</f>
        <v>No</v>
      </c>
    </row>
    <row r="451" spans="1:16" x14ac:dyDescent="0.3">
      <c r="A451" s="2" t="s">
        <v>3021</v>
      </c>
      <c r="B451" s="3">
        <v>44336</v>
      </c>
      <c r="C451" s="2" t="s">
        <v>3022</v>
      </c>
      <c r="D451" t="s">
        <v>6163</v>
      </c>
      <c r="E451" s="2">
        <v>2</v>
      </c>
      <c r="F451" s="2" t="str">
        <f>_xlfn.XLOOKUP(C451, Customers!$A$1:$A$1001, Customers!$B$1:$B$1001,,0)</f>
        <v>Antone Harrold</v>
      </c>
      <c r="G451" s="2" t="str">
        <f>IF(_xlfn.XLOOKUP(C451, Customers!$A$1:$A$1001, Customers!$C$1:$C$1001,,0) = 0, "",_xlfn.XLOOKUP(C451, Customers!$A$1:$A$1001, Customers!$C$1:$C$1001,,0))</f>
        <v>aharroldch@miibeian.gov.cn</v>
      </c>
      <c r="H451" s="2" t="str">
        <f>_xlfn.XLOOKUP(C451, Customers!$A$1:$A$1001, Customers!G450:G1450,,0)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 xml:space="preserve"> _xlfn.IFS(I451="Rob", "Robust", I451="Exc", "Excelsa", I451="Ara", "Arabica", I451="Lib", "Librica")</f>
        <v>Robust</v>
      </c>
      <c r="O451" t="str" cm="1">
        <f t="array" ref="O451">_xlfn.IFS(J451="M", "Medium", J451="L", "Light", J451="D", "Dark")</f>
        <v>Dark</v>
      </c>
      <c r="P451" t="str">
        <f>_xlfn.XLOOKUP(Table1[[#This Row],[Customer ID]], Customers!$A$1:$A$1001, Customers!$I$1:$I$1001,,0)</f>
        <v>No</v>
      </c>
    </row>
    <row r="452" spans="1:16" x14ac:dyDescent="0.3">
      <c r="A452" s="2" t="s">
        <v>3027</v>
      </c>
      <c r="B452" s="3">
        <v>44207</v>
      </c>
      <c r="C452" s="2" t="s">
        <v>3028</v>
      </c>
      <c r="D452" t="s">
        <v>6145</v>
      </c>
      <c r="E452" s="2">
        <v>5</v>
      </c>
      <c r="F452" s="2" t="str">
        <f>_xlfn.XLOOKUP(C452, Customers!$A$1:$A$1001, Customers!$B$1:$B$1001,,0)</f>
        <v>Sim Pamphilon</v>
      </c>
      <c r="G452" s="2" t="str">
        <f>IF(_xlfn.XLOOKUP(C452, Customers!$A$1:$A$1001, Customers!$C$1:$C$1001,,0) = 0, "",_xlfn.XLOOKUP(C452, Customers!$A$1:$A$1001, Customers!$C$1:$C$1001,,0))</f>
        <v>spamphilonci@mlb.com</v>
      </c>
      <c r="H452" s="2" t="str">
        <f>_xlfn.XLOOKUP(C452, Customers!$A$1:$A$1001, Customers!G451:G1451,,0)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 xml:space="preserve"> _xlfn.IFS(I452="Rob", "Robust", I452="Exc", "Excelsa", I452="Ara", "Arabica", I452="Lib", "Librica")</f>
        <v>Librica</v>
      </c>
      <c r="O452" t="str" cm="1">
        <f t="array" ref="O452">_xlfn.IFS(J452="M", "Medium", J452="L", "Light", J452="D", "Dark")</f>
        <v>Light</v>
      </c>
      <c r="P452" t="str">
        <f>_xlfn.XLOOKUP(Table1[[#This Row],[Customer ID]], Customers!$A$1:$A$1001, Customers!$I$1:$I$1001,,0)</f>
        <v>No</v>
      </c>
    </row>
    <row r="453" spans="1:16" x14ac:dyDescent="0.3">
      <c r="A453" s="2" t="s">
        <v>3035</v>
      </c>
      <c r="B453" s="3">
        <v>43518</v>
      </c>
      <c r="C453" s="2" t="s">
        <v>3036</v>
      </c>
      <c r="D453" t="s">
        <v>6149</v>
      </c>
      <c r="E453" s="2">
        <v>2</v>
      </c>
      <c r="F453" s="2" t="str">
        <f>_xlfn.XLOOKUP(C453, Customers!$A$1:$A$1001, Customers!$B$1:$B$1001,,0)</f>
        <v>Mohandis Spurden</v>
      </c>
      <c r="G453" s="2" t="str">
        <f>IF(_xlfn.XLOOKUP(C453, Customers!$A$1:$A$1001, Customers!$C$1:$C$1001,,0) = 0, "",_xlfn.XLOOKUP(C453, Customers!$A$1:$A$1001, Customers!$C$1:$C$1001,,0))</f>
        <v>mspurdencj@exblog.jp</v>
      </c>
      <c r="H453" s="2" t="str">
        <f>_xlfn.XLOOKUP(C453, Customers!$A$1:$A$1001, Customers!G452:G1452,,0)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 xml:space="preserve"> _xlfn.IFS(I453="Rob", "Robust", I453="Exc", "Excelsa", I453="Ara", "Arabica", I453="Lib", "Librica")</f>
        <v>Robust</v>
      </c>
      <c r="O453" t="str" cm="1">
        <f t="array" ref="O453">_xlfn.IFS(J453="M", "Medium", J453="L", "Light", J453="D", "Dark")</f>
        <v>Dark</v>
      </c>
      <c r="P453" t="str">
        <f>_xlfn.XLOOKUP(Table1[[#This Row],[Customer ID]], Customers!$A$1:$A$1001, Customers!$I$1:$I$1001,,0)</f>
        <v>Yes</v>
      </c>
    </row>
    <row r="454" spans="1:16" x14ac:dyDescent="0.3">
      <c r="A454" s="2" t="s">
        <v>3041</v>
      </c>
      <c r="B454" s="3">
        <v>44524</v>
      </c>
      <c r="C454" s="2" t="s">
        <v>3042</v>
      </c>
      <c r="D454" t="s">
        <v>6167</v>
      </c>
      <c r="E454" s="2">
        <v>3</v>
      </c>
      <c r="F454" s="2" t="str">
        <f>_xlfn.XLOOKUP(C454, Customers!$A$1:$A$1001, Customers!$B$1:$B$1001,,0)</f>
        <v>Morgen Seson</v>
      </c>
      <c r="G454" s="2" t="str">
        <f>IF(_xlfn.XLOOKUP(C454, Customers!$A$1:$A$1001, Customers!$C$1:$C$1001,,0) = 0, "",_xlfn.XLOOKUP(C454, Customers!$A$1:$A$1001, Customers!$C$1:$C$1001,,0))</f>
        <v>msesonck@census.gov</v>
      </c>
      <c r="H454" s="2" t="str">
        <f>_xlfn.XLOOKUP(C454, Customers!$A$1:$A$1001, Customers!G453:G1453,,0)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 xml:space="preserve"> _xlfn.IFS(I454="Rob", "Robust", I454="Exc", "Excelsa", I454="Ara", "Arabica", I454="Lib", "Librica")</f>
        <v>Arabica</v>
      </c>
      <c r="O454" t="str" cm="1">
        <f t="array" ref="O454">_xlfn.IFS(J454="M", "Medium", J454="L", "Light", J454="D", "Dark")</f>
        <v>Light</v>
      </c>
      <c r="P454" t="str">
        <f>_xlfn.XLOOKUP(Table1[[#This Row],[Customer ID]], Customers!$A$1:$A$1001, Customers!$I$1:$I$1001,,0)</f>
        <v>No</v>
      </c>
    </row>
    <row r="455" spans="1:16" x14ac:dyDescent="0.3">
      <c r="A455" s="2" t="s">
        <v>3047</v>
      </c>
      <c r="B455" s="3">
        <v>44579</v>
      </c>
      <c r="C455" s="2" t="s">
        <v>3048</v>
      </c>
      <c r="D455" t="s">
        <v>6161</v>
      </c>
      <c r="E455" s="2">
        <v>4</v>
      </c>
      <c r="F455" s="2" t="str">
        <f>_xlfn.XLOOKUP(C455, Customers!$A$1:$A$1001, Customers!$B$1:$B$1001,,0)</f>
        <v>Nalani Pirrone</v>
      </c>
      <c r="G455" s="2" t="str">
        <f>IF(_xlfn.XLOOKUP(C455, Customers!$A$1:$A$1001, Customers!$C$1:$C$1001,,0) = 0, "",_xlfn.XLOOKUP(C455, Customers!$A$1:$A$1001, Customers!$C$1:$C$1001,,0))</f>
        <v>npirronecl@weibo.com</v>
      </c>
      <c r="H455" s="2" t="str">
        <f>_xlfn.XLOOKUP(C455, Customers!$A$1:$A$1001, Customers!G454:G1454,,0)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 xml:space="preserve"> _xlfn.IFS(I455="Rob", "Robust", I455="Exc", "Excelsa", I455="Ara", "Arabica", I455="Lib", "Librica")</f>
        <v>Librica</v>
      </c>
      <c r="O455" t="str" cm="1">
        <f t="array" ref="O455">_xlfn.IFS(J455="M", "Medium", J455="L", "Light", J455="D", "Dark")</f>
        <v>Light</v>
      </c>
      <c r="P455" t="str">
        <f>_xlfn.XLOOKUP(Table1[[#This Row],[Customer ID]], Customers!$A$1:$A$1001, Customers!$I$1:$I$1001,,0)</f>
        <v>No</v>
      </c>
    </row>
    <row r="456" spans="1:16" x14ac:dyDescent="0.3">
      <c r="A456" s="2" t="s">
        <v>3053</v>
      </c>
      <c r="B456" s="3">
        <v>44421</v>
      </c>
      <c r="C456" s="2" t="s">
        <v>3054</v>
      </c>
      <c r="D456" t="s">
        <v>6149</v>
      </c>
      <c r="E456" s="2">
        <v>4</v>
      </c>
      <c r="F456" s="2" t="str">
        <f>_xlfn.XLOOKUP(C456, Customers!$A$1:$A$1001, Customers!$B$1:$B$1001,,0)</f>
        <v>Reube Cawley</v>
      </c>
      <c r="G456" s="2" t="str">
        <f>IF(_xlfn.XLOOKUP(C456, Customers!$A$1:$A$1001, Customers!$C$1:$C$1001,,0) = 0, "",_xlfn.XLOOKUP(C456, Customers!$A$1:$A$1001, Customers!$C$1:$C$1001,,0))</f>
        <v>rcawleycm@yellowbook.com</v>
      </c>
      <c r="H456" s="2" t="str">
        <f>_xlfn.XLOOKUP(C456, Customers!$A$1:$A$1001, Customers!G455:G1455,,0)</f>
        <v>United States</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 xml:space="preserve"> _xlfn.IFS(I456="Rob", "Robust", I456="Exc", "Excelsa", I456="Ara", "Arabica", I456="Lib", "Librica")</f>
        <v>Robust</v>
      </c>
      <c r="O456" t="str" cm="1">
        <f t="array" ref="O456">_xlfn.IFS(J456="M", "Medium", J456="L", "Light", J456="D", "Dark")</f>
        <v>Dark</v>
      </c>
      <c r="P456" t="str">
        <f>_xlfn.XLOOKUP(Table1[[#This Row],[Customer ID]], Customers!$A$1:$A$1001, Customers!$I$1:$I$1001,,0)</f>
        <v>Yes</v>
      </c>
    </row>
    <row r="457" spans="1:16" x14ac:dyDescent="0.3">
      <c r="A457" s="2" t="s">
        <v>3058</v>
      </c>
      <c r="B457" s="3">
        <v>43841</v>
      </c>
      <c r="C457" s="2" t="s">
        <v>3059</v>
      </c>
      <c r="D457" t="s">
        <v>6145</v>
      </c>
      <c r="E457" s="2">
        <v>2</v>
      </c>
      <c r="F457" s="2" t="str">
        <f>_xlfn.XLOOKUP(C457, Customers!$A$1:$A$1001, Customers!$B$1:$B$1001,,0)</f>
        <v>Stan Barribal</v>
      </c>
      <c r="G457" s="2" t="str">
        <f>IF(_xlfn.XLOOKUP(C457, Customers!$A$1:$A$1001, Customers!$C$1:$C$1001,,0) = 0, "",_xlfn.XLOOKUP(C457, Customers!$A$1:$A$1001, Customers!$C$1:$C$1001,,0))</f>
        <v>sbarribalcn@microsoft.com</v>
      </c>
      <c r="H457" s="2" t="str">
        <f>_xlfn.XLOOKUP(C457, Customers!$A$1:$A$1001, Customers!G456:G1456,,0)</f>
        <v>United States</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 xml:space="preserve"> _xlfn.IFS(I457="Rob", "Robust", I457="Exc", "Excelsa", I457="Ara", "Arabica", I457="Lib", "Librica")</f>
        <v>Librica</v>
      </c>
      <c r="O457" t="str" cm="1">
        <f t="array" ref="O457">_xlfn.IFS(J457="M", "Medium", J457="L", "Light", J457="D", "Dark")</f>
        <v>Light</v>
      </c>
      <c r="P457" t="str">
        <f>_xlfn.XLOOKUP(Table1[[#This Row],[Customer ID]], Customers!$A$1:$A$1001, Customers!$I$1:$I$1001,,0)</f>
        <v>Yes</v>
      </c>
    </row>
    <row r="458" spans="1:16" x14ac:dyDescent="0.3">
      <c r="A458" s="2" t="s">
        <v>3064</v>
      </c>
      <c r="B458" s="3">
        <v>44017</v>
      </c>
      <c r="C458" s="2" t="s">
        <v>3065</v>
      </c>
      <c r="D458" t="s">
        <v>6149</v>
      </c>
      <c r="E458" s="2">
        <v>2</v>
      </c>
      <c r="F458" s="2" t="str">
        <f>_xlfn.XLOOKUP(C458, Customers!$A$1:$A$1001, Customers!$B$1:$B$1001,,0)</f>
        <v>Agnes Adamides</v>
      </c>
      <c r="G458" s="2" t="str">
        <f>IF(_xlfn.XLOOKUP(C458, Customers!$A$1:$A$1001, Customers!$C$1:$C$1001,,0) = 0, "",_xlfn.XLOOKUP(C458, Customers!$A$1:$A$1001, Customers!$C$1:$C$1001,,0))</f>
        <v>aadamidesco@bizjournals.com</v>
      </c>
      <c r="H458" s="2" t="str">
        <f>_xlfn.XLOOKUP(C458, Customers!$A$1:$A$1001, Customers!G457:G1457,,0)</f>
        <v>United States</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 xml:space="preserve"> _xlfn.IFS(I458="Rob", "Robust", I458="Exc", "Excelsa", I458="Ara", "Arabica", I458="Lib", "Librica")</f>
        <v>Robust</v>
      </c>
      <c r="O458" t="str" cm="1">
        <f t="array" ref="O458">_xlfn.IFS(J458="M", "Medium", J458="L", "Light", J458="D", "Dark")</f>
        <v>Dark</v>
      </c>
      <c r="P458" t="str">
        <f>_xlfn.XLOOKUP(Table1[[#This Row],[Customer ID]], Customers!$A$1:$A$1001, Customers!$I$1:$I$1001,,0)</f>
        <v>No</v>
      </c>
    </row>
    <row r="459" spans="1:16" x14ac:dyDescent="0.3">
      <c r="A459" s="2" t="s">
        <v>3070</v>
      </c>
      <c r="B459" s="3">
        <v>43671</v>
      </c>
      <c r="C459" s="2" t="s">
        <v>3071</v>
      </c>
      <c r="D459" t="s">
        <v>6161</v>
      </c>
      <c r="E459" s="2">
        <v>5</v>
      </c>
      <c r="F459" s="2" t="str">
        <f>_xlfn.XLOOKUP(C459, Customers!$A$1:$A$1001, Customers!$B$1:$B$1001,,0)</f>
        <v>Carmelita Thowes</v>
      </c>
      <c r="G459" s="2" t="str">
        <f>IF(_xlfn.XLOOKUP(C459, Customers!$A$1:$A$1001, Customers!$C$1:$C$1001,,0) = 0, "",_xlfn.XLOOKUP(C459, Customers!$A$1:$A$1001, Customers!$C$1:$C$1001,,0))</f>
        <v>cthowescp@craigslist.org</v>
      </c>
      <c r="H459" s="2" t="str">
        <f>_xlfn.XLOOKUP(C459, Customers!$A$1:$A$1001, Customers!G458:G1458,,0)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 xml:space="preserve"> _xlfn.IFS(I459="Rob", "Robust", I459="Exc", "Excelsa", I459="Ara", "Arabica", I459="Lib", "Librica")</f>
        <v>Librica</v>
      </c>
      <c r="O459" t="str" cm="1">
        <f t="array" ref="O459">_xlfn.IFS(J459="M", "Medium", J459="L", "Light", J459="D", "Dark")</f>
        <v>Light</v>
      </c>
      <c r="P459" t="str">
        <f>_xlfn.XLOOKUP(Table1[[#This Row],[Customer ID]], Customers!$A$1:$A$1001, Customers!$I$1:$I$1001,,0)</f>
        <v>No</v>
      </c>
    </row>
    <row r="460" spans="1:16" x14ac:dyDescent="0.3">
      <c r="A460" s="2" t="s">
        <v>3076</v>
      </c>
      <c r="B460" s="3">
        <v>44707</v>
      </c>
      <c r="C460" s="2" t="s">
        <v>3077</v>
      </c>
      <c r="D460" t="s">
        <v>6155</v>
      </c>
      <c r="E460" s="2">
        <v>4</v>
      </c>
      <c r="F460" s="2" t="str">
        <f>_xlfn.XLOOKUP(C460, Customers!$A$1:$A$1001, Customers!$B$1:$B$1001,,0)</f>
        <v>Rodolfo Willoway</v>
      </c>
      <c r="G460" s="2" t="str">
        <f>IF(_xlfn.XLOOKUP(C460, Customers!$A$1:$A$1001, Customers!$C$1:$C$1001,,0) = 0, "",_xlfn.XLOOKUP(C460, Customers!$A$1:$A$1001, Customers!$C$1:$C$1001,,0))</f>
        <v>rwillowaycq@admin.ch</v>
      </c>
      <c r="H460" s="2" t="str">
        <f>_xlfn.XLOOKUP(C460, Customers!$A$1:$A$1001, Customers!G459:G1459,,0)</f>
        <v>Ireland</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 xml:space="preserve"> _xlfn.IFS(I460="Rob", "Robust", I460="Exc", "Excelsa", I460="Ara", "Arabica", I460="Lib", "Librica")</f>
        <v>Arabica</v>
      </c>
      <c r="O460" t="str" cm="1">
        <f t="array" ref="O460">_xlfn.IFS(J460="M", "Medium", J460="L", "Light", J460="D", "Dark")</f>
        <v>Medium</v>
      </c>
      <c r="P460" t="str">
        <f>_xlfn.XLOOKUP(Table1[[#This Row],[Customer ID]], Customers!$A$1:$A$1001, Customers!$I$1:$I$1001,,0)</f>
        <v>No</v>
      </c>
    </row>
    <row r="461" spans="1:16" x14ac:dyDescent="0.3">
      <c r="A461" s="2" t="s">
        <v>3082</v>
      </c>
      <c r="B461" s="3">
        <v>43840</v>
      </c>
      <c r="C461" s="2" t="s">
        <v>3083</v>
      </c>
      <c r="D461" t="s">
        <v>6145</v>
      </c>
      <c r="E461" s="2">
        <v>5</v>
      </c>
      <c r="F461" s="2" t="str">
        <f>_xlfn.XLOOKUP(C461, Customers!$A$1:$A$1001, Customers!$B$1:$B$1001,,0)</f>
        <v>Alvis Elwin</v>
      </c>
      <c r="G461" s="2" t="str">
        <f>IF(_xlfn.XLOOKUP(C461, Customers!$A$1:$A$1001, Customers!$C$1:$C$1001,,0) = 0, "",_xlfn.XLOOKUP(C461, Customers!$A$1:$A$1001, Customers!$C$1:$C$1001,,0))</f>
        <v>aelwincr@privacy.gov.au</v>
      </c>
      <c r="H461" s="2" t="str">
        <f>_xlfn.XLOOKUP(C461, Customers!$A$1:$A$1001, Customers!G460:G1460,,0)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 xml:space="preserve"> _xlfn.IFS(I461="Rob", "Robust", I461="Exc", "Excelsa", I461="Ara", "Arabica", I461="Lib", "Librica")</f>
        <v>Librica</v>
      </c>
      <c r="O461" t="str" cm="1">
        <f t="array" ref="O461">_xlfn.IFS(J461="M", "Medium", J461="L", "Light", J461="D", "Dark")</f>
        <v>Light</v>
      </c>
      <c r="P461" t="str">
        <f>_xlfn.XLOOKUP(Table1[[#This Row],[Customer ID]], Customers!$A$1:$A$1001, Customers!$I$1:$I$1001,,0)</f>
        <v>No</v>
      </c>
    </row>
    <row r="462" spans="1:16" x14ac:dyDescent="0.3">
      <c r="A462" s="2" t="s">
        <v>3088</v>
      </c>
      <c r="B462" s="3">
        <v>43602</v>
      </c>
      <c r="C462" s="2" t="s">
        <v>3089</v>
      </c>
      <c r="D462" t="s">
        <v>6172</v>
      </c>
      <c r="E462" s="2">
        <v>3</v>
      </c>
      <c r="F462" s="2" t="str">
        <f>_xlfn.XLOOKUP(C462, Customers!$A$1:$A$1001, Customers!$B$1:$B$1001,,0)</f>
        <v>Araldo Bilbrook</v>
      </c>
      <c r="G462" s="2" t="str">
        <f>IF(_xlfn.XLOOKUP(C462, Customers!$A$1:$A$1001, Customers!$C$1:$C$1001,,0) = 0, "",_xlfn.XLOOKUP(C462, Customers!$A$1:$A$1001, Customers!$C$1:$C$1001,,0))</f>
        <v>abilbrookcs@booking.com</v>
      </c>
      <c r="H462" s="2" t="str">
        <f>_xlfn.XLOOKUP(C462, Customers!$A$1:$A$1001, Customers!G461:G1461,,0)</f>
        <v>United States</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 xml:space="preserve"> _xlfn.IFS(I462="Rob", "Robust", I462="Exc", "Excelsa", I462="Ara", "Arabica", I462="Lib", "Librica")</f>
        <v>Robust</v>
      </c>
      <c r="O462" t="str" cm="1">
        <f t="array" ref="O462">_xlfn.IFS(J462="M", "Medium", J462="L", "Light", J462="D", "Dark")</f>
        <v>Dark</v>
      </c>
      <c r="P462" t="str">
        <f>_xlfn.XLOOKUP(Table1[[#This Row],[Customer ID]], Customers!$A$1:$A$1001, Customers!$I$1:$I$1001,,0)</f>
        <v>Yes</v>
      </c>
    </row>
    <row r="463" spans="1:16" x14ac:dyDescent="0.3">
      <c r="A463" s="2" t="s">
        <v>3094</v>
      </c>
      <c r="B463" s="3">
        <v>44036</v>
      </c>
      <c r="C463" s="2" t="s">
        <v>3095</v>
      </c>
      <c r="D463" t="s">
        <v>6163</v>
      </c>
      <c r="E463" s="2">
        <v>4</v>
      </c>
      <c r="F463" s="2" t="str">
        <f>_xlfn.XLOOKUP(C463, Customers!$A$1:$A$1001, Customers!$B$1:$B$1001,,0)</f>
        <v>Ransell McKall</v>
      </c>
      <c r="G463" s="2" t="str">
        <f>IF(_xlfn.XLOOKUP(C463, Customers!$A$1:$A$1001, Customers!$C$1:$C$1001,,0) = 0, "",_xlfn.XLOOKUP(C463, Customers!$A$1:$A$1001, Customers!$C$1:$C$1001,,0))</f>
        <v>rmckallct@sakura.ne.jp</v>
      </c>
      <c r="H463" s="2" t="str">
        <f>_xlfn.XLOOKUP(C463, Customers!$A$1:$A$1001, Customers!G462:G1462,,0)</f>
        <v>United States</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 xml:space="preserve"> _xlfn.IFS(I463="Rob", "Robust", I463="Exc", "Excelsa", I463="Ara", "Arabica", I463="Lib", "Librica")</f>
        <v>Robust</v>
      </c>
      <c r="O463" t="str" cm="1">
        <f t="array" ref="O463">_xlfn.IFS(J463="M", "Medium", J463="L", "Light", J463="D", "Dark")</f>
        <v>Dark</v>
      </c>
      <c r="P463" t="str">
        <f>_xlfn.XLOOKUP(Table1[[#This Row],[Customer ID]], Customers!$A$1:$A$1001, Customers!$I$1:$I$1001,,0)</f>
        <v>Yes</v>
      </c>
    </row>
    <row r="464" spans="1:16" x14ac:dyDescent="0.3">
      <c r="A464" s="2" t="s">
        <v>3100</v>
      </c>
      <c r="B464" s="3">
        <v>44124</v>
      </c>
      <c r="C464" s="2" t="s">
        <v>3101</v>
      </c>
      <c r="D464" t="s">
        <v>6147</v>
      </c>
      <c r="E464" s="2">
        <v>5</v>
      </c>
      <c r="F464" s="2" t="str">
        <f>_xlfn.XLOOKUP(C464, Customers!$A$1:$A$1001, Customers!$B$1:$B$1001,,0)</f>
        <v>Borg Daile</v>
      </c>
      <c r="G464" s="2" t="str">
        <f>IF(_xlfn.XLOOKUP(C464, Customers!$A$1:$A$1001, Customers!$C$1:$C$1001,,0) = 0, "",_xlfn.XLOOKUP(C464, Customers!$A$1:$A$1001, Customers!$C$1:$C$1001,,0))</f>
        <v>bdailecu@vistaprint.com</v>
      </c>
      <c r="H464" s="2" t="str">
        <f>_xlfn.XLOOKUP(C464, Customers!$A$1:$A$1001, Customers!G463:G1463,,0)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 xml:space="preserve"> _xlfn.IFS(I464="Rob", "Robust", I464="Exc", "Excelsa", I464="Ara", "Arabica", I464="Lib", "Librica")</f>
        <v>Arabica</v>
      </c>
      <c r="O464" t="str" cm="1">
        <f t="array" ref="O464">_xlfn.IFS(J464="M", "Medium", J464="L", "Light", J464="D", "Dark")</f>
        <v>Dark</v>
      </c>
      <c r="P464" t="str">
        <f>_xlfn.XLOOKUP(Table1[[#This Row],[Customer ID]], Customers!$A$1:$A$1001, Customers!$I$1:$I$1001,,0)</f>
        <v>Yes</v>
      </c>
    </row>
    <row r="465" spans="1:16" x14ac:dyDescent="0.3">
      <c r="A465" s="2" t="s">
        <v>3106</v>
      </c>
      <c r="B465" s="3">
        <v>43730</v>
      </c>
      <c r="C465" s="2" t="s">
        <v>3107</v>
      </c>
      <c r="D465" t="s">
        <v>6141</v>
      </c>
      <c r="E465" s="2">
        <v>2</v>
      </c>
      <c r="F465" s="2" t="str">
        <f>_xlfn.XLOOKUP(C465, Customers!$A$1:$A$1001, Customers!$B$1:$B$1001,,0)</f>
        <v>Adolphe Treherne</v>
      </c>
      <c r="G465" s="2" t="str">
        <f>IF(_xlfn.XLOOKUP(C465, Customers!$A$1:$A$1001, Customers!$C$1:$C$1001,,0) = 0, "",_xlfn.XLOOKUP(C465, Customers!$A$1:$A$1001, Customers!$C$1:$C$1001,,0))</f>
        <v>atrehernecv@state.tx.us</v>
      </c>
      <c r="H465" s="2" t="str">
        <f>_xlfn.XLOOKUP(C465, Customers!$A$1:$A$1001, Customers!G464:G1464,,0)</f>
        <v>United States</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 xml:space="preserve"> _xlfn.IFS(I465="Rob", "Robust", I465="Exc", "Excelsa", I465="Ara", "Arabica", I465="Lib", "Librica")</f>
        <v>Excelsa</v>
      </c>
      <c r="O465" t="str" cm="1">
        <f t="array" ref="O465">_xlfn.IFS(J465="M", "Medium", J465="L", "Light", J465="D", "Dark")</f>
        <v>Medium</v>
      </c>
      <c r="P465" t="str">
        <f>_xlfn.XLOOKUP(Table1[[#This Row],[Customer ID]], Customers!$A$1:$A$1001, Customers!$I$1:$I$1001,,0)</f>
        <v>No</v>
      </c>
    </row>
    <row r="466" spans="1:16" x14ac:dyDescent="0.3">
      <c r="A466" s="2" t="s">
        <v>3112</v>
      </c>
      <c r="B466" s="3">
        <v>43989</v>
      </c>
      <c r="C466" s="2" t="s">
        <v>3113</v>
      </c>
      <c r="D466" t="s">
        <v>6165</v>
      </c>
      <c r="E466" s="2">
        <v>4</v>
      </c>
      <c r="F466" s="2" t="str">
        <f>_xlfn.XLOOKUP(C466, Customers!$A$1:$A$1001, Customers!$B$1:$B$1001,,0)</f>
        <v>Annetta Brentnall</v>
      </c>
      <c r="G466" s="2" t="str">
        <f>IF(_xlfn.XLOOKUP(C466, Customers!$A$1:$A$1001, Customers!$C$1:$C$1001,,0) = 0, "",_xlfn.XLOOKUP(C466, Customers!$A$1:$A$1001, Customers!$C$1:$C$1001,,0))</f>
        <v>abrentnallcw@biglobe.ne.jp</v>
      </c>
      <c r="H466" s="2" t="str">
        <f>_xlfn.XLOOKUP(C466, Customers!$A$1:$A$1001, Customers!G465:G1465,,0)</f>
        <v>United States</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 xml:space="preserve"> _xlfn.IFS(I466="Rob", "Robust", I466="Exc", "Excelsa", I466="Ara", "Arabica", I466="Lib", "Librica")</f>
        <v>Librica</v>
      </c>
      <c r="O466" t="str" cm="1">
        <f t="array" ref="O466">_xlfn.IFS(J466="M", "Medium", J466="L", "Light", J466="D", "Dark")</f>
        <v>Dark</v>
      </c>
      <c r="P466" t="str">
        <f>_xlfn.XLOOKUP(Table1[[#This Row],[Customer ID]], Customers!$A$1:$A$1001, Customers!$I$1:$I$1001,,0)</f>
        <v>No</v>
      </c>
    </row>
    <row r="467" spans="1:16" x14ac:dyDescent="0.3">
      <c r="A467" s="2" t="s">
        <v>3118</v>
      </c>
      <c r="B467" s="3">
        <v>43814</v>
      </c>
      <c r="C467" s="2" t="s">
        <v>3119</v>
      </c>
      <c r="D467" t="s">
        <v>6149</v>
      </c>
      <c r="E467" s="2">
        <v>1</v>
      </c>
      <c r="F467" s="2" t="str">
        <f>_xlfn.XLOOKUP(C467, Customers!$A$1:$A$1001, Customers!$B$1:$B$1001,,0)</f>
        <v>Dick Drinkall</v>
      </c>
      <c r="G467" s="2" t="str">
        <f>IF(_xlfn.XLOOKUP(C467, Customers!$A$1:$A$1001, Customers!$C$1:$C$1001,,0) = 0, "",_xlfn.XLOOKUP(C467, Customers!$A$1:$A$1001, Customers!$C$1:$C$1001,,0))</f>
        <v>ddrinkallcx@psu.edu</v>
      </c>
      <c r="H467" s="2" t="str">
        <f>_xlfn.XLOOKUP(C467, Customers!$A$1:$A$1001, Customers!G466:G1466,,0)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 xml:space="preserve"> _xlfn.IFS(I467="Rob", "Robust", I467="Exc", "Excelsa", I467="Ara", "Arabica", I467="Lib", "Librica")</f>
        <v>Robust</v>
      </c>
      <c r="O467" t="str" cm="1">
        <f t="array" ref="O467">_xlfn.IFS(J467="M", "Medium", J467="L", "Light", J467="D", "Dark")</f>
        <v>Dark</v>
      </c>
      <c r="P467" t="str">
        <f>_xlfn.XLOOKUP(Table1[[#This Row],[Customer ID]], Customers!$A$1:$A$1001, Customers!$I$1:$I$1001,,0)</f>
        <v>Yes</v>
      </c>
    </row>
    <row r="468" spans="1:16" x14ac:dyDescent="0.3">
      <c r="A468" s="2" t="s">
        <v>3124</v>
      </c>
      <c r="B468" s="3">
        <v>44171</v>
      </c>
      <c r="C468" s="2" t="s">
        <v>3125</v>
      </c>
      <c r="D468" t="s">
        <v>6154</v>
      </c>
      <c r="E468" s="2">
        <v>3</v>
      </c>
      <c r="F468" s="2" t="str">
        <f>_xlfn.XLOOKUP(C468, Customers!$A$1:$A$1001, Customers!$B$1:$B$1001,,0)</f>
        <v>Dagny Kornel</v>
      </c>
      <c r="G468" s="2" t="str">
        <f>IF(_xlfn.XLOOKUP(C468, Customers!$A$1:$A$1001, Customers!$C$1:$C$1001,,0) = 0, "",_xlfn.XLOOKUP(C468, Customers!$A$1:$A$1001, Customers!$C$1:$C$1001,,0))</f>
        <v>dkornelcy@cyberchimps.com</v>
      </c>
      <c r="H468" s="2" t="str">
        <f>_xlfn.XLOOKUP(C468, Customers!$A$1:$A$1001, Customers!G467:G1467,,0)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 xml:space="preserve"> _xlfn.IFS(I468="Rob", "Robust", I468="Exc", "Excelsa", I468="Ara", "Arabica", I468="Lib", "Librica")</f>
        <v>Arabica</v>
      </c>
      <c r="O468" t="str" cm="1">
        <f t="array" ref="O468">_xlfn.IFS(J468="M", "Medium", J468="L", "Light", J468="D", "Dark")</f>
        <v>Dark</v>
      </c>
      <c r="P468" t="str">
        <f>_xlfn.XLOOKUP(Table1[[#This Row],[Customer ID]], Customers!$A$1:$A$1001, Customers!$I$1:$I$1001,,0)</f>
        <v>Yes</v>
      </c>
    </row>
    <row r="469" spans="1:16" x14ac:dyDescent="0.3">
      <c r="A469" s="2" t="s">
        <v>3130</v>
      </c>
      <c r="B469" s="3">
        <v>44536</v>
      </c>
      <c r="C469" s="2" t="s">
        <v>3131</v>
      </c>
      <c r="D469" t="s">
        <v>6158</v>
      </c>
      <c r="E469" s="2">
        <v>1</v>
      </c>
      <c r="F469" s="2" t="str">
        <f>_xlfn.XLOOKUP(C469, Customers!$A$1:$A$1001, Customers!$B$1:$B$1001,,0)</f>
        <v>Rhona Lequeux</v>
      </c>
      <c r="G469" s="2" t="str">
        <f>IF(_xlfn.XLOOKUP(C469, Customers!$A$1:$A$1001, Customers!$C$1:$C$1001,,0) = 0, "",_xlfn.XLOOKUP(C469, Customers!$A$1:$A$1001, Customers!$C$1:$C$1001,,0))</f>
        <v>rlequeuxcz@newyorker.com</v>
      </c>
      <c r="H469" s="2" t="str">
        <f>_xlfn.XLOOKUP(C469, Customers!$A$1:$A$1001, Customers!G468:G1468,,0)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 xml:space="preserve"> _xlfn.IFS(I469="Rob", "Robust", I469="Exc", "Excelsa", I469="Ara", "Arabica", I469="Lib", "Librica")</f>
        <v>Arabica</v>
      </c>
      <c r="O469" t="str" cm="1">
        <f t="array" ref="O469">_xlfn.IFS(J469="M", "Medium", J469="L", "Light", J469="D", "Dark")</f>
        <v>Dark</v>
      </c>
      <c r="P469" t="str">
        <f>_xlfn.XLOOKUP(Table1[[#This Row],[Customer ID]], Customers!$A$1:$A$1001, Customers!$I$1:$I$1001,,0)</f>
        <v>No</v>
      </c>
    </row>
    <row r="470" spans="1:16" x14ac:dyDescent="0.3">
      <c r="A470" s="2" t="s">
        <v>3136</v>
      </c>
      <c r="B470" s="3">
        <v>44023</v>
      </c>
      <c r="C470" s="2" t="s">
        <v>3137</v>
      </c>
      <c r="D470" t="s">
        <v>6141</v>
      </c>
      <c r="E470" s="2">
        <v>3</v>
      </c>
      <c r="F470" s="2" t="str">
        <f>_xlfn.XLOOKUP(C470, Customers!$A$1:$A$1001, Customers!$B$1:$B$1001,,0)</f>
        <v>Julius Mccaull</v>
      </c>
      <c r="G470" s="2" t="str">
        <f>IF(_xlfn.XLOOKUP(C470, Customers!$A$1:$A$1001, Customers!$C$1:$C$1001,,0) = 0, "",_xlfn.XLOOKUP(C470, Customers!$A$1:$A$1001, Customers!$C$1:$C$1001,,0))</f>
        <v>jmccaulld0@parallels.com</v>
      </c>
      <c r="H470" s="2" t="str">
        <f>_xlfn.XLOOKUP(C470, Customers!$A$1:$A$1001, Customers!G469:G1469,,0)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 xml:space="preserve"> _xlfn.IFS(I470="Rob", "Robust", I470="Exc", "Excelsa", I470="Ara", "Arabica", I470="Lib", "Librica")</f>
        <v>Excelsa</v>
      </c>
      <c r="O470" t="str" cm="1">
        <f t="array" ref="O470">_xlfn.IFS(J470="M", "Medium", J470="L", "Light", J470="D", "Dark")</f>
        <v>Medium</v>
      </c>
      <c r="P470" t="str">
        <f>_xlfn.XLOOKUP(Table1[[#This Row],[Customer ID]], Customers!$A$1:$A$1001, Customers!$I$1:$I$1001,,0)</f>
        <v>Yes</v>
      </c>
    </row>
    <row r="471" spans="1:16" x14ac:dyDescent="0.3">
      <c r="A471" s="2" t="s">
        <v>3141</v>
      </c>
      <c r="B471" s="3">
        <v>44375</v>
      </c>
      <c r="C471" s="2" t="s">
        <v>3194</v>
      </c>
      <c r="D471" t="s">
        <v>6184</v>
      </c>
      <c r="E471" s="2">
        <v>5</v>
      </c>
      <c r="F471" s="2" t="str">
        <f>_xlfn.XLOOKUP(C471, Customers!$A$1:$A$1001, Customers!$B$1:$B$1001,,0)</f>
        <v>Ailey Brash</v>
      </c>
      <c r="G471" s="2" t="str">
        <f>IF(_xlfn.XLOOKUP(C471, Customers!$A$1:$A$1001, Customers!$C$1:$C$1001,,0) = 0, "",_xlfn.XLOOKUP(C471, Customers!$A$1:$A$1001, Customers!$C$1:$C$1001,,0))</f>
        <v>abrashda@plala.or.jp</v>
      </c>
      <c r="H471" s="2" t="str">
        <f>_xlfn.XLOOKUP(C471, Customers!$A$1:$A$1001, Customers!G470:G1470,,0)</f>
        <v>Ireland</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 xml:space="preserve"> _xlfn.IFS(I471="Rob", "Robust", I471="Exc", "Excelsa", I471="Ara", "Arabica", I471="Lib", "Librica")</f>
        <v>Excelsa</v>
      </c>
      <c r="O471" t="str" cm="1">
        <f t="array" ref="O471">_xlfn.IFS(J471="M", "Medium", J471="L", "Light", J471="D", "Dark")</f>
        <v>Light</v>
      </c>
      <c r="P471" t="str">
        <f>_xlfn.XLOOKUP(Table1[[#This Row],[Customer ID]], Customers!$A$1:$A$1001, Customers!$I$1:$I$1001,,0)</f>
        <v>Yes</v>
      </c>
    </row>
    <row r="472" spans="1:16" x14ac:dyDescent="0.3">
      <c r="A472" s="2" t="s">
        <v>3147</v>
      </c>
      <c r="B472" s="3">
        <v>44656</v>
      </c>
      <c r="C472" s="2" t="s">
        <v>3148</v>
      </c>
      <c r="D472" t="s">
        <v>6157</v>
      </c>
      <c r="E472" s="2">
        <v>1</v>
      </c>
      <c r="F472" s="2" t="str">
        <f>_xlfn.XLOOKUP(C472, Customers!$A$1:$A$1001, Customers!$B$1:$B$1001,,0)</f>
        <v>Alberto Hutchinson</v>
      </c>
      <c r="G472" s="2" t="str">
        <f>IF(_xlfn.XLOOKUP(C472, Customers!$A$1:$A$1001, Customers!$C$1:$C$1001,,0) = 0, "",_xlfn.XLOOKUP(C472, Customers!$A$1:$A$1001, Customers!$C$1:$C$1001,,0))</f>
        <v>ahutchinsond2@imgur.com</v>
      </c>
      <c r="H472" s="2" t="str">
        <f>_xlfn.XLOOKUP(C472, Customers!$A$1:$A$1001, Customers!G471:G1471,,0)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 xml:space="preserve"> _xlfn.IFS(I472="Rob", "Robust", I472="Exc", "Excelsa", I472="Ara", "Arabica", I472="Lib", "Librica")</f>
        <v>Arabica</v>
      </c>
      <c r="O472" t="str" cm="1">
        <f t="array" ref="O472">_xlfn.IFS(J472="M", "Medium", J472="L", "Light", J472="D", "Dark")</f>
        <v>Medium</v>
      </c>
      <c r="P472" t="str">
        <f>_xlfn.XLOOKUP(Table1[[#This Row],[Customer ID]], Customers!$A$1:$A$1001, Customers!$I$1:$I$1001,,0)</f>
        <v>Yes</v>
      </c>
    </row>
    <row r="473" spans="1:16" x14ac:dyDescent="0.3">
      <c r="A473" s="2" t="s">
        <v>3153</v>
      </c>
      <c r="B473" s="3">
        <v>44644</v>
      </c>
      <c r="C473" s="2" t="s">
        <v>3154</v>
      </c>
      <c r="D473" t="s">
        <v>6181</v>
      </c>
      <c r="E473" s="2">
        <v>4</v>
      </c>
      <c r="F473" s="2" t="str">
        <f>_xlfn.XLOOKUP(C473, Customers!$A$1:$A$1001, Customers!$B$1:$B$1001,,0)</f>
        <v>Lamond Gheeraert</v>
      </c>
      <c r="G473" s="2" t="str">
        <f>IF(_xlfn.XLOOKUP(C473, Customers!$A$1:$A$1001, Customers!$C$1:$C$1001,,0) = 0, "",_xlfn.XLOOKUP(C473, Customers!$A$1:$A$1001, Customers!$C$1:$C$1001,,0))</f>
        <v/>
      </c>
      <c r="H473" s="2" t="str">
        <f>_xlfn.XLOOKUP(C473, Customers!$A$1:$A$1001, Customers!G472:G1472,,0)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 xml:space="preserve"> _xlfn.IFS(I473="Rob", "Robust", I473="Exc", "Excelsa", I473="Ara", "Arabica", I473="Lib", "Librica")</f>
        <v>Librica</v>
      </c>
      <c r="O473" t="str" cm="1">
        <f t="array" ref="O473">_xlfn.IFS(J473="M", "Medium", J473="L", "Light", J473="D", "Dark")</f>
        <v>Medium</v>
      </c>
      <c r="P473" t="str">
        <f>_xlfn.XLOOKUP(Table1[[#This Row],[Customer ID]], Customers!$A$1:$A$1001, Customers!$I$1:$I$1001,,0)</f>
        <v>Yes</v>
      </c>
    </row>
    <row r="474" spans="1:16" x14ac:dyDescent="0.3">
      <c r="A474" s="2" t="s">
        <v>3158</v>
      </c>
      <c r="B474" s="3">
        <v>43869</v>
      </c>
      <c r="C474" s="2" t="s">
        <v>3159</v>
      </c>
      <c r="D474" t="s">
        <v>6154</v>
      </c>
      <c r="E474" s="2">
        <v>2</v>
      </c>
      <c r="F474" s="2" t="str">
        <f>_xlfn.XLOOKUP(C474, Customers!$A$1:$A$1001, Customers!$B$1:$B$1001,,0)</f>
        <v>Roxine Drivers</v>
      </c>
      <c r="G474" s="2" t="str">
        <f>IF(_xlfn.XLOOKUP(C474, Customers!$A$1:$A$1001, Customers!$C$1:$C$1001,,0) = 0, "",_xlfn.XLOOKUP(C474, Customers!$A$1:$A$1001, Customers!$C$1:$C$1001,,0))</f>
        <v>rdriversd4@hexun.com</v>
      </c>
      <c r="H474" s="2" t="str">
        <f>_xlfn.XLOOKUP(C474, Customers!$A$1:$A$1001, Customers!G473:G1473,,0)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 xml:space="preserve"> _xlfn.IFS(I474="Rob", "Robust", I474="Exc", "Excelsa", I474="Ara", "Arabica", I474="Lib", "Librica")</f>
        <v>Arabica</v>
      </c>
      <c r="O474" t="str" cm="1">
        <f t="array" ref="O474">_xlfn.IFS(J474="M", "Medium", J474="L", "Light", J474="D", "Dark")</f>
        <v>Dark</v>
      </c>
      <c r="P474" t="str">
        <f>_xlfn.XLOOKUP(Table1[[#This Row],[Customer ID]], Customers!$A$1:$A$1001, Customers!$I$1:$I$1001,,0)</f>
        <v>No</v>
      </c>
    </row>
    <row r="475" spans="1:16" x14ac:dyDescent="0.3">
      <c r="A475" s="2" t="s">
        <v>3164</v>
      </c>
      <c r="B475" s="3">
        <v>44603</v>
      </c>
      <c r="C475" s="2" t="s">
        <v>3165</v>
      </c>
      <c r="D475" t="s">
        <v>6140</v>
      </c>
      <c r="E475" s="2">
        <v>2</v>
      </c>
      <c r="F475" s="2" t="str">
        <f>_xlfn.XLOOKUP(C475, Customers!$A$1:$A$1001, Customers!$B$1:$B$1001,,0)</f>
        <v>Heloise Zeal</v>
      </c>
      <c r="G475" s="2" t="str">
        <f>IF(_xlfn.XLOOKUP(C475, Customers!$A$1:$A$1001, Customers!$C$1:$C$1001,,0) = 0, "",_xlfn.XLOOKUP(C475, Customers!$A$1:$A$1001, Customers!$C$1:$C$1001,,0))</f>
        <v>hzeald5@google.de</v>
      </c>
      <c r="H475" s="2" t="str">
        <f>_xlfn.XLOOKUP(C475, Customers!$A$1:$A$1001, Customers!G474:G1474,,0)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 xml:space="preserve"> _xlfn.IFS(I475="Rob", "Robust", I475="Exc", "Excelsa", I475="Ara", "Arabica", I475="Lib", "Librica")</f>
        <v>Arabica</v>
      </c>
      <c r="O475" t="str" cm="1">
        <f t="array" ref="O475">_xlfn.IFS(J475="M", "Medium", J475="L", "Light", J475="D", "Dark")</f>
        <v>Light</v>
      </c>
      <c r="P475" t="str">
        <f>_xlfn.XLOOKUP(Table1[[#This Row],[Customer ID]], Customers!$A$1:$A$1001, Customers!$I$1:$I$1001,,0)</f>
        <v>No</v>
      </c>
    </row>
    <row r="476" spans="1:16" x14ac:dyDescent="0.3">
      <c r="A476" s="2" t="s">
        <v>3170</v>
      </c>
      <c r="B476" s="3">
        <v>44014</v>
      </c>
      <c r="C476" s="2" t="s">
        <v>3171</v>
      </c>
      <c r="D476" t="s">
        <v>6166</v>
      </c>
      <c r="E476" s="2">
        <v>1</v>
      </c>
      <c r="F476" s="2" t="str">
        <f>_xlfn.XLOOKUP(C476, Customers!$A$1:$A$1001, Customers!$B$1:$B$1001,,0)</f>
        <v>Granger Smallcombe</v>
      </c>
      <c r="G476" s="2" t="str">
        <f>IF(_xlfn.XLOOKUP(C476, Customers!$A$1:$A$1001, Customers!$C$1:$C$1001,,0) = 0, "",_xlfn.XLOOKUP(C476, Customers!$A$1:$A$1001, Customers!$C$1:$C$1001,,0))</f>
        <v>gsmallcombed6@ucla.edu</v>
      </c>
      <c r="H476" s="2" t="str">
        <f>_xlfn.XLOOKUP(C476, Customers!$A$1:$A$1001, Customers!G475:G1475,,0)</f>
        <v>United Kingdom</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 xml:space="preserve"> _xlfn.IFS(I476="Rob", "Robust", I476="Exc", "Excelsa", I476="Ara", "Arabica", I476="Lib", "Librica")</f>
        <v>Excelsa</v>
      </c>
      <c r="O476" t="str" cm="1">
        <f t="array" ref="O476">_xlfn.IFS(J476="M", "Medium", J476="L", "Light", J476="D", "Dark")</f>
        <v>Medium</v>
      </c>
      <c r="P476" t="str">
        <f>_xlfn.XLOOKUP(Table1[[#This Row],[Customer ID]], Customers!$A$1:$A$1001, Customers!$I$1:$I$1001,,0)</f>
        <v>Yes</v>
      </c>
    </row>
    <row r="477" spans="1:16" x14ac:dyDescent="0.3">
      <c r="A477" s="2" t="s">
        <v>3176</v>
      </c>
      <c r="B477" s="3">
        <v>44767</v>
      </c>
      <c r="C477" s="2" t="s">
        <v>3177</v>
      </c>
      <c r="D477" t="s">
        <v>6159</v>
      </c>
      <c r="E477" s="2">
        <v>2</v>
      </c>
      <c r="F477" s="2" t="str">
        <f>_xlfn.XLOOKUP(C477, Customers!$A$1:$A$1001, Customers!$B$1:$B$1001,,0)</f>
        <v>Daryn Dibley</v>
      </c>
      <c r="G477" s="2" t="str">
        <f>IF(_xlfn.XLOOKUP(C477, Customers!$A$1:$A$1001, Customers!$C$1:$C$1001,,0) = 0, "",_xlfn.XLOOKUP(C477, Customers!$A$1:$A$1001, Customers!$C$1:$C$1001,,0))</f>
        <v>ddibleyd7@feedburner.com</v>
      </c>
      <c r="H477" s="2" t="str">
        <f>_xlfn.XLOOKUP(C477, Customers!$A$1:$A$1001, Customers!G476:G1476,,0)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 xml:space="preserve"> _xlfn.IFS(I477="Rob", "Robust", I477="Exc", "Excelsa", I477="Ara", "Arabica", I477="Lib", "Librica")</f>
        <v>Librica</v>
      </c>
      <c r="O477" t="str" cm="1">
        <f t="array" ref="O477">_xlfn.IFS(J477="M", "Medium", J477="L", "Light", J477="D", "Dark")</f>
        <v>Medium</v>
      </c>
      <c r="P477" t="str">
        <f>_xlfn.XLOOKUP(Table1[[#This Row],[Customer ID]], Customers!$A$1:$A$1001, Customers!$I$1:$I$1001,,0)</f>
        <v>No</v>
      </c>
    </row>
    <row r="478" spans="1:16" x14ac:dyDescent="0.3">
      <c r="A478" s="2" t="s">
        <v>3181</v>
      </c>
      <c r="B478" s="3">
        <v>44274</v>
      </c>
      <c r="C478" s="2" t="s">
        <v>3182</v>
      </c>
      <c r="D478" t="s">
        <v>6184</v>
      </c>
      <c r="E478" s="2">
        <v>6</v>
      </c>
      <c r="F478" s="2" t="str">
        <f>_xlfn.XLOOKUP(C478, Customers!$A$1:$A$1001, Customers!$B$1:$B$1001,,0)</f>
        <v>Gardy Dimitriou</v>
      </c>
      <c r="G478" s="2" t="str">
        <f>IF(_xlfn.XLOOKUP(C478, Customers!$A$1:$A$1001, Customers!$C$1:$C$1001,,0) = 0, "",_xlfn.XLOOKUP(C478, Customers!$A$1:$A$1001, Customers!$C$1:$C$1001,,0))</f>
        <v>gdimitrioud8@chronoengine.com</v>
      </c>
      <c r="H478" s="2" t="str">
        <f>_xlfn.XLOOKUP(C478, Customers!$A$1:$A$1001, Customers!G477:G1477,,0)</f>
        <v>Ireland</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 xml:space="preserve"> _xlfn.IFS(I478="Rob", "Robust", I478="Exc", "Excelsa", I478="Ara", "Arabica", I478="Lib", "Librica")</f>
        <v>Excelsa</v>
      </c>
      <c r="O478" t="str" cm="1">
        <f t="array" ref="O478">_xlfn.IFS(J478="M", "Medium", J478="L", "Light", J478="D", "Dark")</f>
        <v>Light</v>
      </c>
      <c r="P478" t="str">
        <f>_xlfn.XLOOKUP(Table1[[#This Row],[Customer ID]], Customers!$A$1:$A$1001, Customers!$I$1:$I$1001,,0)</f>
        <v>Yes</v>
      </c>
    </row>
    <row r="479" spans="1:16" x14ac:dyDescent="0.3">
      <c r="A479" s="2" t="s">
        <v>3187</v>
      </c>
      <c r="B479" s="3">
        <v>43962</v>
      </c>
      <c r="C479" s="2" t="s">
        <v>3188</v>
      </c>
      <c r="D479" t="s">
        <v>6159</v>
      </c>
      <c r="E479" s="2">
        <v>6</v>
      </c>
      <c r="F479" s="2" t="str">
        <f>_xlfn.XLOOKUP(C479, Customers!$A$1:$A$1001, Customers!$B$1:$B$1001,,0)</f>
        <v>Fanny Flanagan</v>
      </c>
      <c r="G479" s="2" t="str">
        <f>IF(_xlfn.XLOOKUP(C479, Customers!$A$1:$A$1001, Customers!$C$1:$C$1001,,0) = 0, "",_xlfn.XLOOKUP(C479, Customers!$A$1:$A$1001, Customers!$C$1:$C$1001,,0))</f>
        <v>fflanagand9@woothemes.com</v>
      </c>
      <c r="H479" s="2" t="str">
        <f>_xlfn.XLOOKUP(C479, Customers!$A$1:$A$1001, Customers!G478:G1478,,0)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 xml:space="preserve"> _xlfn.IFS(I479="Rob", "Robust", I479="Exc", "Excelsa", I479="Ara", "Arabica", I479="Lib", "Librica")</f>
        <v>Librica</v>
      </c>
      <c r="O479" t="str" cm="1">
        <f t="array" ref="O479">_xlfn.IFS(J479="M", "Medium", J479="L", "Light", J479="D", "Dark")</f>
        <v>Medium</v>
      </c>
      <c r="P479" t="str">
        <f>_xlfn.XLOOKUP(Table1[[#This Row],[Customer ID]], Customers!$A$1:$A$1001, Customers!$I$1:$I$1001,,0)</f>
        <v>No</v>
      </c>
    </row>
    <row r="480" spans="1:16" x14ac:dyDescent="0.3">
      <c r="A480" s="2" t="s">
        <v>3193</v>
      </c>
      <c r="B480" s="3">
        <v>43624</v>
      </c>
      <c r="C480" s="2" t="s">
        <v>3194</v>
      </c>
      <c r="D480" t="s">
        <v>6177</v>
      </c>
      <c r="E480" s="2">
        <v>6</v>
      </c>
      <c r="F480" s="2" t="str">
        <f>_xlfn.XLOOKUP(C480, Customers!$A$1:$A$1001, Customers!$B$1:$B$1001,,0)</f>
        <v>Ailey Brash</v>
      </c>
      <c r="G480" s="2" t="str">
        <f>IF(_xlfn.XLOOKUP(C480, Customers!$A$1:$A$1001, Customers!$C$1:$C$1001,,0) = 0, "",_xlfn.XLOOKUP(C480, Customers!$A$1:$A$1001, Customers!$C$1:$C$1001,,0))</f>
        <v>abrashda@plala.or.jp</v>
      </c>
      <c r="H480" s="2" t="str">
        <f>_xlfn.XLOOKUP(C480, Customers!$A$1:$A$1001, Customers!G479:G1479,,0)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 xml:space="preserve"> _xlfn.IFS(I480="Rob", "Robust", I480="Exc", "Excelsa", I480="Ara", "Arabica", I480="Lib", "Librica")</f>
        <v>Robust</v>
      </c>
      <c r="O480" t="str" cm="1">
        <f t="array" ref="O480">_xlfn.IFS(J480="M", "Medium", J480="L", "Light", J480="D", "Dark")</f>
        <v>Dark</v>
      </c>
      <c r="P480" t="str">
        <f>_xlfn.XLOOKUP(Table1[[#This Row],[Customer ID]], Customers!$A$1:$A$1001, Customers!$I$1:$I$1001,,0)</f>
        <v>Yes</v>
      </c>
    </row>
    <row r="481" spans="1:16" x14ac:dyDescent="0.3">
      <c r="A481" s="2" t="s">
        <v>3193</v>
      </c>
      <c r="B481" s="3">
        <v>43624</v>
      </c>
      <c r="C481" s="2" t="s">
        <v>3194</v>
      </c>
      <c r="D481" t="s">
        <v>6166</v>
      </c>
      <c r="E481" s="2">
        <v>4</v>
      </c>
      <c r="F481" s="2" t="str">
        <f>_xlfn.XLOOKUP(C481, Customers!$A$1:$A$1001, Customers!$B$1:$B$1001,,0)</f>
        <v>Ailey Brash</v>
      </c>
      <c r="G481" s="2" t="str">
        <f>IF(_xlfn.XLOOKUP(C481, Customers!$A$1:$A$1001, Customers!$C$1:$C$1001,,0) = 0, "",_xlfn.XLOOKUP(C481, Customers!$A$1:$A$1001, Customers!$C$1:$C$1001,,0))</f>
        <v>abrashda@plala.or.jp</v>
      </c>
      <c r="H481" s="2" t="str">
        <f>_xlfn.XLOOKUP(C481, Customers!$A$1:$A$1001, Customers!G480:G1480,,0)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 xml:space="preserve"> _xlfn.IFS(I481="Rob", "Robust", I481="Exc", "Excelsa", I481="Ara", "Arabica", I481="Lib", "Librica")</f>
        <v>Excelsa</v>
      </c>
      <c r="O481" t="str" cm="1">
        <f t="array" ref="O481">_xlfn.IFS(J481="M", "Medium", J481="L", "Light", J481="D", "Dark")</f>
        <v>Medium</v>
      </c>
      <c r="P481" t="str">
        <f>_xlfn.XLOOKUP(Table1[[#This Row],[Customer ID]], Customers!$A$1:$A$1001, Customers!$I$1:$I$1001,,0)</f>
        <v>Yes</v>
      </c>
    </row>
    <row r="482" spans="1:16" x14ac:dyDescent="0.3">
      <c r="A482" s="2" t="s">
        <v>3193</v>
      </c>
      <c r="B482" s="3">
        <v>43624</v>
      </c>
      <c r="C482" s="2" t="s">
        <v>3194</v>
      </c>
      <c r="D482" t="s">
        <v>6156</v>
      </c>
      <c r="E482" s="2">
        <v>1</v>
      </c>
      <c r="F482" s="2" t="str">
        <f>_xlfn.XLOOKUP(C482, Customers!$A$1:$A$1001, Customers!$B$1:$B$1001,,0)</f>
        <v>Ailey Brash</v>
      </c>
      <c r="G482" s="2" t="str">
        <f>IF(_xlfn.XLOOKUP(C482, Customers!$A$1:$A$1001, Customers!$C$1:$C$1001,,0) = 0, "",_xlfn.XLOOKUP(C482, Customers!$A$1:$A$1001, Customers!$C$1:$C$1001,,0))</f>
        <v>abrashda@plala.or.jp</v>
      </c>
      <c r="H482" s="2" t="str">
        <f>_xlfn.XLOOKUP(C482, Customers!$A$1:$A$1001, Customers!G481:G1481,,0)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 xml:space="preserve"> _xlfn.IFS(I482="Rob", "Robust", I482="Exc", "Excelsa", I482="Ara", "Arabica", I482="Lib", "Librica")</f>
        <v>Excelsa</v>
      </c>
      <c r="O482" t="str" cm="1">
        <f t="array" ref="O482">_xlfn.IFS(J482="M", "Medium", J482="L", "Light", J482="D", "Dark")</f>
        <v>Medium</v>
      </c>
      <c r="P482" t="str">
        <f>_xlfn.XLOOKUP(Table1[[#This Row],[Customer ID]], Customers!$A$1:$A$1001, Customers!$I$1:$I$1001,,0)</f>
        <v>Yes</v>
      </c>
    </row>
    <row r="483" spans="1:16" x14ac:dyDescent="0.3">
      <c r="A483" s="2" t="s">
        <v>3208</v>
      </c>
      <c r="B483" s="3">
        <v>43747</v>
      </c>
      <c r="C483" s="2" t="s">
        <v>3209</v>
      </c>
      <c r="D483" t="s">
        <v>6179</v>
      </c>
      <c r="E483" s="2">
        <v>2</v>
      </c>
      <c r="F483" s="2" t="str">
        <f>_xlfn.XLOOKUP(C483, Customers!$A$1:$A$1001, Customers!$B$1:$B$1001,,0)</f>
        <v>Nanny Izhakov</v>
      </c>
      <c r="G483" s="2" t="str">
        <f>IF(_xlfn.XLOOKUP(C483, Customers!$A$1:$A$1001, Customers!$C$1:$C$1001,,0) = 0, "",_xlfn.XLOOKUP(C483, Customers!$A$1:$A$1001, Customers!$C$1:$C$1001,,0))</f>
        <v>nizhakovdd@aol.com</v>
      </c>
      <c r="H483" s="2" t="str">
        <f>_xlfn.XLOOKUP(C483, Customers!$A$1:$A$1001, Customers!G482:G1482,,0)</f>
        <v>Ireland</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 xml:space="preserve"> _xlfn.IFS(I483="Rob", "Robust", I483="Exc", "Excelsa", I483="Ara", "Arabica", I483="Lib", "Librica")</f>
        <v>Robust</v>
      </c>
      <c r="O483" t="str" cm="1">
        <f t="array" ref="O483">_xlfn.IFS(J483="M", "Medium", J483="L", "Light", J483="D", "Dark")</f>
        <v>Light</v>
      </c>
      <c r="P483" t="str">
        <f>_xlfn.XLOOKUP(Table1[[#This Row],[Customer ID]], Customers!$A$1:$A$1001, Customers!$I$1:$I$1001,,0)</f>
        <v>No</v>
      </c>
    </row>
    <row r="484" spans="1:16" x14ac:dyDescent="0.3">
      <c r="A484" s="2" t="s">
        <v>3214</v>
      </c>
      <c r="B484" s="3">
        <v>44247</v>
      </c>
      <c r="C484" s="2" t="s">
        <v>3215</v>
      </c>
      <c r="D484" t="s">
        <v>6185</v>
      </c>
      <c r="E484" s="2">
        <v>5</v>
      </c>
      <c r="F484" s="2" t="str">
        <f>_xlfn.XLOOKUP(C484, Customers!$A$1:$A$1001, Customers!$B$1:$B$1001,,0)</f>
        <v>Stanly Keets</v>
      </c>
      <c r="G484" s="2" t="str">
        <f>IF(_xlfn.XLOOKUP(C484, Customers!$A$1:$A$1001, Customers!$C$1:$C$1001,,0) = 0, "",_xlfn.XLOOKUP(C484, Customers!$A$1:$A$1001, Customers!$C$1:$C$1001,,0))</f>
        <v>skeetsde@answers.com</v>
      </c>
      <c r="H484" s="2" t="str">
        <f>_xlfn.XLOOKUP(C484, Customers!$A$1:$A$1001, Customers!G483:G1483,,0)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 xml:space="preserve"> _xlfn.IFS(I484="Rob", "Robust", I484="Exc", "Excelsa", I484="Ara", "Arabica", I484="Lib", "Librica")</f>
        <v>Excelsa</v>
      </c>
      <c r="O484" t="str" cm="1">
        <f t="array" ref="O484">_xlfn.IFS(J484="M", "Medium", J484="L", "Light", J484="D", "Dark")</f>
        <v>Dark</v>
      </c>
      <c r="P484" t="str">
        <f>_xlfn.XLOOKUP(Table1[[#This Row],[Customer ID]], Customers!$A$1:$A$1001, Customers!$I$1:$I$1001,,0)</f>
        <v>Yes</v>
      </c>
    </row>
    <row r="485" spans="1:16" x14ac:dyDescent="0.3">
      <c r="A485" s="2" t="s">
        <v>3220</v>
      </c>
      <c r="B485" s="3">
        <v>43790</v>
      </c>
      <c r="C485" s="2" t="s">
        <v>3221</v>
      </c>
      <c r="D485" t="s">
        <v>6165</v>
      </c>
      <c r="E485" s="2">
        <v>2</v>
      </c>
      <c r="F485" s="2" t="str">
        <f>_xlfn.XLOOKUP(C485, Customers!$A$1:$A$1001, Customers!$B$1:$B$1001,,0)</f>
        <v>Orion Dyott</v>
      </c>
      <c r="G485" s="2" t="str">
        <f>IF(_xlfn.XLOOKUP(C485, Customers!$A$1:$A$1001, Customers!$C$1:$C$1001,,0) = 0, "",_xlfn.XLOOKUP(C485, Customers!$A$1:$A$1001, Customers!$C$1:$C$1001,,0))</f>
        <v/>
      </c>
      <c r="H485" s="2" t="str">
        <f>_xlfn.XLOOKUP(C485, Customers!$A$1:$A$1001, Customers!G484:G1484,,0)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 xml:space="preserve"> _xlfn.IFS(I485="Rob", "Robust", I485="Exc", "Excelsa", I485="Ara", "Arabica", I485="Lib", "Librica")</f>
        <v>Librica</v>
      </c>
      <c r="O485" t="str" cm="1">
        <f t="array" ref="O485">_xlfn.IFS(J485="M", "Medium", J485="L", "Light", J485="D", "Dark")</f>
        <v>Dark</v>
      </c>
      <c r="P485" t="str">
        <f>_xlfn.XLOOKUP(Table1[[#This Row],[Customer ID]], Customers!$A$1:$A$1001, Customers!$I$1:$I$1001,,0)</f>
        <v>Yes</v>
      </c>
    </row>
    <row r="486" spans="1:16" x14ac:dyDescent="0.3">
      <c r="A486" s="2" t="s">
        <v>3225</v>
      </c>
      <c r="B486" s="3">
        <v>44479</v>
      </c>
      <c r="C486" s="2" t="s">
        <v>3226</v>
      </c>
      <c r="D486" t="s">
        <v>6161</v>
      </c>
      <c r="E486" s="2">
        <v>6</v>
      </c>
      <c r="F486" s="2" t="str">
        <f>_xlfn.XLOOKUP(C486, Customers!$A$1:$A$1001, Customers!$B$1:$B$1001,,0)</f>
        <v>Keefer Cake</v>
      </c>
      <c r="G486" s="2" t="str">
        <f>IF(_xlfn.XLOOKUP(C486, Customers!$A$1:$A$1001, Customers!$C$1:$C$1001,,0) = 0, "",_xlfn.XLOOKUP(C486, Customers!$A$1:$A$1001, Customers!$C$1:$C$1001,,0))</f>
        <v>kcakedg@huffingtonpost.com</v>
      </c>
      <c r="H486" s="2" t="str">
        <f>_xlfn.XLOOKUP(C486, Customers!$A$1:$A$1001, Customers!G485:G1485,,0)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 xml:space="preserve"> _xlfn.IFS(I486="Rob", "Robust", I486="Exc", "Excelsa", I486="Ara", "Arabica", I486="Lib", "Librica")</f>
        <v>Librica</v>
      </c>
      <c r="O486" t="str" cm="1">
        <f t="array" ref="O486">_xlfn.IFS(J486="M", "Medium", J486="L", "Light", J486="D", "Dark")</f>
        <v>Light</v>
      </c>
      <c r="P486" t="str">
        <f>_xlfn.XLOOKUP(Table1[[#This Row],[Customer ID]], Customers!$A$1:$A$1001, Customers!$I$1:$I$1001,,0)</f>
        <v>No</v>
      </c>
    </row>
    <row r="487" spans="1:16" x14ac:dyDescent="0.3">
      <c r="A487" s="2" t="s">
        <v>3230</v>
      </c>
      <c r="B487" s="3">
        <v>44413</v>
      </c>
      <c r="C487" s="2" t="s">
        <v>3231</v>
      </c>
      <c r="D487" t="s">
        <v>6178</v>
      </c>
      <c r="E487" s="2">
        <v>6</v>
      </c>
      <c r="F487" s="2" t="str">
        <f>_xlfn.XLOOKUP(C487, Customers!$A$1:$A$1001, Customers!$B$1:$B$1001,,0)</f>
        <v>Morna Hansed</v>
      </c>
      <c r="G487" s="2" t="str">
        <f>IF(_xlfn.XLOOKUP(C487, Customers!$A$1:$A$1001, Customers!$C$1:$C$1001,,0) = 0, "",_xlfn.XLOOKUP(C487, Customers!$A$1:$A$1001, Customers!$C$1:$C$1001,,0))</f>
        <v>mhanseddh@instagram.com</v>
      </c>
      <c r="H487" s="2" t="str">
        <f>_xlfn.XLOOKUP(C487, Customers!$A$1:$A$1001, Customers!G486:G1486,,0)</f>
        <v>United States</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 xml:space="preserve"> _xlfn.IFS(I487="Rob", "Robust", I487="Exc", "Excelsa", I487="Ara", "Arabica", I487="Lib", "Librica")</f>
        <v>Robust</v>
      </c>
      <c r="O487" t="str" cm="1">
        <f t="array" ref="O487">_xlfn.IFS(J487="M", "Medium", J487="L", "Light", J487="D", "Dark")</f>
        <v>Light</v>
      </c>
      <c r="P487" t="str">
        <f>_xlfn.XLOOKUP(Table1[[#This Row],[Customer ID]], Customers!$A$1:$A$1001, Customers!$I$1:$I$1001,,0)</f>
        <v>Yes</v>
      </c>
    </row>
    <row r="488" spans="1:16" x14ac:dyDescent="0.3">
      <c r="A488" s="2" t="s">
        <v>3236</v>
      </c>
      <c r="B488" s="3">
        <v>44043</v>
      </c>
      <c r="C488" s="2" t="s">
        <v>3237</v>
      </c>
      <c r="D488" t="s">
        <v>6160</v>
      </c>
      <c r="E488" s="2">
        <v>6</v>
      </c>
      <c r="F488" s="2" t="str">
        <f>_xlfn.XLOOKUP(C488, Customers!$A$1:$A$1001, Customers!$B$1:$B$1001,,0)</f>
        <v>Franny Kienlein</v>
      </c>
      <c r="G488" s="2" t="str">
        <f>IF(_xlfn.XLOOKUP(C488, Customers!$A$1:$A$1001, Customers!$C$1:$C$1001,,0) = 0, "",_xlfn.XLOOKUP(C488, Customers!$A$1:$A$1001, Customers!$C$1:$C$1001,,0))</f>
        <v>fkienleindi@trellian.com</v>
      </c>
      <c r="H488" s="2" t="str">
        <f>_xlfn.XLOOKUP(C488, Customers!$A$1:$A$1001, Customers!G487:G1487,,0)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 xml:space="preserve"> _xlfn.IFS(I488="Rob", "Robust", I488="Exc", "Excelsa", I488="Ara", "Arabica", I488="Lib", "Librica")</f>
        <v>Librica</v>
      </c>
      <c r="O488" t="str" cm="1">
        <f t="array" ref="O488">_xlfn.IFS(J488="M", "Medium", J488="L", "Light", J488="D", "Dark")</f>
        <v>Medium</v>
      </c>
      <c r="P488" t="str">
        <f>_xlfn.XLOOKUP(Table1[[#This Row],[Customer ID]], Customers!$A$1:$A$1001, Customers!$I$1:$I$1001,,0)</f>
        <v>Yes</v>
      </c>
    </row>
    <row r="489" spans="1:16" x14ac:dyDescent="0.3">
      <c r="A489" s="2" t="s">
        <v>3242</v>
      </c>
      <c r="B489" s="3">
        <v>44093</v>
      </c>
      <c r="C489" s="2" t="s">
        <v>3243</v>
      </c>
      <c r="D489" t="s">
        <v>6183</v>
      </c>
      <c r="E489" s="2">
        <v>6</v>
      </c>
      <c r="F489" s="2" t="str">
        <f>_xlfn.XLOOKUP(C489, Customers!$A$1:$A$1001, Customers!$B$1:$B$1001,,0)</f>
        <v>Klarika Egglestone</v>
      </c>
      <c r="G489" s="2" t="str">
        <f>IF(_xlfn.XLOOKUP(C489, Customers!$A$1:$A$1001, Customers!$C$1:$C$1001,,0) = 0, "",_xlfn.XLOOKUP(C489, Customers!$A$1:$A$1001, Customers!$C$1:$C$1001,,0))</f>
        <v>kegglestonedj@sphinn.com</v>
      </c>
      <c r="H489" s="2" t="str">
        <f>_xlfn.XLOOKUP(C489, Customers!$A$1:$A$1001, Customers!G488:G1488,,0)</f>
        <v>United States</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 xml:space="preserve"> _xlfn.IFS(I489="Rob", "Robust", I489="Exc", "Excelsa", I489="Ara", "Arabica", I489="Lib", "Librica")</f>
        <v>Excelsa</v>
      </c>
      <c r="O489" t="str" cm="1">
        <f t="array" ref="O489">_xlfn.IFS(J489="M", "Medium", J489="L", "Light", J489="D", "Dark")</f>
        <v>Dark</v>
      </c>
      <c r="P489" t="str">
        <f>_xlfn.XLOOKUP(Table1[[#This Row],[Customer ID]], Customers!$A$1:$A$1001, Customers!$I$1:$I$1001,,0)</f>
        <v>No</v>
      </c>
    </row>
    <row r="490" spans="1:16" x14ac:dyDescent="0.3">
      <c r="A490" s="2" t="s">
        <v>3248</v>
      </c>
      <c r="B490" s="3">
        <v>43954</v>
      </c>
      <c r="C490" s="2" t="s">
        <v>3249</v>
      </c>
      <c r="D490" t="s">
        <v>6174</v>
      </c>
      <c r="E490" s="2">
        <v>5</v>
      </c>
      <c r="F490" s="2" t="str">
        <f>_xlfn.XLOOKUP(C490, Customers!$A$1:$A$1001, Customers!$B$1:$B$1001,,0)</f>
        <v>Becky Semkins</v>
      </c>
      <c r="G490" s="2" t="str">
        <f>IF(_xlfn.XLOOKUP(C490, Customers!$A$1:$A$1001, Customers!$C$1:$C$1001,,0) = 0, "",_xlfn.XLOOKUP(C490, Customers!$A$1:$A$1001, Customers!$C$1:$C$1001,,0))</f>
        <v>bsemkinsdk@unc.edu</v>
      </c>
      <c r="H490" s="2" t="str">
        <f>_xlfn.XLOOKUP(C490, Customers!$A$1:$A$1001, Customers!G489:G1489,,0)</f>
        <v>United States</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 xml:space="preserve"> _xlfn.IFS(I490="Rob", "Robust", I490="Exc", "Excelsa", I490="Ara", "Arabica", I490="Lib", "Librica")</f>
        <v>Robust</v>
      </c>
      <c r="O490" t="str" cm="1">
        <f t="array" ref="O490">_xlfn.IFS(J490="M", "Medium", J490="L", "Light", J490="D", "Dark")</f>
        <v>Medium</v>
      </c>
      <c r="P490" t="str">
        <f>_xlfn.XLOOKUP(Table1[[#This Row],[Customer ID]], Customers!$A$1:$A$1001, Customers!$I$1:$I$1001,,0)</f>
        <v>Yes</v>
      </c>
    </row>
    <row r="491" spans="1:16" x14ac:dyDescent="0.3">
      <c r="A491" s="2" t="s">
        <v>3254</v>
      </c>
      <c r="B491" s="3">
        <v>43654</v>
      </c>
      <c r="C491" s="2" t="s">
        <v>3255</v>
      </c>
      <c r="D491" t="s">
        <v>6170</v>
      </c>
      <c r="E491" s="2">
        <v>6</v>
      </c>
      <c r="F491" s="2" t="str">
        <f>_xlfn.XLOOKUP(C491, Customers!$A$1:$A$1001, Customers!$B$1:$B$1001,,0)</f>
        <v>Sean Lorenzetti</v>
      </c>
      <c r="G491" s="2" t="str">
        <f>IF(_xlfn.XLOOKUP(C491, Customers!$A$1:$A$1001, Customers!$C$1:$C$1001,,0) = 0, "",_xlfn.XLOOKUP(C491, Customers!$A$1:$A$1001, Customers!$C$1:$C$1001,,0))</f>
        <v>slorenzettidl@is.gd</v>
      </c>
      <c r="H491" s="2" t="str">
        <f>_xlfn.XLOOKUP(C491, Customers!$A$1:$A$1001, Customers!G490:G1490,,0)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 xml:space="preserve"> _xlfn.IFS(I491="Rob", "Robust", I491="Exc", "Excelsa", I491="Ara", "Arabica", I491="Lib", "Librica")</f>
        <v>Librica</v>
      </c>
      <c r="O491" t="str" cm="1">
        <f t="array" ref="O491">_xlfn.IFS(J491="M", "Medium", J491="L", "Light", J491="D", "Dark")</f>
        <v>Light</v>
      </c>
      <c r="P491" t="str">
        <f>_xlfn.XLOOKUP(Table1[[#This Row],[Customer ID]], Customers!$A$1:$A$1001, Customers!$I$1:$I$1001,,0)</f>
        <v>No</v>
      </c>
    </row>
    <row r="492" spans="1:16" x14ac:dyDescent="0.3">
      <c r="A492" s="2" t="s">
        <v>3260</v>
      </c>
      <c r="B492" s="3">
        <v>43764</v>
      </c>
      <c r="C492" s="2" t="s">
        <v>3261</v>
      </c>
      <c r="D492" t="s">
        <v>6169</v>
      </c>
      <c r="E492" s="2">
        <v>2</v>
      </c>
      <c r="F492" s="2" t="str">
        <f>_xlfn.XLOOKUP(C492, Customers!$A$1:$A$1001, Customers!$B$1:$B$1001,,0)</f>
        <v>Bob Giannazzi</v>
      </c>
      <c r="G492" s="2" t="str">
        <f>IF(_xlfn.XLOOKUP(C492, Customers!$A$1:$A$1001, Customers!$C$1:$C$1001,,0) = 0, "",_xlfn.XLOOKUP(C492, Customers!$A$1:$A$1001, Customers!$C$1:$C$1001,,0))</f>
        <v>bgiannazzidm@apple.com</v>
      </c>
      <c r="H492" s="2" t="str">
        <f>_xlfn.XLOOKUP(C492, Customers!$A$1:$A$1001, Customers!G491:G1491,,0)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 xml:space="preserve"> _xlfn.IFS(I492="Rob", "Robust", I492="Exc", "Excelsa", I492="Ara", "Arabica", I492="Lib", "Librica")</f>
        <v>Librica</v>
      </c>
      <c r="O492" t="str" cm="1">
        <f t="array" ref="O492">_xlfn.IFS(J492="M", "Medium", J492="L", "Light", J492="D", "Dark")</f>
        <v>Dark</v>
      </c>
      <c r="P492" t="str">
        <f>_xlfn.XLOOKUP(Table1[[#This Row],[Customer ID]], Customers!$A$1:$A$1001, Customers!$I$1:$I$1001,,0)</f>
        <v>No</v>
      </c>
    </row>
    <row r="493" spans="1:16" x14ac:dyDescent="0.3">
      <c r="A493" s="2" t="s">
        <v>3266</v>
      </c>
      <c r="B493" s="3">
        <v>44101</v>
      </c>
      <c r="C493" s="2" t="s">
        <v>3267</v>
      </c>
      <c r="D493" t="s">
        <v>6150</v>
      </c>
      <c r="E493" s="2">
        <v>6</v>
      </c>
      <c r="F493" s="2" t="str">
        <f>_xlfn.XLOOKUP(C493, Customers!$A$1:$A$1001, Customers!$B$1:$B$1001,,0)</f>
        <v>Kendra Backshell</v>
      </c>
      <c r="G493" s="2" t="str">
        <f>IF(_xlfn.XLOOKUP(C493, Customers!$A$1:$A$1001, Customers!$C$1:$C$1001,,0) = 0, "",_xlfn.XLOOKUP(C493, Customers!$A$1:$A$1001, Customers!$C$1:$C$1001,,0))</f>
        <v/>
      </c>
      <c r="H493" s="2" t="str">
        <f>_xlfn.XLOOKUP(C493, Customers!$A$1:$A$1001, Customers!G492:G1492,,0)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 xml:space="preserve"> _xlfn.IFS(I493="Rob", "Robust", I493="Exc", "Excelsa", I493="Ara", "Arabica", I493="Lib", "Librica")</f>
        <v>Librica</v>
      </c>
      <c r="O493" t="str" cm="1">
        <f t="array" ref="O493">_xlfn.IFS(J493="M", "Medium", J493="L", "Light", J493="D", "Dark")</f>
        <v>Dark</v>
      </c>
      <c r="P493" t="str">
        <f>_xlfn.XLOOKUP(Table1[[#This Row],[Customer ID]], Customers!$A$1:$A$1001, Customers!$I$1:$I$1001,,0)</f>
        <v>No</v>
      </c>
    </row>
    <row r="494" spans="1:16" x14ac:dyDescent="0.3">
      <c r="A494" s="2" t="s">
        <v>3271</v>
      </c>
      <c r="B494" s="3">
        <v>44620</v>
      </c>
      <c r="C494" s="2" t="s">
        <v>3272</v>
      </c>
      <c r="D494" t="s">
        <v>6156</v>
      </c>
      <c r="E494" s="2">
        <v>1</v>
      </c>
      <c r="F494" s="2" t="str">
        <f>_xlfn.XLOOKUP(C494, Customers!$A$1:$A$1001, Customers!$B$1:$B$1001,,0)</f>
        <v>Uriah Lethbrig</v>
      </c>
      <c r="G494" s="2" t="str">
        <f>IF(_xlfn.XLOOKUP(C494, Customers!$A$1:$A$1001, Customers!$C$1:$C$1001,,0) = 0, "",_xlfn.XLOOKUP(C494, Customers!$A$1:$A$1001, Customers!$C$1:$C$1001,,0))</f>
        <v>ulethbrigdo@hc360.com</v>
      </c>
      <c r="H494" s="2" t="str">
        <f>_xlfn.XLOOKUP(C494, Customers!$A$1:$A$1001, Customers!G493:G1493,,0)</f>
        <v>Ireland</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 xml:space="preserve"> _xlfn.IFS(I494="Rob", "Robust", I494="Exc", "Excelsa", I494="Ara", "Arabica", I494="Lib", "Librica")</f>
        <v>Excelsa</v>
      </c>
      <c r="O494" t="str" cm="1">
        <f t="array" ref="O494">_xlfn.IFS(J494="M", "Medium", J494="L", "Light", J494="D", "Dark")</f>
        <v>Medium</v>
      </c>
      <c r="P494" t="str">
        <f>_xlfn.XLOOKUP(Table1[[#This Row],[Customer ID]], Customers!$A$1:$A$1001, Customers!$I$1:$I$1001,,0)</f>
        <v>Yes</v>
      </c>
    </row>
    <row r="495" spans="1:16" x14ac:dyDescent="0.3">
      <c r="A495" s="2" t="s">
        <v>3277</v>
      </c>
      <c r="B495" s="3">
        <v>44090</v>
      </c>
      <c r="C495" s="2" t="s">
        <v>3278</v>
      </c>
      <c r="D495" t="s">
        <v>6146</v>
      </c>
      <c r="E495" s="2">
        <v>6</v>
      </c>
      <c r="F495" s="2" t="str">
        <f>_xlfn.XLOOKUP(C495, Customers!$A$1:$A$1001, Customers!$B$1:$B$1001,,0)</f>
        <v>Sky Farnish</v>
      </c>
      <c r="G495" s="2" t="str">
        <f>IF(_xlfn.XLOOKUP(C495, Customers!$A$1:$A$1001, Customers!$C$1:$C$1001,,0) = 0, "",_xlfn.XLOOKUP(C495, Customers!$A$1:$A$1001, Customers!$C$1:$C$1001,,0))</f>
        <v>sfarnishdp@dmoz.org</v>
      </c>
      <c r="H495" s="2" t="str">
        <f>_xlfn.XLOOKUP(C495, Customers!$A$1:$A$1001, Customers!G494:G1494,,0)</f>
        <v>United States</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 xml:space="preserve"> _xlfn.IFS(I495="Rob", "Robust", I495="Exc", "Excelsa", I495="Ara", "Arabica", I495="Lib", "Librica")</f>
        <v>Robust</v>
      </c>
      <c r="O495" t="str" cm="1">
        <f t="array" ref="O495">_xlfn.IFS(J495="M", "Medium", J495="L", "Light", J495="D", "Dark")</f>
        <v>Medium</v>
      </c>
      <c r="P495" t="str">
        <f>_xlfn.XLOOKUP(Table1[[#This Row],[Customer ID]], Customers!$A$1:$A$1001, Customers!$I$1:$I$1001,,0)</f>
        <v>No</v>
      </c>
    </row>
    <row r="496" spans="1:16" x14ac:dyDescent="0.3">
      <c r="A496" s="2" t="s">
        <v>3283</v>
      </c>
      <c r="B496" s="3">
        <v>44132</v>
      </c>
      <c r="C496" s="2" t="s">
        <v>3284</v>
      </c>
      <c r="D496" t="s">
        <v>6170</v>
      </c>
      <c r="E496" s="2">
        <v>2</v>
      </c>
      <c r="F496" s="2" t="str">
        <f>_xlfn.XLOOKUP(C496, Customers!$A$1:$A$1001, Customers!$B$1:$B$1001,,0)</f>
        <v>Felicia Jecock</v>
      </c>
      <c r="G496" s="2" t="str">
        <f>IF(_xlfn.XLOOKUP(C496, Customers!$A$1:$A$1001, Customers!$C$1:$C$1001,,0) = 0, "",_xlfn.XLOOKUP(C496, Customers!$A$1:$A$1001, Customers!$C$1:$C$1001,,0))</f>
        <v>fjecockdq@unicef.org</v>
      </c>
      <c r="H496" s="2" t="str">
        <f>_xlfn.XLOOKUP(C496, Customers!$A$1:$A$1001, Customers!G495:G1495,,0)</f>
        <v>United Kingdom</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 xml:space="preserve"> _xlfn.IFS(I496="Rob", "Robust", I496="Exc", "Excelsa", I496="Ara", "Arabica", I496="Lib", "Librica")</f>
        <v>Librica</v>
      </c>
      <c r="O496" t="str" cm="1">
        <f t="array" ref="O496">_xlfn.IFS(J496="M", "Medium", J496="L", "Light", J496="D", "Dark")</f>
        <v>Light</v>
      </c>
      <c r="P496" t="str">
        <f>_xlfn.XLOOKUP(Table1[[#This Row],[Customer ID]], Customers!$A$1:$A$1001, Customers!$I$1:$I$1001,,0)</f>
        <v>No</v>
      </c>
    </row>
    <row r="497" spans="1:16" x14ac:dyDescent="0.3">
      <c r="A497" s="2" t="s">
        <v>3289</v>
      </c>
      <c r="B497" s="3">
        <v>43710</v>
      </c>
      <c r="C497" s="2" t="s">
        <v>3290</v>
      </c>
      <c r="D497" t="s">
        <v>6170</v>
      </c>
      <c r="E497" s="2">
        <v>5</v>
      </c>
      <c r="F497" s="2" t="str">
        <f>_xlfn.XLOOKUP(C497, Customers!$A$1:$A$1001, Customers!$B$1:$B$1001,,0)</f>
        <v>Currey MacAllister</v>
      </c>
      <c r="G497" s="2" t="str">
        <f>IF(_xlfn.XLOOKUP(C497, Customers!$A$1:$A$1001, Customers!$C$1:$C$1001,,0) = 0, "",_xlfn.XLOOKUP(C497, Customers!$A$1:$A$1001, Customers!$C$1:$C$1001,,0))</f>
        <v/>
      </c>
      <c r="H497" s="2" t="str">
        <f>_xlfn.XLOOKUP(C497, Customers!$A$1:$A$1001, Customers!G496:G1496,,0)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 xml:space="preserve"> _xlfn.IFS(I497="Rob", "Robust", I497="Exc", "Excelsa", I497="Ara", "Arabica", I497="Lib", "Librica")</f>
        <v>Librica</v>
      </c>
      <c r="O497" t="str" cm="1">
        <f t="array" ref="O497">_xlfn.IFS(J497="M", "Medium", J497="L", "Light", J497="D", "Dark")</f>
        <v>Light</v>
      </c>
      <c r="P497" t="str">
        <f>_xlfn.XLOOKUP(Table1[[#This Row],[Customer ID]], Customers!$A$1:$A$1001, Customers!$I$1:$I$1001,,0)</f>
        <v>Yes</v>
      </c>
    </row>
    <row r="498" spans="1:16" x14ac:dyDescent="0.3">
      <c r="A498" s="2" t="s">
        <v>3294</v>
      </c>
      <c r="B498" s="3">
        <v>44438</v>
      </c>
      <c r="C498" s="2" t="s">
        <v>3295</v>
      </c>
      <c r="D498" t="s">
        <v>6153</v>
      </c>
      <c r="E498" s="2">
        <v>3</v>
      </c>
      <c r="F498" s="2" t="str">
        <f>_xlfn.XLOOKUP(C498, Customers!$A$1:$A$1001, Customers!$B$1:$B$1001,,0)</f>
        <v>Hamlen Pallister</v>
      </c>
      <c r="G498" s="2" t="str">
        <f>IF(_xlfn.XLOOKUP(C498, Customers!$A$1:$A$1001, Customers!$C$1:$C$1001,,0) = 0, "",_xlfn.XLOOKUP(C498, Customers!$A$1:$A$1001, Customers!$C$1:$C$1001,,0))</f>
        <v>hpallisterds@ning.com</v>
      </c>
      <c r="H498" s="2" t="str">
        <f>_xlfn.XLOOKUP(C498, Customers!$A$1:$A$1001, Customers!G497:G1497,,0)</f>
        <v>Ireland</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 xml:space="preserve"> _xlfn.IFS(I498="Rob", "Robust", I498="Exc", "Excelsa", I498="Ara", "Arabica", I498="Lib", "Librica")</f>
        <v>Excelsa</v>
      </c>
      <c r="O498" t="str" cm="1">
        <f t="array" ref="O498">_xlfn.IFS(J498="M", "Medium", J498="L", "Light", J498="D", "Dark")</f>
        <v>Dark</v>
      </c>
      <c r="P498" t="str">
        <f>_xlfn.XLOOKUP(Table1[[#This Row],[Customer ID]], Customers!$A$1:$A$1001, Customers!$I$1:$I$1001,,0)</f>
        <v>No</v>
      </c>
    </row>
    <row r="499" spans="1:16" x14ac:dyDescent="0.3">
      <c r="A499" s="2" t="s">
        <v>3300</v>
      </c>
      <c r="B499" s="3">
        <v>44351</v>
      </c>
      <c r="C499" s="2" t="s">
        <v>3301</v>
      </c>
      <c r="D499" t="s">
        <v>6147</v>
      </c>
      <c r="E499" s="2">
        <v>4</v>
      </c>
      <c r="F499" s="2" t="str">
        <f>_xlfn.XLOOKUP(C499, Customers!$A$1:$A$1001, Customers!$B$1:$B$1001,,0)</f>
        <v>Chantal Mersh</v>
      </c>
      <c r="G499" s="2" t="str">
        <f>IF(_xlfn.XLOOKUP(C499, Customers!$A$1:$A$1001, Customers!$C$1:$C$1001,,0) = 0, "",_xlfn.XLOOKUP(C499, Customers!$A$1:$A$1001, Customers!$C$1:$C$1001,,0))</f>
        <v>cmershdt@drupal.org</v>
      </c>
      <c r="H499" s="2" t="str">
        <f>_xlfn.XLOOKUP(C499, Customers!$A$1:$A$1001, Customers!G498:G1498,,0)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 xml:space="preserve"> _xlfn.IFS(I499="Rob", "Robust", I499="Exc", "Excelsa", I499="Ara", "Arabica", I499="Lib", "Librica")</f>
        <v>Arabica</v>
      </c>
      <c r="O499" t="str" cm="1">
        <f t="array" ref="O499">_xlfn.IFS(J499="M", "Medium", J499="L", "Light", J499="D", "Dark")</f>
        <v>Dark</v>
      </c>
      <c r="P499" t="str">
        <f>_xlfn.XLOOKUP(Table1[[#This Row],[Customer ID]], Customers!$A$1:$A$1001, Customers!$I$1:$I$1001,,0)</f>
        <v>No</v>
      </c>
    </row>
    <row r="500" spans="1:16" x14ac:dyDescent="0.3">
      <c r="A500" s="2" t="s">
        <v>3307</v>
      </c>
      <c r="B500" s="3">
        <v>44159</v>
      </c>
      <c r="C500" s="2" t="s">
        <v>3368</v>
      </c>
      <c r="D500" t="s">
        <v>6138</v>
      </c>
      <c r="E500" s="2">
        <v>5</v>
      </c>
      <c r="F500" s="2" t="str">
        <f>_xlfn.XLOOKUP(C500, Customers!$A$1:$A$1001, Customers!$B$1:$B$1001,,0)</f>
        <v>Marja Urion</v>
      </c>
      <c r="G500" s="2" t="str">
        <f>IF(_xlfn.XLOOKUP(C500, Customers!$A$1:$A$1001, Customers!$C$1:$C$1001,,0) = 0, "",_xlfn.XLOOKUP(C500, Customers!$A$1:$A$1001, Customers!$C$1:$C$1001,,0))</f>
        <v>murione5@alexa.com</v>
      </c>
      <c r="H500" s="2">
        <f>_xlfn.XLOOKUP(C500, Customers!$A$1:$A$1001, Customers!G499:G1499,,0)</f>
        <v>0</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 xml:space="preserve"> _xlfn.IFS(I500="Rob", "Robust", I500="Exc", "Excelsa", I500="Ara", "Arabica", I500="Lib", "Librica")</f>
        <v>Robust</v>
      </c>
      <c r="O500" t="str" cm="1">
        <f t="array" ref="O500">_xlfn.IFS(J500="M", "Medium", J500="L", "Light", J500="D", "Dark")</f>
        <v>Medium</v>
      </c>
      <c r="P500" t="str">
        <f>_xlfn.XLOOKUP(Table1[[#This Row],[Customer ID]], Customers!$A$1:$A$1001, Customers!$I$1:$I$1001,,0)</f>
        <v>Yes</v>
      </c>
    </row>
    <row r="501" spans="1:16" x14ac:dyDescent="0.3">
      <c r="A501" s="2" t="s">
        <v>3313</v>
      </c>
      <c r="B501" s="3">
        <v>44003</v>
      </c>
      <c r="C501" s="2" t="s">
        <v>3314</v>
      </c>
      <c r="D501" t="s">
        <v>6163</v>
      </c>
      <c r="E501" s="2">
        <v>3</v>
      </c>
      <c r="F501" s="2" t="str">
        <f>_xlfn.XLOOKUP(C501, Customers!$A$1:$A$1001, Customers!$B$1:$B$1001,,0)</f>
        <v>Malynda Purbrick</v>
      </c>
      <c r="G501" s="2" t="str">
        <f>IF(_xlfn.XLOOKUP(C501, Customers!$A$1:$A$1001, Customers!$C$1:$C$1001,,0) = 0, "",_xlfn.XLOOKUP(C501, Customers!$A$1:$A$1001, Customers!$C$1:$C$1001,,0))</f>
        <v/>
      </c>
      <c r="H501" s="2" t="str">
        <f>_xlfn.XLOOKUP(C501, Customers!$A$1:$A$1001, Customers!G500:G1500,,0)</f>
        <v>United States</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 xml:space="preserve"> _xlfn.IFS(I501="Rob", "Robust", I501="Exc", "Excelsa", I501="Ara", "Arabica", I501="Lib", "Librica")</f>
        <v>Robust</v>
      </c>
      <c r="O501" t="str" cm="1">
        <f t="array" ref="O501">_xlfn.IFS(J501="M", "Medium", J501="L", "Light", J501="D", "Dark")</f>
        <v>Dark</v>
      </c>
      <c r="P501" t="str">
        <f>_xlfn.XLOOKUP(Table1[[#This Row],[Customer ID]], Customers!$A$1:$A$1001, Customers!$I$1:$I$1001,,0)</f>
        <v>Yes</v>
      </c>
    </row>
    <row r="502" spans="1:16" x14ac:dyDescent="0.3">
      <c r="A502" s="2" t="s">
        <v>3318</v>
      </c>
      <c r="B502" s="3">
        <v>44025</v>
      </c>
      <c r="C502" s="2" t="s">
        <v>3319</v>
      </c>
      <c r="D502" t="s">
        <v>6179</v>
      </c>
      <c r="E502" s="2">
        <v>4</v>
      </c>
      <c r="F502" s="2" t="str">
        <f>_xlfn.XLOOKUP(C502, Customers!$A$1:$A$1001, Customers!$B$1:$B$1001,,0)</f>
        <v>Alf Housaman</v>
      </c>
      <c r="G502" s="2" t="str">
        <f>IF(_xlfn.XLOOKUP(C502, Customers!$A$1:$A$1001, Customers!$C$1:$C$1001,,0) = 0, "",_xlfn.XLOOKUP(C502, Customers!$A$1:$A$1001, Customers!$C$1:$C$1001,,0))</f>
        <v/>
      </c>
      <c r="H502" s="2">
        <f>_xlfn.XLOOKUP(C502, Customers!$A$1:$A$1001, Customers!G501:G1501,,0)</f>
        <v>0</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 xml:space="preserve"> _xlfn.IFS(I502="Rob", "Robust", I502="Exc", "Excelsa", I502="Ara", "Arabica", I502="Lib", "Librica")</f>
        <v>Robust</v>
      </c>
      <c r="O502" t="str" cm="1">
        <f t="array" ref="O502">_xlfn.IFS(J502="M", "Medium", J502="L", "Light", J502="D", "Dark")</f>
        <v>Light</v>
      </c>
      <c r="P502" t="str">
        <f>_xlfn.XLOOKUP(Table1[[#This Row],[Customer ID]], Customers!$A$1:$A$1001, Customers!$I$1:$I$1001,,0)</f>
        <v>No</v>
      </c>
    </row>
    <row r="503" spans="1:16" x14ac:dyDescent="0.3">
      <c r="A503" s="2" t="s">
        <v>3323</v>
      </c>
      <c r="B503" s="3">
        <v>43467</v>
      </c>
      <c r="C503" s="2" t="s">
        <v>3324</v>
      </c>
      <c r="D503" t="s">
        <v>6174</v>
      </c>
      <c r="E503" s="2">
        <v>4</v>
      </c>
      <c r="F503" s="2" t="str">
        <f>_xlfn.XLOOKUP(C503, Customers!$A$1:$A$1001, Customers!$B$1:$B$1001,,0)</f>
        <v>Gladi Ducker</v>
      </c>
      <c r="G503" s="2" t="str">
        <f>IF(_xlfn.XLOOKUP(C503, Customers!$A$1:$A$1001, Customers!$C$1:$C$1001,,0) = 0, "",_xlfn.XLOOKUP(C503, Customers!$A$1:$A$1001, Customers!$C$1:$C$1001,,0))</f>
        <v>gduckerdx@patch.com</v>
      </c>
      <c r="H503" s="2">
        <f>_xlfn.XLOOKUP(C503, Customers!$A$1:$A$1001, Customers!G502:G1502,,0)</f>
        <v>0</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 xml:space="preserve"> _xlfn.IFS(I503="Rob", "Robust", I503="Exc", "Excelsa", I503="Ara", "Arabica", I503="Lib", "Librica")</f>
        <v>Robust</v>
      </c>
      <c r="O503" t="str" cm="1">
        <f t="array" ref="O503">_xlfn.IFS(J503="M", "Medium", J503="L", "Light", J503="D", "Dark")</f>
        <v>Medium</v>
      </c>
      <c r="P503" t="str">
        <f>_xlfn.XLOOKUP(Table1[[#This Row],[Customer ID]], Customers!$A$1:$A$1001, Customers!$I$1:$I$1001,,0)</f>
        <v>No</v>
      </c>
    </row>
    <row r="504" spans="1:16" x14ac:dyDescent="0.3">
      <c r="A504" s="2" t="s">
        <v>3323</v>
      </c>
      <c r="B504" s="3">
        <v>43467</v>
      </c>
      <c r="C504" s="2" t="s">
        <v>3324</v>
      </c>
      <c r="D504" t="s">
        <v>6156</v>
      </c>
      <c r="E504" s="2">
        <v>4</v>
      </c>
      <c r="F504" s="2" t="str">
        <f>_xlfn.XLOOKUP(C504, Customers!$A$1:$A$1001, Customers!$B$1:$B$1001,,0)</f>
        <v>Gladi Ducker</v>
      </c>
      <c r="G504" s="2" t="str">
        <f>IF(_xlfn.XLOOKUP(C504, Customers!$A$1:$A$1001, Customers!$C$1:$C$1001,,0) = 0, "",_xlfn.XLOOKUP(C504, Customers!$A$1:$A$1001, Customers!$C$1:$C$1001,,0))</f>
        <v>gduckerdx@patch.com</v>
      </c>
      <c r="H504" s="2">
        <f>_xlfn.XLOOKUP(C504, Customers!$A$1:$A$1001, Customers!G503:G1503,,0)</f>
        <v>0</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 xml:space="preserve"> _xlfn.IFS(I504="Rob", "Robust", I504="Exc", "Excelsa", I504="Ara", "Arabica", I504="Lib", "Librica")</f>
        <v>Excelsa</v>
      </c>
      <c r="O504" t="str" cm="1">
        <f t="array" ref="O504">_xlfn.IFS(J504="M", "Medium", J504="L", "Light", J504="D", "Dark")</f>
        <v>Medium</v>
      </c>
      <c r="P504" t="str">
        <f>_xlfn.XLOOKUP(Table1[[#This Row],[Customer ID]], Customers!$A$1:$A$1001, Customers!$I$1:$I$1001,,0)</f>
        <v>No</v>
      </c>
    </row>
    <row r="505" spans="1:16" x14ac:dyDescent="0.3">
      <c r="A505" s="2" t="s">
        <v>3323</v>
      </c>
      <c r="B505" s="3">
        <v>43467</v>
      </c>
      <c r="C505" s="2" t="s">
        <v>3324</v>
      </c>
      <c r="D505" t="s">
        <v>6143</v>
      </c>
      <c r="E505" s="2">
        <v>4</v>
      </c>
      <c r="F505" s="2" t="str">
        <f>_xlfn.XLOOKUP(C505, Customers!$A$1:$A$1001, Customers!$B$1:$B$1001,,0)</f>
        <v>Gladi Ducker</v>
      </c>
      <c r="G505" s="2" t="str">
        <f>IF(_xlfn.XLOOKUP(C505, Customers!$A$1:$A$1001, Customers!$C$1:$C$1001,,0) = 0, "",_xlfn.XLOOKUP(C505, Customers!$A$1:$A$1001, Customers!$C$1:$C$1001,,0))</f>
        <v>gduckerdx@patch.com</v>
      </c>
      <c r="H505" s="2">
        <f>_xlfn.XLOOKUP(C505, Customers!$A$1:$A$1001, Customers!G504:G1504,,0)</f>
        <v>0</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 xml:space="preserve"> _xlfn.IFS(I505="Rob", "Robust", I505="Exc", "Excelsa", I505="Ara", "Arabica", I505="Lib", "Librica")</f>
        <v>Librica</v>
      </c>
      <c r="O505" t="str" cm="1">
        <f t="array" ref="O505">_xlfn.IFS(J505="M", "Medium", J505="L", "Light", J505="D", "Dark")</f>
        <v>Dark</v>
      </c>
      <c r="P505" t="str">
        <f>_xlfn.XLOOKUP(Table1[[#This Row],[Customer ID]], Customers!$A$1:$A$1001, Customers!$I$1:$I$1001,,0)</f>
        <v>No</v>
      </c>
    </row>
    <row r="506" spans="1:16" x14ac:dyDescent="0.3">
      <c r="A506" s="2" t="s">
        <v>3323</v>
      </c>
      <c r="B506" s="3">
        <v>43467</v>
      </c>
      <c r="C506" s="2" t="s">
        <v>3324</v>
      </c>
      <c r="D506" t="s">
        <v>6145</v>
      </c>
      <c r="E506" s="2">
        <v>3</v>
      </c>
      <c r="F506" s="2" t="str">
        <f>_xlfn.XLOOKUP(C506, Customers!$A$1:$A$1001, Customers!$B$1:$B$1001,,0)</f>
        <v>Gladi Ducker</v>
      </c>
      <c r="G506" s="2" t="str">
        <f>IF(_xlfn.XLOOKUP(C506, Customers!$A$1:$A$1001, Customers!$C$1:$C$1001,,0) = 0, "",_xlfn.XLOOKUP(C506, Customers!$A$1:$A$1001, Customers!$C$1:$C$1001,,0))</f>
        <v>gduckerdx@patch.com</v>
      </c>
      <c r="H506" s="2">
        <f>_xlfn.XLOOKUP(C506, Customers!$A$1:$A$1001, Customers!G505:G1505,,0)</f>
        <v>0</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 xml:space="preserve"> _xlfn.IFS(I506="Rob", "Robust", I506="Exc", "Excelsa", I506="Ara", "Arabica", I506="Lib", "Librica")</f>
        <v>Librica</v>
      </c>
      <c r="O506" t="str" cm="1">
        <f t="array" ref="O506">_xlfn.IFS(J506="M", "Medium", J506="L", "Light", J506="D", "Dark")</f>
        <v>Light</v>
      </c>
      <c r="P506" t="str">
        <f>_xlfn.XLOOKUP(Table1[[#This Row],[Customer ID]], Customers!$A$1:$A$1001, Customers!$I$1:$I$1001,,0)</f>
        <v>No</v>
      </c>
    </row>
    <row r="507" spans="1:16" x14ac:dyDescent="0.3">
      <c r="A507" s="2" t="s">
        <v>3343</v>
      </c>
      <c r="B507" s="3">
        <v>44609</v>
      </c>
      <c r="C507" s="2" t="s">
        <v>3344</v>
      </c>
      <c r="D507" t="s">
        <v>6159</v>
      </c>
      <c r="E507" s="2">
        <v>6</v>
      </c>
      <c r="F507" s="2" t="str">
        <f>_xlfn.XLOOKUP(C507, Customers!$A$1:$A$1001, Customers!$B$1:$B$1001,,0)</f>
        <v>Wain Stearley</v>
      </c>
      <c r="G507" s="2" t="str">
        <f>IF(_xlfn.XLOOKUP(C507, Customers!$A$1:$A$1001, Customers!$C$1:$C$1001,,0) = 0, "",_xlfn.XLOOKUP(C507, Customers!$A$1:$A$1001, Customers!$C$1:$C$1001,,0))</f>
        <v>wstearleye1@census.gov</v>
      </c>
      <c r="H507" s="2">
        <f>_xlfn.XLOOKUP(C507, Customers!$A$1:$A$1001, Customers!G506:G1506,,0)</f>
        <v>0</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 xml:space="preserve"> _xlfn.IFS(I507="Rob", "Robust", I507="Exc", "Excelsa", I507="Ara", "Arabica", I507="Lib", "Librica")</f>
        <v>Librica</v>
      </c>
      <c r="O507" t="str" cm="1">
        <f t="array" ref="O507">_xlfn.IFS(J507="M", "Medium", J507="L", "Light", J507="D", "Dark")</f>
        <v>Medium</v>
      </c>
      <c r="P507" t="str">
        <f>_xlfn.XLOOKUP(Table1[[#This Row],[Customer ID]], Customers!$A$1:$A$1001, Customers!$I$1:$I$1001,,0)</f>
        <v>No</v>
      </c>
    </row>
    <row r="508" spans="1:16" x14ac:dyDescent="0.3">
      <c r="A508" s="2" t="s">
        <v>3349</v>
      </c>
      <c r="B508" s="3">
        <v>44184</v>
      </c>
      <c r="C508" s="2" t="s">
        <v>3350</v>
      </c>
      <c r="D508" t="s">
        <v>6140</v>
      </c>
      <c r="E508" s="2">
        <v>2</v>
      </c>
      <c r="F508" s="2" t="str">
        <f>_xlfn.XLOOKUP(C508, Customers!$A$1:$A$1001, Customers!$B$1:$B$1001,,0)</f>
        <v>Diane-marie Wincer</v>
      </c>
      <c r="G508" s="2" t="str">
        <f>IF(_xlfn.XLOOKUP(C508, Customers!$A$1:$A$1001, Customers!$C$1:$C$1001,,0) = 0, "",_xlfn.XLOOKUP(C508, Customers!$A$1:$A$1001, Customers!$C$1:$C$1001,,0))</f>
        <v>dwincere2@marriott.com</v>
      </c>
      <c r="H508" s="2">
        <f>_xlfn.XLOOKUP(C508, Customers!$A$1:$A$1001, Customers!G507:G1507,,0)</f>
        <v>0</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 xml:space="preserve"> _xlfn.IFS(I508="Rob", "Robust", I508="Exc", "Excelsa", I508="Ara", "Arabica", I508="Lib", "Librica")</f>
        <v>Arabica</v>
      </c>
      <c r="O508" t="str" cm="1">
        <f t="array" ref="O508">_xlfn.IFS(J508="M", "Medium", J508="L", "Light", J508="D", "Dark")</f>
        <v>Light</v>
      </c>
      <c r="P508" t="str">
        <f>_xlfn.XLOOKUP(Table1[[#This Row],[Customer ID]], Customers!$A$1:$A$1001, Customers!$I$1:$I$1001,,0)</f>
        <v>Yes</v>
      </c>
    </row>
    <row r="509" spans="1:16" x14ac:dyDescent="0.3">
      <c r="A509" s="2" t="s">
        <v>3355</v>
      </c>
      <c r="B509" s="3">
        <v>43516</v>
      </c>
      <c r="C509" s="2" t="s">
        <v>3356</v>
      </c>
      <c r="D509" t="s">
        <v>6182</v>
      </c>
      <c r="E509" s="2">
        <v>3</v>
      </c>
      <c r="F509" s="2" t="str">
        <f>_xlfn.XLOOKUP(C509, Customers!$A$1:$A$1001, Customers!$B$1:$B$1001,,0)</f>
        <v>Perry Lyfield</v>
      </c>
      <c r="G509" s="2" t="str">
        <f>IF(_xlfn.XLOOKUP(C509, Customers!$A$1:$A$1001, Customers!$C$1:$C$1001,,0) = 0, "",_xlfn.XLOOKUP(C509, Customers!$A$1:$A$1001, Customers!$C$1:$C$1001,,0))</f>
        <v>plyfielde3@baidu.com</v>
      </c>
      <c r="H509" s="2">
        <f>_xlfn.XLOOKUP(C509, Customers!$A$1:$A$1001, Customers!G508:G1508,,0)</f>
        <v>0</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 xml:space="preserve"> _xlfn.IFS(I509="Rob", "Robust", I509="Exc", "Excelsa", I509="Ara", "Arabica", I509="Lib", "Librica")</f>
        <v>Arabica</v>
      </c>
      <c r="O509" t="str" cm="1">
        <f t="array" ref="O509">_xlfn.IFS(J509="M", "Medium", J509="L", "Light", J509="D", "Dark")</f>
        <v>Light</v>
      </c>
      <c r="P509" t="str">
        <f>_xlfn.XLOOKUP(Table1[[#This Row],[Customer ID]], Customers!$A$1:$A$1001, Customers!$I$1:$I$1001,,0)</f>
        <v>Yes</v>
      </c>
    </row>
    <row r="510" spans="1:16" x14ac:dyDescent="0.3">
      <c r="A510" s="2" t="s">
        <v>3361</v>
      </c>
      <c r="B510" s="3">
        <v>44210</v>
      </c>
      <c r="C510" s="2" t="s">
        <v>3362</v>
      </c>
      <c r="D510" t="s">
        <v>6169</v>
      </c>
      <c r="E510" s="2">
        <v>6</v>
      </c>
      <c r="F510" s="2" t="str">
        <f>_xlfn.XLOOKUP(C510, Customers!$A$1:$A$1001, Customers!$B$1:$B$1001,,0)</f>
        <v>Heall Perris</v>
      </c>
      <c r="G510" s="2" t="str">
        <f>IF(_xlfn.XLOOKUP(C510, Customers!$A$1:$A$1001, Customers!$C$1:$C$1001,,0) = 0, "",_xlfn.XLOOKUP(C510, Customers!$A$1:$A$1001, Customers!$C$1:$C$1001,,0))</f>
        <v>hperrise4@studiopress.com</v>
      </c>
      <c r="H510" s="2">
        <f>_xlfn.XLOOKUP(C510, Customers!$A$1:$A$1001, Customers!G509:G1509,,0)</f>
        <v>0</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 xml:space="preserve"> _xlfn.IFS(I510="Rob", "Robust", I510="Exc", "Excelsa", I510="Ara", "Arabica", I510="Lib", "Librica")</f>
        <v>Librica</v>
      </c>
      <c r="O510" t="str" cm="1">
        <f t="array" ref="O510">_xlfn.IFS(J510="M", "Medium", J510="L", "Light", J510="D", "Dark")</f>
        <v>Dark</v>
      </c>
      <c r="P510" t="str">
        <f>_xlfn.XLOOKUP(Table1[[#This Row],[Customer ID]], Customers!$A$1:$A$1001, Customers!$I$1:$I$1001,,0)</f>
        <v>No</v>
      </c>
    </row>
    <row r="511" spans="1:16" x14ac:dyDescent="0.3">
      <c r="A511" s="2" t="s">
        <v>3367</v>
      </c>
      <c r="B511" s="3">
        <v>43785</v>
      </c>
      <c r="C511" s="2" t="s">
        <v>3368</v>
      </c>
      <c r="D511" t="s">
        <v>6147</v>
      </c>
      <c r="E511" s="2">
        <v>3</v>
      </c>
      <c r="F511" s="2" t="str">
        <f>_xlfn.XLOOKUP(C511, Customers!$A$1:$A$1001, Customers!$B$1:$B$1001,,0)</f>
        <v>Marja Urion</v>
      </c>
      <c r="G511" s="2" t="str">
        <f>IF(_xlfn.XLOOKUP(C511, Customers!$A$1:$A$1001, Customers!$C$1:$C$1001,,0) = 0, "",_xlfn.XLOOKUP(C511, Customers!$A$1:$A$1001, Customers!$C$1:$C$1001,,0))</f>
        <v>murione5@alexa.com</v>
      </c>
      <c r="H511" s="2">
        <f>_xlfn.XLOOKUP(C511, Customers!$A$1:$A$1001, Customers!G510:G1510,,0)</f>
        <v>0</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 xml:space="preserve"> _xlfn.IFS(I511="Rob", "Robust", I511="Exc", "Excelsa", I511="Ara", "Arabica", I511="Lib", "Librica")</f>
        <v>Arabica</v>
      </c>
      <c r="O511" t="str" cm="1">
        <f t="array" ref="O511">_xlfn.IFS(J511="M", "Medium", J511="L", "Light", J511="D", "Dark")</f>
        <v>Dark</v>
      </c>
      <c r="P511" t="str">
        <f>_xlfn.XLOOKUP(Table1[[#This Row],[Customer ID]], Customers!$A$1:$A$1001, Customers!$I$1:$I$1001,,0)</f>
        <v>Yes</v>
      </c>
    </row>
    <row r="512" spans="1:16" x14ac:dyDescent="0.3">
      <c r="A512" s="2" t="s">
        <v>3373</v>
      </c>
      <c r="B512" s="3">
        <v>43803</v>
      </c>
      <c r="C512" s="2" t="s">
        <v>3374</v>
      </c>
      <c r="D512" t="s">
        <v>6178</v>
      </c>
      <c r="E512" s="2">
        <v>3</v>
      </c>
      <c r="F512" s="2" t="str">
        <f>_xlfn.XLOOKUP(C512, Customers!$A$1:$A$1001, Customers!$B$1:$B$1001,,0)</f>
        <v>Camellia Kid</v>
      </c>
      <c r="G512" s="2" t="str">
        <f>IF(_xlfn.XLOOKUP(C512, Customers!$A$1:$A$1001, Customers!$C$1:$C$1001,,0) = 0, "",_xlfn.XLOOKUP(C512, Customers!$A$1:$A$1001, Customers!$C$1:$C$1001,,0))</f>
        <v>ckide6@narod.ru</v>
      </c>
      <c r="H512" s="2">
        <f>_xlfn.XLOOKUP(C512, Customers!$A$1:$A$1001, Customers!G511:G1511,,0)</f>
        <v>0</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 xml:space="preserve"> _xlfn.IFS(I512="Rob", "Robust", I512="Exc", "Excelsa", I512="Ara", "Arabica", I512="Lib", "Librica")</f>
        <v>Robust</v>
      </c>
      <c r="O512" t="str" cm="1">
        <f t="array" ref="O512">_xlfn.IFS(J512="M", "Medium", J512="L", "Light", J512="D", "Dark")</f>
        <v>Light</v>
      </c>
      <c r="P512" t="str">
        <f>_xlfn.XLOOKUP(Table1[[#This Row],[Customer ID]], Customers!$A$1:$A$1001, Customers!$I$1:$I$1001,,0)</f>
        <v>Yes</v>
      </c>
    </row>
    <row r="513" spans="1:16" x14ac:dyDescent="0.3">
      <c r="A513" s="2" t="s">
        <v>3379</v>
      </c>
      <c r="B513" s="3">
        <v>44043</v>
      </c>
      <c r="C513" s="2" t="s">
        <v>3380</v>
      </c>
      <c r="D513" t="s">
        <v>6152</v>
      </c>
      <c r="E513" s="2">
        <v>4</v>
      </c>
      <c r="F513" s="2" t="str">
        <f>_xlfn.XLOOKUP(C513, Customers!$A$1:$A$1001, Customers!$B$1:$B$1001,,0)</f>
        <v>Carolann Beine</v>
      </c>
      <c r="G513" s="2" t="str">
        <f>IF(_xlfn.XLOOKUP(C513, Customers!$A$1:$A$1001, Customers!$C$1:$C$1001,,0) = 0, "",_xlfn.XLOOKUP(C513, Customers!$A$1:$A$1001, Customers!$C$1:$C$1001,,0))</f>
        <v>cbeinee7@xinhuanet.com</v>
      </c>
      <c r="H513" s="2">
        <f>_xlfn.XLOOKUP(C513, Customers!$A$1:$A$1001, Customers!G512:G1512,,0)</f>
        <v>0</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 xml:space="preserve"> _xlfn.IFS(I513="Rob", "Robust", I513="Exc", "Excelsa", I513="Ara", "Arabica", I513="Lib", "Librica")</f>
        <v>Arabica</v>
      </c>
      <c r="O513" t="str" cm="1">
        <f t="array" ref="O513">_xlfn.IFS(J513="M", "Medium", J513="L", "Light", J513="D", "Dark")</f>
        <v>Medium</v>
      </c>
      <c r="P513" t="str">
        <f>_xlfn.XLOOKUP(Table1[[#This Row],[Customer ID]], Customers!$A$1:$A$1001, Customers!$I$1:$I$1001,,0)</f>
        <v>Yes</v>
      </c>
    </row>
    <row r="514" spans="1:16" x14ac:dyDescent="0.3">
      <c r="A514" s="2" t="s">
        <v>3385</v>
      </c>
      <c r="B514" s="3">
        <v>43535</v>
      </c>
      <c r="C514" s="2" t="s">
        <v>3386</v>
      </c>
      <c r="D514" t="s">
        <v>6170</v>
      </c>
      <c r="E514" s="2">
        <v>3</v>
      </c>
      <c r="F514" s="2" t="str">
        <f>_xlfn.XLOOKUP(C514, Customers!$A$1:$A$1001, Customers!$B$1:$B$1001,,0)</f>
        <v>Celia Bakeup</v>
      </c>
      <c r="G514" s="2" t="str">
        <f>IF(_xlfn.XLOOKUP(C514, Customers!$A$1:$A$1001, Customers!$C$1:$C$1001,,0) = 0, "",_xlfn.XLOOKUP(C514, Customers!$A$1:$A$1001, Customers!$C$1:$C$1001,,0))</f>
        <v>cbakeupe8@globo.com</v>
      </c>
      <c r="H514" s="2">
        <f>_xlfn.XLOOKUP(C514, Customers!$A$1:$A$1001, Customers!G513:G1513,,0)</f>
        <v>0</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 xml:space="preserve"> _xlfn.IFS(I514="Rob", "Robust", I514="Exc", "Excelsa", I514="Ara", "Arabica", I514="Lib", "Librica")</f>
        <v>Librica</v>
      </c>
      <c r="O514" t="str" cm="1">
        <f t="array" ref="O514">_xlfn.IFS(J514="M", "Medium", J514="L", "Light", J514="D", "Dark")</f>
        <v>Light</v>
      </c>
      <c r="P514" t="str">
        <f>_xlfn.XLOOKUP(Table1[[#This Row],[Customer ID]], Customers!$A$1:$A$1001, Customers!$I$1:$I$1001,,0)</f>
        <v>No</v>
      </c>
    </row>
    <row r="515" spans="1:16" x14ac:dyDescent="0.3">
      <c r="A515" s="2" t="s">
        <v>3391</v>
      </c>
      <c r="B515" s="3">
        <v>44691</v>
      </c>
      <c r="C515" s="2" t="s">
        <v>3392</v>
      </c>
      <c r="D515" t="s">
        <v>6170</v>
      </c>
      <c r="E515" s="2">
        <v>5</v>
      </c>
      <c r="F515" s="2" t="str">
        <f>_xlfn.XLOOKUP(C515, Customers!$A$1:$A$1001, Customers!$B$1:$B$1001,,0)</f>
        <v>Nataniel Helkin</v>
      </c>
      <c r="G515" s="2" t="str">
        <f>IF(_xlfn.XLOOKUP(C515, Customers!$A$1:$A$1001, Customers!$C$1:$C$1001,,0) = 0, "",_xlfn.XLOOKUP(C515, Customers!$A$1:$A$1001, Customers!$C$1:$C$1001,,0))</f>
        <v>nhelkine9@example.com</v>
      </c>
      <c r="H515" s="2">
        <f>_xlfn.XLOOKUP(C515, Customers!$A$1:$A$1001, Customers!G514:G1514,,0)</f>
        <v>0</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 xml:space="preserve"> _xlfn.IFS(I515="Rob", "Robust", I515="Exc", "Excelsa", I515="Ara", "Arabica", I515="Lib", "Librica")</f>
        <v>Librica</v>
      </c>
      <c r="O515" t="str" cm="1">
        <f t="array" ref="O515">_xlfn.IFS(J515="M", "Medium", J515="L", "Light", J515="D", "Dark")</f>
        <v>Light</v>
      </c>
      <c r="P515" t="str">
        <f>_xlfn.XLOOKUP(Table1[[#This Row],[Customer ID]], Customers!$A$1:$A$1001, Customers!$I$1:$I$1001,,0)</f>
        <v>No</v>
      </c>
    </row>
    <row r="516" spans="1:16" x14ac:dyDescent="0.3">
      <c r="A516" s="2" t="s">
        <v>3396</v>
      </c>
      <c r="B516" s="3">
        <v>44555</v>
      </c>
      <c r="C516" s="2" t="s">
        <v>3397</v>
      </c>
      <c r="D516" t="s">
        <v>6159</v>
      </c>
      <c r="E516" s="2">
        <v>6</v>
      </c>
      <c r="F516" s="2" t="str">
        <f>_xlfn.XLOOKUP(C516, Customers!$A$1:$A$1001, Customers!$B$1:$B$1001,,0)</f>
        <v>Pippo Witherington</v>
      </c>
      <c r="G516" s="2" t="str">
        <f>IF(_xlfn.XLOOKUP(C516, Customers!$A$1:$A$1001, Customers!$C$1:$C$1001,,0) = 0, "",_xlfn.XLOOKUP(C516, Customers!$A$1:$A$1001, Customers!$C$1:$C$1001,,0))</f>
        <v>pwitheringtonea@networkadvertising.org</v>
      </c>
      <c r="H516" s="2">
        <f>_xlfn.XLOOKUP(C516, Customers!$A$1:$A$1001, Customers!G515:G1515,,0)</f>
        <v>0</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 xml:space="preserve"> _xlfn.IFS(I516="Rob", "Robust", I516="Exc", "Excelsa", I516="Ara", "Arabica", I516="Lib", "Librica")</f>
        <v>Librica</v>
      </c>
      <c r="O516" t="str" cm="1">
        <f t="array" ref="O516">_xlfn.IFS(J516="M", "Medium", J516="L", "Light", J516="D", "Dark")</f>
        <v>Medium</v>
      </c>
      <c r="P516" t="str">
        <f>_xlfn.XLOOKUP(Table1[[#This Row],[Customer ID]], Customers!$A$1:$A$1001, Customers!$I$1:$I$1001,,0)</f>
        <v>Yes</v>
      </c>
    </row>
    <row r="517" spans="1:16" x14ac:dyDescent="0.3">
      <c r="A517" s="2" t="s">
        <v>3402</v>
      </c>
      <c r="B517" s="3">
        <v>44673</v>
      </c>
      <c r="C517" s="2" t="s">
        <v>3403</v>
      </c>
      <c r="D517" t="s">
        <v>6173</v>
      </c>
      <c r="E517" s="2">
        <v>3</v>
      </c>
      <c r="F517" s="2" t="str">
        <f>_xlfn.XLOOKUP(C517, Customers!$A$1:$A$1001, Customers!$B$1:$B$1001,,0)</f>
        <v>Tildie Tilzey</v>
      </c>
      <c r="G517" s="2" t="str">
        <f>IF(_xlfn.XLOOKUP(C517, Customers!$A$1:$A$1001, Customers!$C$1:$C$1001,,0) = 0, "",_xlfn.XLOOKUP(C517, Customers!$A$1:$A$1001, Customers!$C$1:$C$1001,,0))</f>
        <v>ttilzeyeb@hostgator.com</v>
      </c>
      <c r="H517" s="2">
        <f>_xlfn.XLOOKUP(C517, Customers!$A$1:$A$1001, Customers!G516:G1516,,0)</f>
        <v>0</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 xml:space="preserve"> _xlfn.IFS(I517="Rob", "Robust", I517="Exc", "Excelsa", I517="Ara", "Arabica", I517="Lib", "Librica")</f>
        <v>Robust</v>
      </c>
      <c r="O517" t="str" cm="1">
        <f t="array" ref="O517">_xlfn.IFS(J517="M", "Medium", J517="L", "Light", J517="D", "Dark")</f>
        <v>Light</v>
      </c>
      <c r="P517" t="str">
        <f>_xlfn.XLOOKUP(Table1[[#This Row],[Customer ID]], Customers!$A$1:$A$1001, Customers!$I$1:$I$1001,,0)</f>
        <v>No</v>
      </c>
    </row>
    <row r="518" spans="1:16" x14ac:dyDescent="0.3">
      <c r="A518" s="2" t="s">
        <v>3408</v>
      </c>
      <c r="B518" s="3">
        <v>44723</v>
      </c>
      <c r="C518" s="2" t="s">
        <v>3409</v>
      </c>
      <c r="D518" t="s">
        <v>6149</v>
      </c>
      <c r="E518" s="2">
        <v>5</v>
      </c>
      <c r="F518" s="2" t="str">
        <f>_xlfn.XLOOKUP(C518, Customers!$A$1:$A$1001, Customers!$B$1:$B$1001,,0)</f>
        <v>Cindra Burling</v>
      </c>
      <c r="G518" s="2" t="str">
        <f>IF(_xlfn.XLOOKUP(C518, Customers!$A$1:$A$1001, Customers!$C$1:$C$1001,,0) = 0, "",_xlfn.XLOOKUP(C518, Customers!$A$1:$A$1001, Customers!$C$1:$C$1001,,0))</f>
        <v/>
      </c>
      <c r="H518" s="2">
        <f>_xlfn.XLOOKUP(C518, Customers!$A$1:$A$1001, Customers!G517:G1517,,0)</f>
        <v>0</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 xml:space="preserve"> _xlfn.IFS(I518="Rob", "Robust", I518="Exc", "Excelsa", I518="Ara", "Arabica", I518="Lib", "Librica")</f>
        <v>Robust</v>
      </c>
      <c r="O518" t="str" cm="1">
        <f t="array" ref="O518">_xlfn.IFS(J518="M", "Medium", J518="L", "Light", J518="D", "Dark")</f>
        <v>Dark</v>
      </c>
      <c r="P518" t="str">
        <f>_xlfn.XLOOKUP(Table1[[#This Row],[Customer ID]], Customers!$A$1:$A$1001, Customers!$I$1:$I$1001,,0)</f>
        <v>Yes</v>
      </c>
    </row>
    <row r="519" spans="1:16" x14ac:dyDescent="0.3">
      <c r="A519" s="2" t="s">
        <v>3413</v>
      </c>
      <c r="B519" s="3">
        <v>44678</v>
      </c>
      <c r="C519" s="2" t="s">
        <v>3414</v>
      </c>
      <c r="D519" t="s">
        <v>6150</v>
      </c>
      <c r="E519" s="2">
        <v>2</v>
      </c>
      <c r="F519" s="2" t="str">
        <f>_xlfn.XLOOKUP(C519, Customers!$A$1:$A$1001, Customers!$B$1:$B$1001,,0)</f>
        <v>Channa Belamy</v>
      </c>
      <c r="G519" s="2" t="str">
        <f>IF(_xlfn.XLOOKUP(C519, Customers!$A$1:$A$1001, Customers!$C$1:$C$1001,,0) = 0, "",_xlfn.XLOOKUP(C519, Customers!$A$1:$A$1001, Customers!$C$1:$C$1001,,0))</f>
        <v/>
      </c>
      <c r="H519" s="2">
        <f>_xlfn.XLOOKUP(C519, Customers!$A$1:$A$1001, Customers!G518:G1518,,0)</f>
        <v>0</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 xml:space="preserve"> _xlfn.IFS(I519="Rob", "Robust", I519="Exc", "Excelsa", I519="Ara", "Arabica", I519="Lib", "Librica")</f>
        <v>Librica</v>
      </c>
      <c r="O519" t="str" cm="1">
        <f t="array" ref="O519">_xlfn.IFS(J519="M", "Medium", J519="L", "Light", J519="D", "Dark")</f>
        <v>Dark</v>
      </c>
      <c r="P519" t="str">
        <f>_xlfn.XLOOKUP(Table1[[#This Row],[Customer ID]], Customers!$A$1:$A$1001, Customers!$I$1:$I$1001,,0)</f>
        <v>No</v>
      </c>
    </row>
    <row r="520" spans="1:16" x14ac:dyDescent="0.3">
      <c r="A520" s="2" t="s">
        <v>3418</v>
      </c>
      <c r="B520" s="3">
        <v>44194</v>
      </c>
      <c r="C520" s="2" t="s">
        <v>3419</v>
      </c>
      <c r="D520" t="s">
        <v>6185</v>
      </c>
      <c r="E520" s="2">
        <v>5</v>
      </c>
      <c r="F520" s="2" t="str">
        <f>_xlfn.XLOOKUP(C520, Customers!$A$1:$A$1001, Customers!$B$1:$B$1001,,0)</f>
        <v>Karl Imorts</v>
      </c>
      <c r="G520" s="2" t="str">
        <f>IF(_xlfn.XLOOKUP(C520, Customers!$A$1:$A$1001, Customers!$C$1:$C$1001,,0) = 0, "",_xlfn.XLOOKUP(C520, Customers!$A$1:$A$1001, Customers!$C$1:$C$1001,,0))</f>
        <v>kimortsee@alexa.com</v>
      </c>
      <c r="H520" s="2">
        <f>_xlfn.XLOOKUP(C520, Customers!$A$1:$A$1001, Customers!G519:G1519,,0)</f>
        <v>0</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 xml:space="preserve"> _xlfn.IFS(I520="Rob", "Robust", I520="Exc", "Excelsa", I520="Ara", "Arabica", I520="Lib", "Librica")</f>
        <v>Excelsa</v>
      </c>
      <c r="O520" t="str" cm="1">
        <f t="array" ref="O520">_xlfn.IFS(J520="M", "Medium", J520="L", "Light", J520="D", "Dark")</f>
        <v>Dark</v>
      </c>
      <c r="P520" t="str">
        <f>_xlfn.XLOOKUP(Table1[[#This Row],[Customer ID]], Customers!$A$1:$A$1001, Customers!$I$1:$I$1001,,0)</f>
        <v>No</v>
      </c>
    </row>
    <row r="521" spans="1:16" x14ac:dyDescent="0.3">
      <c r="A521" s="2" t="s">
        <v>3424</v>
      </c>
      <c r="B521" s="3">
        <v>44026</v>
      </c>
      <c r="C521" s="2" t="s">
        <v>3368</v>
      </c>
      <c r="D521" t="s">
        <v>6158</v>
      </c>
      <c r="E521" s="2">
        <v>2</v>
      </c>
      <c r="F521" s="2" t="str">
        <f>_xlfn.XLOOKUP(C521, Customers!$A$1:$A$1001, Customers!$B$1:$B$1001,,0)</f>
        <v>Marja Urion</v>
      </c>
      <c r="G521" s="2" t="str">
        <f>IF(_xlfn.XLOOKUP(C521, Customers!$A$1:$A$1001, Customers!$C$1:$C$1001,,0) = 0, "",_xlfn.XLOOKUP(C521, Customers!$A$1:$A$1001, Customers!$C$1:$C$1001,,0))</f>
        <v>murione5@alexa.com</v>
      </c>
      <c r="H521" s="2">
        <f>_xlfn.XLOOKUP(C521, Customers!$A$1:$A$1001, Customers!G520:G1520,,0)</f>
        <v>0</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 xml:space="preserve"> _xlfn.IFS(I521="Rob", "Robust", I521="Exc", "Excelsa", I521="Ara", "Arabica", I521="Lib", "Librica")</f>
        <v>Arabica</v>
      </c>
      <c r="O521" t="str" cm="1">
        <f t="array" ref="O521">_xlfn.IFS(J521="M", "Medium", J521="L", "Light", J521="D", "Dark")</f>
        <v>Dark</v>
      </c>
      <c r="P521" t="str">
        <f>_xlfn.XLOOKUP(Table1[[#This Row],[Customer ID]], Customers!$A$1:$A$1001, Customers!$I$1:$I$1001,,0)</f>
        <v>Yes</v>
      </c>
    </row>
    <row r="522" spans="1:16" x14ac:dyDescent="0.3">
      <c r="A522" s="2" t="s">
        <v>3430</v>
      </c>
      <c r="B522" s="3">
        <v>44446</v>
      </c>
      <c r="C522" s="2" t="s">
        <v>3431</v>
      </c>
      <c r="D522" t="s">
        <v>6150</v>
      </c>
      <c r="E522" s="2">
        <v>1</v>
      </c>
      <c r="F522" s="2" t="str">
        <f>_xlfn.XLOOKUP(C522, Customers!$A$1:$A$1001, Customers!$B$1:$B$1001,,0)</f>
        <v>Mag Armistead</v>
      </c>
      <c r="G522" s="2" t="str">
        <f>IF(_xlfn.XLOOKUP(C522, Customers!$A$1:$A$1001, Customers!$C$1:$C$1001,,0) = 0, "",_xlfn.XLOOKUP(C522, Customers!$A$1:$A$1001, Customers!$C$1:$C$1001,,0))</f>
        <v>marmisteadeg@blogtalkradio.com</v>
      </c>
      <c r="H522" s="2">
        <f>_xlfn.XLOOKUP(C522, Customers!$A$1:$A$1001, Customers!G521:G1521,,0)</f>
        <v>0</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 xml:space="preserve"> _xlfn.IFS(I522="Rob", "Robust", I522="Exc", "Excelsa", I522="Ara", "Arabica", I522="Lib", "Librica")</f>
        <v>Librica</v>
      </c>
      <c r="O522" t="str" cm="1">
        <f t="array" ref="O522">_xlfn.IFS(J522="M", "Medium", J522="L", "Light", J522="D", "Dark")</f>
        <v>Dark</v>
      </c>
      <c r="P522" t="str">
        <f>_xlfn.XLOOKUP(Table1[[#This Row],[Customer ID]], Customers!$A$1:$A$1001, Customers!$I$1:$I$1001,,0)</f>
        <v>No</v>
      </c>
    </row>
    <row r="523" spans="1:16" x14ac:dyDescent="0.3">
      <c r="A523" s="2" t="s">
        <v>3430</v>
      </c>
      <c r="B523" s="3">
        <v>44446</v>
      </c>
      <c r="C523" s="2" t="s">
        <v>3431</v>
      </c>
      <c r="D523" t="s">
        <v>6138</v>
      </c>
      <c r="E523" s="2">
        <v>4</v>
      </c>
      <c r="F523" s="2" t="str">
        <f>_xlfn.XLOOKUP(C523, Customers!$A$1:$A$1001, Customers!$B$1:$B$1001,,0)</f>
        <v>Mag Armistead</v>
      </c>
      <c r="G523" s="2" t="str">
        <f>IF(_xlfn.XLOOKUP(C523, Customers!$A$1:$A$1001, Customers!$C$1:$C$1001,,0) = 0, "",_xlfn.XLOOKUP(C523, Customers!$A$1:$A$1001, Customers!$C$1:$C$1001,,0))</f>
        <v>marmisteadeg@blogtalkradio.com</v>
      </c>
      <c r="H523" s="2">
        <f>_xlfn.XLOOKUP(C523, Customers!$A$1:$A$1001, Customers!G522:G1522,,0)</f>
        <v>0</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 xml:space="preserve"> _xlfn.IFS(I523="Rob", "Robust", I523="Exc", "Excelsa", I523="Ara", "Arabica", I523="Lib", "Librica")</f>
        <v>Robust</v>
      </c>
      <c r="O523" t="str" cm="1">
        <f t="array" ref="O523">_xlfn.IFS(J523="M", "Medium", J523="L", "Light", J523="D", "Dark")</f>
        <v>Medium</v>
      </c>
      <c r="P523" t="str">
        <f>_xlfn.XLOOKUP(Table1[[#This Row],[Customer ID]], Customers!$A$1:$A$1001, Customers!$I$1:$I$1001,,0)</f>
        <v>No</v>
      </c>
    </row>
    <row r="524" spans="1:16" x14ac:dyDescent="0.3">
      <c r="A524" s="2" t="s">
        <v>3441</v>
      </c>
      <c r="B524" s="3">
        <v>43625</v>
      </c>
      <c r="C524" s="2" t="s">
        <v>3442</v>
      </c>
      <c r="D524" t="s">
        <v>6146</v>
      </c>
      <c r="E524" s="2">
        <v>5</v>
      </c>
      <c r="F524" s="2" t="str">
        <f>_xlfn.XLOOKUP(C524, Customers!$A$1:$A$1001, Customers!$B$1:$B$1001,,0)</f>
        <v>Vasili Upstone</v>
      </c>
      <c r="G524" s="2" t="str">
        <f>IF(_xlfn.XLOOKUP(C524, Customers!$A$1:$A$1001, Customers!$C$1:$C$1001,,0) = 0, "",_xlfn.XLOOKUP(C524, Customers!$A$1:$A$1001, Customers!$C$1:$C$1001,,0))</f>
        <v>vupstoneei@google.pl</v>
      </c>
      <c r="H524" s="2">
        <f>_xlfn.XLOOKUP(C524, Customers!$A$1:$A$1001, Customers!G523:G1523,,0)</f>
        <v>0</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 xml:space="preserve"> _xlfn.IFS(I524="Rob", "Robust", I524="Exc", "Excelsa", I524="Ara", "Arabica", I524="Lib", "Librica")</f>
        <v>Robust</v>
      </c>
      <c r="O524" t="str" cm="1">
        <f t="array" ref="O524">_xlfn.IFS(J524="M", "Medium", J524="L", "Light", J524="D", "Dark")</f>
        <v>Medium</v>
      </c>
      <c r="P524" t="str">
        <f>_xlfn.XLOOKUP(Table1[[#This Row],[Customer ID]], Customers!$A$1:$A$1001, Customers!$I$1:$I$1001,,0)</f>
        <v>No</v>
      </c>
    </row>
    <row r="525" spans="1:16" x14ac:dyDescent="0.3">
      <c r="A525" s="2" t="s">
        <v>3447</v>
      </c>
      <c r="B525" s="3">
        <v>44129</v>
      </c>
      <c r="C525" s="2" t="s">
        <v>3448</v>
      </c>
      <c r="D525" t="s">
        <v>6165</v>
      </c>
      <c r="E525" s="2">
        <v>1</v>
      </c>
      <c r="F525" s="2" t="str">
        <f>_xlfn.XLOOKUP(C525, Customers!$A$1:$A$1001, Customers!$B$1:$B$1001,,0)</f>
        <v>Berty Beelby</v>
      </c>
      <c r="G525" s="2" t="str">
        <f>IF(_xlfn.XLOOKUP(C525, Customers!$A$1:$A$1001, Customers!$C$1:$C$1001,,0) = 0, "",_xlfn.XLOOKUP(C525, Customers!$A$1:$A$1001, Customers!$C$1:$C$1001,,0))</f>
        <v>bbeelbyej@rediff.com</v>
      </c>
      <c r="H525" s="2">
        <f>_xlfn.XLOOKUP(C525, Customers!$A$1:$A$1001, Customers!G524:G1524,,0)</f>
        <v>0</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 xml:space="preserve"> _xlfn.IFS(I525="Rob", "Robust", I525="Exc", "Excelsa", I525="Ara", "Arabica", I525="Lib", "Librica")</f>
        <v>Librica</v>
      </c>
      <c r="O525" t="str" cm="1">
        <f t="array" ref="O525">_xlfn.IFS(J525="M", "Medium", J525="L", "Light", J525="D", "Dark")</f>
        <v>Dark</v>
      </c>
      <c r="P525" t="str">
        <f>_xlfn.XLOOKUP(Table1[[#This Row],[Customer ID]], Customers!$A$1:$A$1001, Customers!$I$1:$I$1001,,0)</f>
        <v>No</v>
      </c>
    </row>
    <row r="526" spans="1:16" x14ac:dyDescent="0.3">
      <c r="A526" s="2" t="s">
        <v>3453</v>
      </c>
      <c r="B526" s="3">
        <v>44255</v>
      </c>
      <c r="C526" s="2" t="s">
        <v>3454</v>
      </c>
      <c r="D526" t="s">
        <v>6164</v>
      </c>
      <c r="E526" s="2">
        <v>2</v>
      </c>
      <c r="F526" s="2" t="str">
        <f>_xlfn.XLOOKUP(C526, Customers!$A$1:$A$1001, Customers!$B$1:$B$1001,,0)</f>
        <v>Erny Stenyng</v>
      </c>
      <c r="G526" s="2" t="str">
        <f>IF(_xlfn.XLOOKUP(C526, Customers!$A$1:$A$1001, Customers!$C$1:$C$1001,,0) = 0, "",_xlfn.XLOOKUP(C526, Customers!$A$1:$A$1001, Customers!$C$1:$C$1001,,0))</f>
        <v/>
      </c>
      <c r="H526" s="2">
        <f>_xlfn.XLOOKUP(C526, Customers!$A$1:$A$1001, Customers!G525:G1525,,0)</f>
        <v>0</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 xml:space="preserve"> _xlfn.IFS(I526="Rob", "Robust", I526="Exc", "Excelsa", I526="Ara", "Arabica", I526="Lib", "Librica")</f>
        <v>Librica</v>
      </c>
      <c r="O526" t="str" cm="1">
        <f t="array" ref="O526">_xlfn.IFS(J526="M", "Medium", J526="L", "Light", J526="D", "Dark")</f>
        <v>Light</v>
      </c>
      <c r="P526" t="str">
        <f>_xlfn.XLOOKUP(Table1[[#This Row],[Customer ID]], Customers!$A$1:$A$1001, Customers!$I$1:$I$1001,,0)</f>
        <v>No</v>
      </c>
    </row>
    <row r="527" spans="1:16" x14ac:dyDescent="0.3">
      <c r="A527" s="2" t="s">
        <v>3458</v>
      </c>
      <c r="B527" s="3">
        <v>44038</v>
      </c>
      <c r="C527" s="2" t="s">
        <v>3459</v>
      </c>
      <c r="D527" t="s">
        <v>6163</v>
      </c>
      <c r="E527" s="2">
        <v>5</v>
      </c>
      <c r="F527" s="2" t="str">
        <f>_xlfn.XLOOKUP(C527, Customers!$A$1:$A$1001, Customers!$B$1:$B$1001,,0)</f>
        <v>Edin Yantsurev</v>
      </c>
      <c r="G527" s="2" t="str">
        <f>IF(_xlfn.XLOOKUP(C527, Customers!$A$1:$A$1001, Customers!$C$1:$C$1001,,0) = 0, "",_xlfn.XLOOKUP(C527, Customers!$A$1:$A$1001, Customers!$C$1:$C$1001,,0))</f>
        <v/>
      </c>
      <c r="H527" s="2">
        <f>_xlfn.XLOOKUP(C527, Customers!$A$1:$A$1001, Customers!G526:G1526,,0)</f>
        <v>0</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 xml:space="preserve"> _xlfn.IFS(I527="Rob", "Robust", I527="Exc", "Excelsa", I527="Ara", "Arabica", I527="Lib", "Librica")</f>
        <v>Robust</v>
      </c>
      <c r="O527" t="str" cm="1">
        <f t="array" ref="O527">_xlfn.IFS(J527="M", "Medium", J527="L", "Light", J527="D", "Dark")</f>
        <v>Dark</v>
      </c>
      <c r="P527" t="str">
        <f>_xlfn.XLOOKUP(Table1[[#This Row],[Customer ID]], Customers!$A$1:$A$1001, Customers!$I$1:$I$1001,,0)</f>
        <v>Yes</v>
      </c>
    </row>
    <row r="528" spans="1:16" x14ac:dyDescent="0.3">
      <c r="A528" s="2" t="s">
        <v>3463</v>
      </c>
      <c r="B528" s="3">
        <v>44717</v>
      </c>
      <c r="C528" s="2" t="s">
        <v>3464</v>
      </c>
      <c r="D528" t="s">
        <v>6166</v>
      </c>
      <c r="E528" s="2">
        <v>4</v>
      </c>
      <c r="F528" s="2" t="str">
        <f>_xlfn.XLOOKUP(C528, Customers!$A$1:$A$1001, Customers!$B$1:$B$1001,,0)</f>
        <v>Webb Speechly</v>
      </c>
      <c r="G528" s="2" t="str">
        <f>IF(_xlfn.XLOOKUP(C528, Customers!$A$1:$A$1001, Customers!$C$1:$C$1001,,0) = 0, "",_xlfn.XLOOKUP(C528, Customers!$A$1:$A$1001, Customers!$C$1:$C$1001,,0))</f>
        <v>wspeechlyem@amazon.com</v>
      </c>
      <c r="H528" s="2">
        <f>_xlfn.XLOOKUP(C528, Customers!$A$1:$A$1001, Customers!G527:G1527,,0)</f>
        <v>0</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 xml:space="preserve"> _xlfn.IFS(I528="Rob", "Robust", I528="Exc", "Excelsa", I528="Ara", "Arabica", I528="Lib", "Librica")</f>
        <v>Excelsa</v>
      </c>
      <c r="O528" t="str" cm="1">
        <f t="array" ref="O528">_xlfn.IFS(J528="M", "Medium", J528="L", "Light", J528="D", "Dark")</f>
        <v>Medium</v>
      </c>
      <c r="P528" t="str">
        <f>_xlfn.XLOOKUP(Table1[[#This Row],[Customer ID]], Customers!$A$1:$A$1001, Customers!$I$1:$I$1001,,0)</f>
        <v>Yes</v>
      </c>
    </row>
    <row r="529" spans="1:16" x14ac:dyDescent="0.3">
      <c r="A529" s="2" t="s">
        <v>3469</v>
      </c>
      <c r="B529" s="3">
        <v>43517</v>
      </c>
      <c r="C529" s="2" t="s">
        <v>3470</v>
      </c>
      <c r="D529" t="s">
        <v>6139</v>
      </c>
      <c r="E529" s="2">
        <v>5</v>
      </c>
      <c r="F529" s="2" t="str">
        <f>_xlfn.XLOOKUP(C529, Customers!$A$1:$A$1001, Customers!$B$1:$B$1001,,0)</f>
        <v>Irvine Phillpot</v>
      </c>
      <c r="G529" s="2" t="str">
        <f>IF(_xlfn.XLOOKUP(C529, Customers!$A$1:$A$1001, Customers!$C$1:$C$1001,,0) = 0, "",_xlfn.XLOOKUP(C529, Customers!$A$1:$A$1001, Customers!$C$1:$C$1001,,0))</f>
        <v>iphillpoten@buzzfeed.com</v>
      </c>
      <c r="H529" s="2">
        <f>_xlfn.XLOOKUP(C529, Customers!$A$1:$A$1001, Customers!G528:G1528,,0)</f>
        <v>0</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 xml:space="preserve"> _xlfn.IFS(I529="Rob", "Robust", I529="Exc", "Excelsa", I529="Ara", "Arabica", I529="Lib", "Librica")</f>
        <v>Excelsa</v>
      </c>
      <c r="O529" t="str" cm="1">
        <f t="array" ref="O529">_xlfn.IFS(J529="M", "Medium", J529="L", "Light", J529="D", "Dark")</f>
        <v>Medium</v>
      </c>
      <c r="P529" t="str">
        <f>_xlfn.XLOOKUP(Table1[[#This Row],[Customer ID]], Customers!$A$1:$A$1001, Customers!$I$1:$I$1001,,0)</f>
        <v>No</v>
      </c>
    </row>
    <row r="530" spans="1:16" x14ac:dyDescent="0.3">
      <c r="A530" s="2" t="s">
        <v>3475</v>
      </c>
      <c r="B530" s="3">
        <v>43926</v>
      </c>
      <c r="C530" s="2" t="s">
        <v>3476</v>
      </c>
      <c r="D530" t="s">
        <v>6176</v>
      </c>
      <c r="E530" s="2">
        <v>6</v>
      </c>
      <c r="F530" s="2" t="str">
        <f>_xlfn.XLOOKUP(C530, Customers!$A$1:$A$1001, Customers!$B$1:$B$1001,,0)</f>
        <v>Lem Pennacci</v>
      </c>
      <c r="G530" s="2" t="str">
        <f>IF(_xlfn.XLOOKUP(C530, Customers!$A$1:$A$1001, Customers!$C$1:$C$1001,,0) = 0, "",_xlfn.XLOOKUP(C530, Customers!$A$1:$A$1001, Customers!$C$1:$C$1001,,0))</f>
        <v>lpennaccieo@statcounter.com</v>
      </c>
      <c r="H530" s="2">
        <f>_xlfn.XLOOKUP(C530, Customers!$A$1:$A$1001, Customers!G529:G1529,,0)</f>
        <v>0</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 xml:space="preserve"> _xlfn.IFS(I530="Rob", "Robust", I530="Exc", "Excelsa", I530="Ara", "Arabica", I530="Lib", "Librica")</f>
        <v>Excelsa</v>
      </c>
      <c r="O530" t="str" cm="1">
        <f t="array" ref="O530">_xlfn.IFS(J530="M", "Medium", J530="L", "Light", J530="D", "Dark")</f>
        <v>Light</v>
      </c>
      <c r="P530" t="str">
        <f>_xlfn.XLOOKUP(Table1[[#This Row],[Customer ID]], Customers!$A$1:$A$1001, Customers!$I$1:$I$1001,,0)</f>
        <v>No</v>
      </c>
    </row>
    <row r="531" spans="1:16" x14ac:dyDescent="0.3">
      <c r="A531" s="2" t="s">
        <v>3481</v>
      </c>
      <c r="B531" s="3">
        <v>43475</v>
      </c>
      <c r="C531" s="2" t="s">
        <v>3482</v>
      </c>
      <c r="D531" t="s">
        <v>6138</v>
      </c>
      <c r="E531" s="2">
        <v>6</v>
      </c>
      <c r="F531" s="2" t="str">
        <f>_xlfn.XLOOKUP(C531, Customers!$A$1:$A$1001, Customers!$B$1:$B$1001,,0)</f>
        <v>Starr Arpin</v>
      </c>
      <c r="G531" s="2" t="str">
        <f>IF(_xlfn.XLOOKUP(C531, Customers!$A$1:$A$1001, Customers!$C$1:$C$1001,,0) = 0, "",_xlfn.XLOOKUP(C531, Customers!$A$1:$A$1001, Customers!$C$1:$C$1001,,0))</f>
        <v>sarpinep@moonfruit.com</v>
      </c>
      <c r="H531" s="2">
        <f>_xlfn.XLOOKUP(C531, Customers!$A$1:$A$1001, Customers!G530:G1530,,0)</f>
        <v>0</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 xml:space="preserve"> _xlfn.IFS(I531="Rob", "Robust", I531="Exc", "Excelsa", I531="Ara", "Arabica", I531="Lib", "Librica")</f>
        <v>Robust</v>
      </c>
      <c r="O531" t="str" cm="1">
        <f t="array" ref="O531">_xlfn.IFS(J531="M", "Medium", J531="L", "Light", J531="D", "Dark")</f>
        <v>Medium</v>
      </c>
      <c r="P531" t="str">
        <f>_xlfn.XLOOKUP(Table1[[#This Row],[Customer ID]], Customers!$A$1:$A$1001, Customers!$I$1:$I$1001,,0)</f>
        <v>No</v>
      </c>
    </row>
    <row r="532" spans="1:16" x14ac:dyDescent="0.3">
      <c r="A532" s="2" t="s">
        <v>3487</v>
      </c>
      <c r="B532" s="3">
        <v>44663</v>
      </c>
      <c r="C532" s="2" t="s">
        <v>3488</v>
      </c>
      <c r="D532" t="s">
        <v>6138</v>
      </c>
      <c r="E532" s="2">
        <v>6</v>
      </c>
      <c r="F532" s="2" t="str">
        <f>_xlfn.XLOOKUP(C532, Customers!$A$1:$A$1001, Customers!$B$1:$B$1001,,0)</f>
        <v>Donny Fries</v>
      </c>
      <c r="G532" s="2" t="str">
        <f>IF(_xlfn.XLOOKUP(C532, Customers!$A$1:$A$1001, Customers!$C$1:$C$1001,,0) = 0, "",_xlfn.XLOOKUP(C532, Customers!$A$1:$A$1001, Customers!$C$1:$C$1001,,0))</f>
        <v>dfrieseq@cargocollective.com</v>
      </c>
      <c r="H532" s="2">
        <f>_xlfn.XLOOKUP(C532, Customers!$A$1:$A$1001, Customers!G531:G1531,,0)</f>
        <v>0</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 xml:space="preserve"> _xlfn.IFS(I532="Rob", "Robust", I532="Exc", "Excelsa", I532="Ara", "Arabica", I532="Lib", "Librica")</f>
        <v>Robust</v>
      </c>
      <c r="O532" t="str" cm="1">
        <f t="array" ref="O532">_xlfn.IFS(J532="M", "Medium", J532="L", "Light", J532="D", "Dark")</f>
        <v>Medium</v>
      </c>
      <c r="P532" t="str">
        <f>_xlfn.XLOOKUP(Table1[[#This Row],[Customer ID]], Customers!$A$1:$A$1001, Customers!$I$1:$I$1001,,0)</f>
        <v>No</v>
      </c>
    </row>
    <row r="533" spans="1:16" x14ac:dyDescent="0.3">
      <c r="A533" s="2" t="s">
        <v>3493</v>
      </c>
      <c r="B533" s="3">
        <v>44591</v>
      </c>
      <c r="C533" s="2" t="s">
        <v>3494</v>
      </c>
      <c r="D533" t="s">
        <v>6177</v>
      </c>
      <c r="E533" s="2">
        <v>5</v>
      </c>
      <c r="F533" s="2" t="str">
        <f>_xlfn.XLOOKUP(C533, Customers!$A$1:$A$1001, Customers!$B$1:$B$1001,,0)</f>
        <v>Rana Sharer</v>
      </c>
      <c r="G533" s="2" t="str">
        <f>IF(_xlfn.XLOOKUP(C533, Customers!$A$1:$A$1001, Customers!$C$1:$C$1001,,0) = 0, "",_xlfn.XLOOKUP(C533, Customers!$A$1:$A$1001, Customers!$C$1:$C$1001,,0))</f>
        <v>rsharerer@flavors.me</v>
      </c>
      <c r="H533" s="2">
        <f>_xlfn.XLOOKUP(C533, Customers!$A$1:$A$1001, Customers!G532:G1532,,0)</f>
        <v>0</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 xml:space="preserve"> _xlfn.IFS(I533="Rob", "Robust", I533="Exc", "Excelsa", I533="Ara", "Arabica", I533="Lib", "Librica")</f>
        <v>Robust</v>
      </c>
      <c r="O533" t="str" cm="1">
        <f t="array" ref="O533">_xlfn.IFS(J533="M", "Medium", J533="L", "Light", J533="D", "Dark")</f>
        <v>Dark</v>
      </c>
      <c r="P533" t="str">
        <f>_xlfn.XLOOKUP(Table1[[#This Row],[Customer ID]], Customers!$A$1:$A$1001, Customers!$I$1:$I$1001,,0)</f>
        <v>No</v>
      </c>
    </row>
    <row r="534" spans="1:16" x14ac:dyDescent="0.3">
      <c r="A534" s="2" t="s">
        <v>3499</v>
      </c>
      <c r="B534" s="3">
        <v>44330</v>
      </c>
      <c r="C534" s="2" t="s">
        <v>3500</v>
      </c>
      <c r="D534" t="s">
        <v>6139</v>
      </c>
      <c r="E534" s="2">
        <v>2</v>
      </c>
      <c r="F534" s="2" t="str">
        <f>_xlfn.XLOOKUP(C534, Customers!$A$1:$A$1001, Customers!$B$1:$B$1001,,0)</f>
        <v>Nannie Naseby</v>
      </c>
      <c r="G534" s="2" t="str">
        <f>IF(_xlfn.XLOOKUP(C534, Customers!$A$1:$A$1001, Customers!$C$1:$C$1001,,0) = 0, "",_xlfn.XLOOKUP(C534, Customers!$A$1:$A$1001, Customers!$C$1:$C$1001,,0))</f>
        <v>nnasebyes@umich.edu</v>
      </c>
      <c r="H534" s="2">
        <f>_xlfn.XLOOKUP(C534, Customers!$A$1:$A$1001, Customers!G533:G1533,,0)</f>
        <v>0</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 xml:space="preserve"> _xlfn.IFS(I534="Rob", "Robust", I534="Exc", "Excelsa", I534="Ara", "Arabica", I534="Lib", "Librica")</f>
        <v>Excelsa</v>
      </c>
      <c r="O534" t="str" cm="1">
        <f t="array" ref="O534">_xlfn.IFS(J534="M", "Medium", J534="L", "Light", J534="D", "Dark")</f>
        <v>Medium</v>
      </c>
      <c r="P534" t="str">
        <f>_xlfn.XLOOKUP(Table1[[#This Row],[Customer ID]], Customers!$A$1:$A$1001, Customers!$I$1:$I$1001,,0)</f>
        <v>Yes</v>
      </c>
    </row>
    <row r="535" spans="1:16" x14ac:dyDescent="0.3">
      <c r="A535" s="2" t="s">
        <v>3505</v>
      </c>
      <c r="B535" s="3">
        <v>44724</v>
      </c>
      <c r="C535" s="2" t="s">
        <v>3506</v>
      </c>
      <c r="D535" t="s">
        <v>6172</v>
      </c>
      <c r="E535" s="2">
        <v>4</v>
      </c>
      <c r="F535" s="2" t="str">
        <f>_xlfn.XLOOKUP(C535, Customers!$A$1:$A$1001, Customers!$B$1:$B$1001,,0)</f>
        <v>Rea Offell</v>
      </c>
      <c r="G535" s="2" t="str">
        <f>IF(_xlfn.XLOOKUP(C535, Customers!$A$1:$A$1001, Customers!$C$1:$C$1001,,0) = 0, "",_xlfn.XLOOKUP(C535, Customers!$A$1:$A$1001, Customers!$C$1:$C$1001,,0))</f>
        <v/>
      </c>
      <c r="H535" s="2">
        <f>_xlfn.XLOOKUP(C535, Customers!$A$1:$A$1001, Customers!G534:G1534,,0)</f>
        <v>0</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 xml:space="preserve"> _xlfn.IFS(I535="Rob", "Robust", I535="Exc", "Excelsa", I535="Ara", "Arabica", I535="Lib", "Librica")</f>
        <v>Robust</v>
      </c>
      <c r="O535" t="str" cm="1">
        <f t="array" ref="O535">_xlfn.IFS(J535="M", "Medium", J535="L", "Light", J535="D", "Dark")</f>
        <v>Dark</v>
      </c>
      <c r="P535" t="str">
        <f>_xlfn.XLOOKUP(Table1[[#This Row],[Customer ID]], Customers!$A$1:$A$1001, Customers!$I$1:$I$1001,,0)</f>
        <v>No</v>
      </c>
    </row>
    <row r="536" spans="1:16" x14ac:dyDescent="0.3">
      <c r="A536" s="2" t="s">
        <v>3510</v>
      </c>
      <c r="B536" s="3">
        <v>44563</v>
      </c>
      <c r="C536" s="2" t="s">
        <v>3511</v>
      </c>
      <c r="D536" t="s">
        <v>6151</v>
      </c>
      <c r="E536" s="2">
        <v>2</v>
      </c>
      <c r="F536" s="2" t="str">
        <f>_xlfn.XLOOKUP(C536, Customers!$A$1:$A$1001, Customers!$B$1:$B$1001,,0)</f>
        <v>Kris O'Cullen</v>
      </c>
      <c r="G536" s="2" t="str">
        <f>IF(_xlfn.XLOOKUP(C536, Customers!$A$1:$A$1001, Customers!$C$1:$C$1001,,0) = 0, "",_xlfn.XLOOKUP(C536, Customers!$A$1:$A$1001, Customers!$C$1:$C$1001,,0))</f>
        <v>koculleneu@ca.gov</v>
      </c>
      <c r="H536" s="2">
        <f>_xlfn.XLOOKUP(C536, Customers!$A$1:$A$1001, Customers!G535:G1535,,0)</f>
        <v>0</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 xml:space="preserve"> _xlfn.IFS(I536="Rob", "Robust", I536="Exc", "Excelsa", I536="Ara", "Arabica", I536="Lib", "Librica")</f>
        <v>Robust</v>
      </c>
      <c r="O536" t="str" cm="1">
        <f t="array" ref="O536">_xlfn.IFS(J536="M", "Medium", J536="L", "Light", J536="D", "Dark")</f>
        <v>Medium</v>
      </c>
      <c r="P536" t="str">
        <f>_xlfn.XLOOKUP(Table1[[#This Row],[Customer ID]], Customers!$A$1:$A$1001, Customers!$I$1:$I$1001,,0)</f>
        <v>Yes</v>
      </c>
    </row>
    <row r="537" spans="1:16" x14ac:dyDescent="0.3">
      <c r="A537" s="2" t="s">
        <v>3516</v>
      </c>
      <c r="B537" s="3">
        <v>44585</v>
      </c>
      <c r="C537" s="2" t="s">
        <v>3517</v>
      </c>
      <c r="D537" t="s">
        <v>6145</v>
      </c>
      <c r="E537" s="2">
        <v>2</v>
      </c>
      <c r="F537" s="2" t="str">
        <f>_xlfn.XLOOKUP(C537, Customers!$A$1:$A$1001, Customers!$B$1:$B$1001,,0)</f>
        <v>Timoteo Glisane</v>
      </c>
      <c r="G537" s="2" t="str">
        <f>IF(_xlfn.XLOOKUP(C537, Customers!$A$1:$A$1001, Customers!$C$1:$C$1001,,0) = 0, "",_xlfn.XLOOKUP(C537, Customers!$A$1:$A$1001, Customers!$C$1:$C$1001,,0))</f>
        <v/>
      </c>
      <c r="H537" s="2">
        <f>_xlfn.XLOOKUP(C537, Customers!$A$1:$A$1001, Customers!G536:G1536,,0)</f>
        <v>0</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 xml:space="preserve"> _xlfn.IFS(I537="Rob", "Robust", I537="Exc", "Excelsa", I537="Ara", "Arabica", I537="Lib", "Librica")</f>
        <v>Librica</v>
      </c>
      <c r="O537" t="str" cm="1">
        <f t="array" ref="O537">_xlfn.IFS(J537="M", "Medium", J537="L", "Light", J537="D", "Dark")</f>
        <v>Light</v>
      </c>
      <c r="P537" t="str">
        <f>_xlfn.XLOOKUP(Table1[[#This Row],[Customer ID]], Customers!$A$1:$A$1001, Customers!$I$1:$I$1001,,0)</f>
        <v>No</v>
      </c>
    </row>
    <row r="538" spans="1:16" x14ac:dyDescent="0.3">
      <c r="A538" s="2" t="s">
        <v>3521</v>
      </c>
      <c r="B538" s="3">
        <v>43544</v>
      </c>
      <c r="C538" s="2" t="s">
        <v>3368</v>
      </c>
      <c r="D538" t="s">
        <v>6163</v>
      </c>
      <c r="E538" s="2">
        <v>3</v>
      </c>
      <c r="F538" s="2" t="str">
        <f>_xlfn.XLOOKUP(C538, Customers!$A$1:$A$1001, Customers!$B$1:$B$1001,,0)</f>
        <v>Marja Urion</v>
      </c>
      <c r="G538" s="2" t="str">
        <f>IF(_xlfn.XLOOKUP(C538, Customers!$A$1:$A$1001, Customers!$C$1:$C$1001,,0) = 0, "",_xlfn.XLOOKUP(C538, Customers!$A$1:$A$1001, Customers!$C$1:$C$1001,,0))</f>
        <v>murione5@alexa.com</v>
      </c>
      <c r="H538" s="2">
        <f>_xlfn.XLOOKUP(C538, Customers!$A$1:$A$1001, Customers!G537:G1537,,0)</f>
        <v>0</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 xml:space="preserve"> _xlfn.IFS(I538="Rob", "Robust", I538="Exc", "Excelsa", I538="Ara", "Arabica", I538="Lib", "Librica")</f>
        <v>Robust</v>
      </c>
      <c r="O538" t="str" cm="1">
        <f t="array" ref="O538">_xlfn.IFS(J538="M", "Medium", J538="L", "Light", J538="D", "Dark")</f>
        <v>Dark</v>
      </c>
      <c r="P538" t="str">
        <f>_xlfn.XLOOKUP(Table1[[#This Row],[Customer ID]], Customers!$A$1:$A$1001, Customers!$I$1:$I$1001,,0)</f>
        <v>Yes</v>
      </c>
    </row>
    <row r="539" spans="1:16" x14ac:dyDescent="0.3">
      <c r="A539" s="2" t="s">
        <v>3527</v>
      </c>
      <c r="B539" s="3">
        <v>44156</v>
      </c>
      <c r="C539" s="2" t="s">
        <v>3528</v>
      </c>
      <c r="D539" t="s">
        <v>6185</v>
      </c>
      <c r="E539" s="2">
        <v>4</v>
      </c>
      <c r="F539" s="2" t="str">
        <f>_xlfn.XLOOKUP(C539, Customers!$A$1:$A$1001, Customers!$B$1:$B$1001,,0)</f>
        <v>Hildegarde Brangan</v>
      </c>
      <c r="G539" s="2" t="str">
        <f>IF(_xlfn.XLOOKUP(C539, Customers!$A$1:$A$1001, Customers!$C$1:$C$1001,,0) = 0, "",_xlfn.XLOOKUP(C539, Customers!$A$1:$A$1001, Customers!$C$1:$C$1001,,0))</f>
        <v>hbranganex@woothemes.com</v>
      </c>
      <c r="H539" s="2">
        <f>_xlfn.XLOOKUP(C539, Customers!$A$1:$A$1001, Customers!G538:G1538,,0)</f>
        <v>0</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 xml:space="preserve"> _xlfn.IFS(I539="Rob", "Robust", I539="Exc", "Excelsa", I539="Ara", "Arabica", I539="Lib", "Librica")</f>
        <v>Excelsa</v>
      </c>
      <c r="O539" t="str" cm="1">
        <f t="array" ref="O539">_xlfn.IFS(J539="M", "Medium", J539="L", "Light", J539="D", "Dark")</f>
        <v>Dark</v>
      </c>
      <c r="P539" t="str">
        <f>_xlfn.XLOOKUP(Table1[[#This Row],[Customer ID]], Customers!$A$1:$A$1001, Customers!$I$1:$I$1001,,0)</f>
        <v>Yes</v>
      </c>
    </row>
    <row r="540" spans="1:16" x14ac:dyDescent="0.3">
      <c r="A540" s="2" t="s">
        <v>3532</v>
      </c>
      <c r="B540" s="3">
        <v>44482</v>
      </c>
      <c r="C540" s="2" t="s">
        <v>3533</v>
      </c>
      <c r="D540" t="s">
        <v>6163</v>
      </c>
      <c r="E540" s="2">
        <v>4</v>
      </c>
      <c r="F540" s="2" t="str">
        <f>_xlfn.XLOOKUP(C540, Customers!$A$1:$A$1001, Customers!$B$1:$B$1001,,0)</f>
        <v>Amii Gallyon</v>
      </c>
      <c r="G540" s="2" t="str">
        <f>IF(_xlfn.XLOOKUP(C540, Customers!$A$1:$A$1001, Customers!$C$1:$C$1001,,0) = 0, "",_xlfn.XLOOKUP(C540, Customers!$A$1:$A$1001, Customers!$C$1:$C$1001,,0))</f>
        <v>agallyoney@engadget.com</v>
      </c>
      <c r="H540" s="2">
        <f>_xlfn.XLOOKUP(C540, Customers!$A$1:$A$1001, Customers!G539:G1539,,0)</f>
        <v>0</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 xml:space="preserve"> _xlfn.IFS(I540="Rob", "Robust", I540="Exc", "Excelsa", I540="Ara", "Arabica", I540="Lib", "Librica")</f>
        <v>Robust</v>
      </c>
      <c r="O540" t="str" cm="1">
        <f t="array" ref="O540">_xlfn.IFS(J540="M", "Medium", J540="L", "Light", J540="D", "Dark")</f>
        <v>Dark</v>
      </c>
      <c r="P540" t="str">
        <f>_xlfn.XLOOKUP(Table1[[#This Row],[Customer ID]], Customers!$A$1:$A$1001, Customers!$I$1:$I$1001,,0)</f>
        <v>Yes</v>
      </c>
    </row>
    <row r="541" spans="1:16" x14ac:dyDescent="0.3">
      <c r="A541" s="2" t="s">
        <v>3537</v>
      </c>
      <c r="B541" s="3">
        <v>44488</v>
      </c>
      <c r="C541" s="2" t="s">
        <v>3538</v>
      </c>
      <c r="D541" t="s">
        <v>6172</v>
      </c>
      <c r="E541" s="2">
        <v>5</v>
      </c>
      <c r="F541" s="2" t="str">
        <f>_xlfn.XLOOKUP(C541, Customers!$A$1:$A$1001, Customers!$B$1:$B$1001,,0)</f>
        <v>Birgit Domange</v>
      </c>
      <c r="G541" s="2" t="str">
        <f>IF(_xlfn.XLOOKUP(C541, Customers!$A$1:$A$1001, Customers!$C$1:$C$1001,,0) = 0, "",_xlfn.XLOOKUP(C541, Customers!$A$1:$A$1001, Customers!$C$1:$C$1001,,0))</f>
        <v>bdomangeez@yahoo.co.jp</v>
      </c>
      <c r="H541" s="2">
        <f>_xlfn.XLOOKUP(C541, Customers!$A$1:$A$1001, Customers!G540:G1540,,0)</f>
        <v>0</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 xml:space="preserve"> _xlfn.IFS(I541="Rob", "Robust", I541="Exc", "Excelsa", I541="Ara", "Arabica", I541="Lib", "Librica")</f>
        <v>Robust</v>
      </c>
      <c r="O541" t="str" cm="1">
        <f t="array" ref="O541">_xlfn.IFS(J541="M", "Medium", J541="L", "Light", J541="D", "Dark")</f>
        <v>Dark</v>
      </c>
      <c r="P541" t="str">
        <f>_xlfn.XLOOKUP(Table1[[#This Row],[Customer ID]], Customers!$A$1:$A$1001, Customers!$I$1:$I$1001,,0)</f>
        <v>No</v>
      </c>
    </row>
    <row r="542" spans="1:16" x14ac:dyDescent="0.3">
      <c r="A542" s="2" t="s">
        <v>3542</v>
      </c>
      <c r="B542" s="3">
        <v>43584</v>
      </c>
      <c r="C542" s="2" t="s">
        <v>3543</v>
      </c>
      <c r="D542" t="s">
        <v>6170</v>
      </c>
      <c r="E542" s="2">
        <v>4</v>
      </c>
      <c r="F542" s="2" t="str">
        <f>_xlfn.XLOOKUP(C542, Customers!$A$1:$A$1001, Customers!$B$1:$B$1001,,0)</f>
        <v>Killian Osler</v>
      </c>
      <c r="G542" s="2" t="str">
        <f>IF(_xlfn.XLOOKUP(C542, Customers!$A$1:$A$1001, Customers!$C$1:$C$1001,,0) = 0, "",_xlfn.XLOOKUP(C542, Customers!$A$1:$A$1001, Customers!$C$1:$C$1001,,0))</f>
        <v>koslerf0@gmpg.org</v>
      </c>
      <c r="H542" s="2">
        <f>_xlfn.XLOOKUP(C542, Customers!$A$1:$A$1001, Customers!G541:G1541,,0)</f>
        <v>0</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 xml:space="preserve"> _xlfn.IFS(I542="Rob", "Robust", I542="Exc", "Excelsa", I542="Ara", "Arabica", I542="Lib", "Librica")</f>
        <v>Librica</v>
      </c>
      <c r="O542" t="str" cm="1">
        <f t="array" ref="O542">_xlfn.IFS(J542="M", "Medium", J542="L", "Light", J542="D", "Dark")</f>
        <v>Light</v>
      </c>
      <c r="P542" t="str">
        <f>_xlfn.XLOOKUP(Table1[[#This Row],[Customer ID]], Customers!$A$1:$A$1001, Customers!$I$1:$I$1001,,0)</f>
        <v>Yes</v>
      </c>
    </row>
    <row r="543" spans="1:16" x14ac:dyDescent="0.3">
      <c r="A543" s="2" t="s">
        <v>3548</v>
      </c>
      <c r="B543" s="3">
        <v>43750</v>
      </c>
      <c r="C543" s="2" t="s">
        <v>3549</v>
      </c>
      <c r="D543" t="s">
        <v>6168</v>
      </c>
      <c r="E543" s="2">
        <v>1</v>
      </c>
      <c r="F543" s="2" t="str">
        <f>_xlfn.XLOOKUP(C543, Customers!$A$1:$A$1001, Customers!$B$1:$B$1001,,0)</f>
        <v>Lora Dukes</v>
      </c>
      <c r="G543" s="2" t="str">
        <f>IF(_xlfn.XLOOKUP(C543, Customers!$A$1:$A$1001, Customers!$C$1:$C$1001,,0) = 0, "",_xlfn.XLOOKUP(C543, Customers!$A$1:$A$1001, Customers!$C$1:$C$1001,,0))</f>
        <v/>
      </c>
      <c r="H543" s="2">
        <f>_xlfn.XLOOKUP(C543, Customers!$A$1:$A$1001, Customers!G542:G1542,,0)</f>
        <v>0</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 xml:space="preserve"> _xlfn.IFS(I543="Rob", "Robust", I543="Exc", "Excelsa", I543="Ara", "Arabica", I543="Lib", "Librica")</f>
        <v>Arabica</v>
      </c>
      <c r="O543" t="str" cm="1">
        <f t="array" ref="O543">_xlfn.IFS(J543="M", "Medium", J543="L", "Light", J543="D", "Dark")</f>
        <v>Dark</v>
      </c>
      <c r="P543" t="str">
        <f>_xlfn.XLOOKUP(Table1[[#This Row],[Customer ID]], Customers!$A$1:$A$1001, Customers!$I$1:$I$1001,,0)</f>
        <v>Yes</v>
      </c>
    </row>
    <row r="544" spans="1:16" x14ac:dyDescent="0.3">
      <c r="A544" s="2" t="s">
        <v>3553</v>
      </c>
      <c r="B544" s="3">
        <v>44335</v>
      </c>
      <c r="C544" s="2" t="s">
        <v>3554</v>
      </c>
      <c r="D544" t="s">
        <v>6175</v>
      </c>
      <c r="E544" s="2">
        <v>4</v>
      </c>
      <c r="F544" s="2" t="str">
        <f>_xlfn.XLOOKUP(C544, Customers!$A$1:$A$1001, Customers!$B$1:$B$1001,,0)</f>
        <v>Zack Pellett</v>
      </c>
      <c r="G544" s="2" t="str">
        <f>IF(_xlfn.XLOOKUP(C544, Customers!$A$1:$A$1001, Customers!$C$1:$C$1001,,0) = 0, "",_xlfn.XLOOKUP(C544, Customers!$A$1:$A$1001, Customers!$C$1:$C$1001,,0))</f>
        <v>zpellettf2@dailymotion.com</v>
      </c>
      <c r="H544" s="2">
        <f>_xlfn.XLOOKUP(C544, Customers!$A$1:$A$1001, Customers!G543:G1543,,0)</f>
        <v>0</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 xml:space="preserve"> _xlfn.IFS(I544="Rob", "Robust", I544="Exc", "Excelsa", I544="Ara", "Arabica", I544="Lib", "Librica")</f>
        <v>Arabica</v>
      </c>
      <c r="O544" t="str" cm="1">
        <f t="array" ref="O544">_xlfn.IFS(J544="M", "Medium", J544="L", "Light", J544="D", "Dark")</f>
        <v>Medium</v>
      </c>
      <c r="P544" t="str">
        <f>_xlfn.XLOOKUP(Table1[[#This Row],[Customer ID]], Customers!$A$1:$A$1001, Customers!$I$1:$I$1001,,0)</f>
        <v>No</v>
      </c>
    </row>
    <row r="545" spans="1:16" x14ac:dyDescent="0.3">
      <c r="A545" s="2" t="s">
        <v>3559</v>
      </c>
      <c r="B545" s="3">
        <v>44380</v>
      </c>
      <c r="C545" s="2" t="s">
        <v>3560</v>
      </c>
      <c r="D545" t="s">
        <v>6142</v>
      </c>
      <c r="E545" s="2">
        <v>2</v>
      </c>
      <c r="F545" s="2" t="str">
        <f>_xlfn.XLOOKUP(C545, Customers!$A$1:$A$1001, Customers!$B$1:$B$1001,,0)</f>
        <v>Ilaire Sprakes</v>
      </c>
      <c r="G545" s="2" t="str">
        <f>IF(_xlfn.XLOOKUP(C545, Customers!$A$1:$A$1001, Customers!$C$1:$C$1001,,0) = 0, "",_xlfn.XLOOKUP(C545, Customers!$A$1:$A$1001, Customers!$C$1:$C$1001,,0))</f>
        <v>isprakesf3@spiegel.de</v>
      </c>
      <c r="H545" s="2">
        <f>_xlfn.XLOOKUP(C545, Customers!$A$1:$A$1001, Customers!G544:G1544,,0)</f>
        <v>0</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 xml:space="preserve"> _xlfn.IFS(I545="Rob", "Robust", I545="Exc", "Excelsa", I545="Ara", "Arabica", I545="Lib", "Librica")</f>
        <v>Robust</v>
      </c>
      <c r="O545" t="str" cm="1">
        <f t="array" ref="O545">_xlfn.IFS(J545="M", "Medium", J545="L", "Light", J545="D", "Dark")</f>
        <v>Light</v>
      </c>
      <c r="P545" t="str">
        <f>_xlfn.XLOOKUP(Table1[[#This Row],[Customer ID]], Customers!$A$1:$A$1001, Customers!$I$1:$I$1001,,0)</f>
        <v>No</v>
      </c>
    </row>
    <row r="546" spans="1:16" x14ac:dyDescent="0.3">
      <c r="A546" s="2" t="s">
        <v>3565</v>
      </c>
      <c r="B546" s="3">
        <v>43869</v>
      </c>
      <c r="C546" s="2" t="s">
        <v>3566</v>
      </c>
      <c r="D546" t="s">
        <v>6180</v>
      </c>
      <c r="E546" s="2">
        <v>2</v>
      </c>
      <c r="F546" s="2" t="str">
        <f>_xlfn.XLOOKUP(C546, Customers!$A$1:$A$1001, Customers!$B$1:$B$1001,,0)</f>
        <v>Heda Fromant</v>
      </c>
      <c r="G546" s="2" t="str">
        <f>IF(_xlfn.XLOOKUP(C546, Customers!$A$1:$A$1001, Customers!$C$1:$C$1001,,0) = 0, "",_xlfn.XLOOKUP(C546, Customers!$A$1:$A$1001, Customers!$C$1:$C$1001,,0))</f>
        <v>hfromantf4@ucsd.edu</v>
      </c>
      <c r="H546" s="2">
        <f>_xlfn.XLOOKUP(C546, Customers!$A$1:$A$1001, Customers!G545:G1545,,0)</f>
        <v>0</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 xml:space="preserve"> _xlfn.IFS(I546="Rob", "Robust", I546="Exc", "Excelsa", I546="Ara", "Arabica", I546="Lib", "Librica")</f>
        <v>Arabica</v>
      </c>
      <c r="O546" t="str" cm="1">
        <f t="array" ref="O546">_xlfn.IFS(J546="M", "Medium", J546="L", "Light", J546="D", "Dark")</f>
        <v>Light</v>
      </c>
      <c r="P546" t="str">
        <f>_xlfn.XLOOKUP(Table1[[#This Row],[Customer ID]], Customers!$A$1:$A$1001, Customers!$I$1:$I$1001,,0)</f>
        <v>No</v>
      </c>
    </row>
    <row r="547" spans="1:16" x14ac:dyDescent="0.3">
      <c r="A547" s="2" t="s">
        <v>3571</v>
      </c>
      <c r="B547" s="3">
        <v>44120</v>
      </c>
      <c r="C547" s="2" t="s">
        <v>3572</v>
      </c>
      <c r="D547" t="s">
        <v>6150</v>
      </c>
      <c r="E547" s="2">
        <v>4</v>
      </c>
      <c r="F547" s="2" t="str">
        <f>_xlfn.XLOOKUP(C547, Customers!$A$1:$A$1001, Customers!$B$1:$B$1001,,0)</f>
        <v>Rufus Flear</v>
      </c>
      <c r="G547" s="2" t="str">
        <f>IF(_xlfn.XLOOKUP(C547, Customers!$A$1:$A$1001, Customers!$C$1:$C$1001,,0) = 0, "",_xlfn.XLOOKUP(C547, Customers!$A$1:$A$1001, Customers!$C$1:$C$1001,,0))</f>
        <v>rflearf5@artisteer.com</v>
      </c>
      <c r="H547" s="2">
        <f>_xlfn.XLOOKUP(C547, Customers!$A$1:$A$1001, Customers!G546:G1546,,0)</f>
        <v>0</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 xml:space="preserve"> _xlfn.IFS(I547="Rob", "Robust", I547="Exc", "Excelsa", I547="Ara", "Arabica", I547="Lib", "Librica")</f>
        <v>Librica</v>
      </c>
      <c r="O547" t="str" cm="1">
        <f t="array" ref="O547">_xlfn.IFS(J547="M", "Medium", J547="L", "Light", J547="D", "Dark")</f>
        <v>Dark</v>
      </c>
      <c r="P547" t="str">
        <f>_xlfn.XLOOKUP(Table1[[#This Row],[Customer ID]], Customers!$A$1:$A$1001, Customers!$I$1:$I$1001,,0)</f>
        <v>No</v>
      </c>
    </row>
    <row r="548" spans="1:16" x14ac:dyDescent="0.3">
      <c r="A548" s="2" t="s">
        <v>3577</v>
      </c>
      <c r="B548" s="3">
        <v>44127</v>
      </c>
      <c r="C548" s="2" t="s">
        <v>3578</v>
      </c>
      <c r="D548" t="s">
        <v>6185</v>
      </c>
      <c r="E548" s="2">
        <v>3</v>
      </c>
      <c r="F548" s="2" t="str">
        <f>_xlfn.XLOOKUP(C548, Customers!$A$1:$A$1001, Customers!$B$1:$B$1001,,0)</f>
        <v>Dom Milella</v>
      </c>
      <c r="G548" s="2" t="str">
        <f>IF(_xlfn.XLOOKUP(C548, Customers!$A$1:$A$1001, Customers!$C$1:$C$1001,,0) = 0, "",_xlfn.XLOOKUP(C548, Customers!$A$1:$A$1001, Customers!$C$1:$C$1001,,0))</f>
        <v/>
      </c>
      <c r="H548" s="2">
        <f>_xlfn.XLOOKUP(C548, Customers!$A$1:$A$1001, Customers!G547:G1547,,0)</f>
        <v>0</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 xml:space="preserve"> _xlfn.IFS(I548="Rob", "Robust", I548="Exc", "Excelsa", I548="Ara", "Arabica", I548="Lib", "Librica")</f>
        <v>Excelsa</v>
      </c>
      <c r="O548" t="str" cm="1">
        <f t="array" ref="O548">_xlfn.IFS(J548="M", "Medium", J548="L", "Light", J548="D", "Dark")</f>
        <v>Dark</v>
      </c>
      <c r="P548" t="str">
        <f>_xlfn.XLOOKUP(Table1[[#This Row],[Customer ID]], Customers!$A$1:$A$1001, Customers!$I$1:$I$1001,,0)</f>
        <v>No</v>
      </c>
    </row>
    <row r="549" spans="1:16" x14ac:dyDescent="0.3">
      <c r="A549" s="2" t="s">
        <v>3582</v>
      </c>
      <c r="B549" s="3">
        <v>44265</v>
      </c>
      <c r="C549" s="2" t="s">
        <v>3594</v>
      </c>
      <c r="D549" t="s">
        <v>6178</v>
      </c>
      <c r="E549" s="2">
        <v>3</v>
      </c>
      <c r="F549" s="2" t="str">
        <f>_xlfn.XLOOKUP(C549, Customers!$A$1:$A$1001, Customers!$B$1:$B$1001,,0)</f>
        <v>Wilek Lightollers</v>
      </c>
      <c r="G549" s="2" t="str">
        <f>IF(_xlfn.XLOOKUP(C549, Customers!$A$1:$A$1001, Customers!$C$1:$C$1001,,0) = 0, "",_xlfn.XLOOKUP(C549, Customers!$A$1:$A$1001, Customers!$C$1:$C$1001,,0))</f>
        <v>wlightollersf9@baidu.com</v>
      </c>
      <c r="H549" s="2">
        <f>_xlfn.XLOOKUP(C549, Customers!$A$1:$A$1001, Customers!G548:G1548,,0)</f>
        <v>0</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 xml:space="preserve"> _xlfn.IFS(I549="Rob", "Robust", I549="Exc", "Excelsa", I549="Ara", "Arabica", I549="Lib", "Librica")</f>
        <v>Robust</v>
      </c>
      <c r="O549" t="str" cm="1">
        <f t="array" ref="O549">_xlfn.IFS(J549="M", "Medium", J549="L", "Light", J549="D", "Dark")</f>
        <v>Light</v>
      </c>
      <c r="P549" t="str">
        <f>_xlfn.XLOOKUP(Table1[[#This Row],[Customer ID]], Customers!$A$1:$A$1001, Customers!$I$1:$I$1001,,0)</f>
        <v>Yes</v>
      </c>
    </row>
    <row r="550" spans="1:16" x14ac:dyDescent="0.3">
      <c r="A550" s="2" t="s">
        <v>3587</v>
      </c>
      <c r="B550" s="3">
        <v>44384</v>
      </c>
      <c r="C550" s="2" t="s">
        <v>3588</v>
      </c>
      <c r="D550" t="s">
        <v>6184</v>
      </c>
      <c r="E550" s="2">
        <v>3</v>
      </c>
      <c r="F550" s="2" t="str">
        <f>_xlfn.XLOOKUP(C550, Customers!$A$1:$A$1001, Customers!$B$1:$B$1001,,0)</f>
        <v>Bette-ann Munden</v>
      </c>
      <c r="G550" s="2" t="str">
        <f>IF(_xlfn.XLOOKUP(C550, Customers!$A$1:$A$1001, Customers!$C$1:$C$1001,,0) = 0, "",_xlfn.XLOOKUP(C550, Customers!$A$1:$A$1001, Customers!$C$1:$C$1001,,0))</f>
        <v>bmundenf8@elpais.com</v>
      </c>
      <c r="H550" s="2">
        <f>_xlfn.XLOOKUP(C550, Customers!$A$1:$A$1001, Customers!G549:G1549,,0)</f>
        <v>0</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 xml:space="preserve"> _xlfn.IFS(I550="Rob", "Robust", I550="Exc", "Excelsa", I550="Ara", "Arabica", I550="Lib", "Librica")</f>
        <v>Excelsa</v>
      </c>
      <c r="O550" t="str" cm="1">
        <f t="array" ref="O550">_xlfn.IFS(J550="M", "Medium", J550="L", "Light", J550="D", "Dark")</f>
        <v>Light</v>
      </c>
      <c r="P550" t="str">
        <f>_xlfn.XLOOKUP(Table1[[#This Row],[Customer ID]], Customers!$A$1:$A$1001, Customers!$I$1:$I$1001,,0)</f>
        <v>Yes</v>
      </c>
    </row>
    <row r="551" spans="1:16" x14ac:dyDescent="0.3">
      <c r="A551" s="2" t="s">
        <v>3593</v>
      </c>
      <c r="B551" s="3">
        <v>44232</v>
      </c>
      <c r="C551" s="2" t="s">
        <v>3594</v>
      </c>
      <c r="D551" t="s">
        <v>6184</v>
      </c>
      <c r="E551" s="2">
        <v>4</v>
      </c>
      <c r="F551" s="2" t="str">
        <f>_xlfn.XLOOKUP(C551, Customers!$A$1:$A$1001, Customers!$B$1:$B$1001,,0)</f>
        <v>Wilek Lightollers</v>
      </c>
      <c r="G551" s="2" t="str">
        <f>IF(_xlfn.XLOOKUP(C551, Customers!$A$1:$A$1001, Customers!$C$1:$C$1001,,0) = 0, "",_xlfn.XLOOKUP(C551, Customers!$A$1:$A$1001, Customers!$C$1:$C$1001,,0))</f>
        <v>wlightollersf9@baidu.com</v>
      </c>
      <c r="H551" s="2">
        <f>_xlfn.XLOOKUP(C551, Customers!$A$1:$A$1001, Customers!G550:G1550,,0)</f>
        <v>0</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 xml:space="preserve"> _xlfn.IFS(I551="Rob", "Robust", I551="Exc", "Excelsa", I551="Ara", "Arabica", I551="Lib", "Librica")</f>
        <v>Excelsa</v>
      </c>
      <c r="O551" t="str" cm="1">
        <f t="array" ref="O551">_xlfn.IFS(J551="M", "Medium", J551="L", "Light", J551="D", "Dark")</f>
        <v>Light</v>
      </c>
      <c r="P551" t="str">
        <f>_xlfn.XLOOKUP(Table1[[#This Row],[Customer ID]], Customers!$A$1:$A$1001, Customers!$I$1:$I$1001,,0)</f>
        <v>Yes</v>
      </c>
    </row>
    <row r="552" spans="1:16" x14ac:dyDescent="0.3">
      <c r="A552" s="2" t="s">
        <v>3599</v>
      </c>
      <c r="B552" s="3">
        <v>44176</v>
      </c>
      <c r="C552" s="2" t="s">
        <v>3600</v>
      </c>
      <c r="D552" t="s">
        <v>6150</v>
      </c>
      <c r="E552" s="2">
        <v>6</v>
      </c>
      <c r="F552" s="2" t="str">
        <f>_xlfn.XLOOKUP(C552, Customers!$A$1:$A$1001, Customers!$B$1:$B$1001,,0)</f>
        <v>Nick Brakespear</v>
      </c>
      <c r="G552" s="2" t="str">
        <f>IF(_xlfn.XLOOKUP(C552, Customers!$A$1:$A$1001, Customers!$C$1:$C$1001,,0) = 0, "",_xlfn.XLOOKUP(C552, Customers!$A$1:$A$1001, Customers!$C$1:$C$1001,,0))</f>
        <v>nbrakespearfa@rediff.com</v>
      </c>
      <c r="H552" s="2">
        <f>_xlfn.XLOOKUP(C552, Customers!$A$1:$A$1001, Customers!G551:G1551,,0)</f>
        <v>0</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 xml:space="preserve"> _xlfn.IFS(I552="Rob", "Robust", I552="Exc", "Excelsa", I552="Ara", "Arabica", I552="Lib", "Librica")</f>
        <v>Librica</v>
      </c>
      <c r="O552" t="str" cm="1">
        <f t="array" ref="O552">_xlfn.IFS(J552="M", "Medium", J552="L", "Light", J552="D", "Dark")</f>
        <v>Dark</v>
      </c>
      <c r="P552" t="str">
        <f>_xlfn.XLOOKUP(Table1[[#This Row],[Customer ID]], Customers!$A$1:$A$1001, Customers!$I$1:$I$1001,,0)</f>
        <v>Yes</v>
      </c>
    </row>
    <row r="553" spans="1:16" x14ac:dyDescent="0.3">
      <c r="A553" s="2" t="s">
        <v>3605</v>
      </c>
      <c r="B553" s="3">
        <v>44694</v>
      </c>
      <c r="C553" s="2" t="s">
        <v>3606</v>
      </c>
      <c r="D553" t="s">
        <v>6153</v>
      </c>
      <c r="E553" s="2">
        <v>2</v>
      </c>
      <c r="F553" s="2" t="str">
        <f>_xlfn.XLOOKUP(C553, Customers!$A$1:$A$1001, Customers!$B$1:$B$1001,,0)</f>
        <v>Malynda Glawsop</v>
      </c>
      <c r="G553" s="2" t="str">
        <f>IF(_xlfn.XLOOKUP(C553, Customers!$A$1:$A$1001, Customers!$C$1:$C$1001,,0) = 0, "",_xlfn.XLOOKUP(C553, Customers!$A$1:$A$1001, Customers!$C$1:$C$1001,,0))</f>
        <v>mglawsopfb@reverbnation.com</v>
      </c>
      <c r="H553" s="2">
        <f>_xlfn.XLOOKUP(C553, Customers!$A$1:$A$1001, Customers!G552:G1552,,0)</f>
        <v>0</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 xml:space="preserve"> _xlfn.IFS(I553="Rob", "Robust", I553="Exc", "Excelsa", I553="Ara", "Arabica", I553="Lib", "Librica")</f>
        <v>Excelsa</v>
      </c>
      <c r="O553" t="str" cm="1">
        <f t="array" ref="O553">_xlfn.IFS(J553="M", "Medium", J553="L", "Light", J553="D", "Dark")</f>
        <v>Dark</v>
      </c>
      <c r="P553" t="str">
        <f>_xlfn.XLOOKUP(Table1[[#This Row],[Customer ID]], Customers!$A$1:$A$1001, Customers!$I$1:$I$1001,,0)</f>
        <v>No</v>
      </c>
    </row>
    <row r="554" spans="1:16" x14ac:dyDescent="0.3">
      <c r="A554" s="2" t="s">
        <v>3611</v>
      </c>
      <c r="B554" s="3">
        <v>43761</v>
      </c>
      <c r="C554" s="2" t="s">
        <v>3612</v>
      </c>
      <c r="D554" t="s">
        <v>6184</v>
      </c>
      <c r="E554" s="2">
        <v>4</v>
      </c>
      <c r="F554" s="2" t="str">
        <f>_xlfn.XLOOKUP(C554, Customers!$A$1:$A$1001, Customers!$B$1:$B$1001,,0)</f>
        <v>Granville Alberts</v>
      </c>
      <c r="G554" s="2" t="str">
        <f>IF(_xlfn.XLOOKUP(C554, Customers!$A$1:$A$1001, Customers!$C$1:$C$1001,,0) = 0, "",_xlfn.XLOOKUP(C554, Customers!$A$1:$A$1001, Customers!$C$1:$C$1001,,0))</f>
        <v>galbertsfc@etsy.com</v>
      </c>
      <c r="H554" s="2">
        <f>_xlfn.XLOOKUP(C554, Customers!$A$1:$A$1001, Customers!G553:G1553,,0)</f>
        <v>0</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 xml:space="preserve"> _xlfn.IFS(I554="Rob", "Robust", I554="Exc", "Excelsa", I554="Ara", "Arabica", I554="Lib", "Librica")</f>
        <v>Excelsa</v>
      </c>
      <c r="O554" t="str" cm="1">
        <f t="array" ref="O554">_xlfn.IFS(J554="M", "Medium", J554="L", "Light", J554="D", "Dark")</f>
        <v>Light</v>
      </c>
      <c r="P554" t="str">
        <f>_xlfn.XLOOKUP(Table1[[#This Row],[Customer ID]], Customers!$A$1:$A$1001, Customers!$I$1:$I$1001,,0)</f>
        <v>Yes</v>
      </c>
    </row>
    <row r="555" spans="1:16" x14ac:dyDescent="0.3">
      <c r="A555" s="2" t="s">
        <v>3617</v>
      </c>
      <c r="B555" s="3">
        <v>44085</v>
      </c>
      <c r="C555" s="2" t="s">
        <v>3618</v>
      </c>
      <c r="D555" t="s">
        <v>6141</v>
      </c>
      <c r="E555" s="2">
        <v>5</v>
      </c>
      <c r="F555" s="2" t="str">
        <f>_xlfn.XLOOKUP(C555, Customers!$A$1:$A$1001, Customers!$B$1:$B$1001,,0)</f>
        <v>Vasily Polglase</v>
      </c>
      <c r="G555" s="2" t="str">
        <f>IF(_xlfn.XLOOKUP(C555, Customers!$A$1:$A$1001, Customers!$C$1:$C$1001,,0) = 0, "",_xlfn.XLOOKUP(C555, Customers!$A$1:$A$1001, Customers!$C$1:$C$1001,,0))</f>
        <v>vpolglasefd@about.me</v>
      </c>
      <c r="H555" s="2">
        <f>_xlfn.XLOOKUP(C555, Customers!$A$1:$A$1001, Customers!G554:G1554,,0)</f>
        <v>0</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 xml:space="preserve"> _xlfn.IFS(I555="Rob", "Robust", I555="Exc", "Excelsa", I555="Ara", "Arabica", I555="Lib", "Librica")</f>
        <v>Excelsa</v>
      </c>
      <c r="O555" t="str" cm="1">
        <f t="array" ref="O555">_xlfn.IFS(J555="M", "Medium", J555="L", "Light", J555="D", "Dark")</f>
        <v>Medium</v>
      </c>
      <c r="P555" t="str">
        <f>_xlfn.XLOOKUP(Table1[[#This Row],[Customer ID]], Customers!$A$1:$A$1001, Customers!$I$1:$I$1001,,0)</f>
        <v>No</v>
      </c>
    </row>
    <row r="556" spans="1:16" x14ac:dyDescent="0.3">
      <c r="A556" s="2" t="s">
        <v>3622</v>
      </c>
      <c r="B556" s="3">
        <v>43737</v>
      </c>
      <c r="C556" s="2" t="s">
        <v>3623</v>
      </c>
      <c r="D556" t="s">
        <v>6142</v>
      </c>
      <c r="E556" s="2">
        <v>2</v>
      </c>
      <c r="F556" s="2" t="str">
        <f>_xlfn.XLOOKUP(C556, Customers!$A$1:$A$1001, Customers!$B$1:$B$1001,,0)</f>
        <v>Madelaine Sharples</v>
      </c>
      <c r="G556" s="2" t="str">
        <f>IF(_xlfn.XLOOKUP(C556, Customers!$A$1:$A$1001, Customers!$C$1:$C$1001,,0) = 0, "",_xlfn.XLOOKUP(C556, Customers!$A$1:$A$1001, Customers!$C$1:$C$1001,,0))</f>
        <v/>
      </c>
      <c r="H556" s="2">
        <f>_xlfn.XLOOKUP(C556, Customers!$A$1:$A$1001, Customers!G555:G1555,,0)</f>
        <v>0</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 xml:space="preserve"> _xlfn.IFS(I556="Rob", "Robust", I556="Exc", "Excelsa", I556="Ara", "Arabica", I556="Lib", "Librica")</f>
        <v>Robust</v>
      </c>
      <c r="O556" t="str" cm="1">
        <f t="array" ref="O556">_xlfn.IFS(J556="M", "Medium", J556="L", "Light", J556="D", "Dark")</f>
        <v>Light</v>
      </c>
      <c r="P556" t="str">
        <f>_xlfn.XLOOKUP(Table1[[#This Row],[Customer ID]], Customers!$A$1:$A$1001, Customers!$I$1:$I$1001,,0)</f>
        <v>Yes</v>
      </c>
    </row>
    <row r="557" spans="1:16" x14ac:dyDescent="0.3">
      <c r="A557" s="2" t="s">
        <v>3627</v>
      </c>
      <c r="B557" s="3">
        <v>44258</v>
      </c>
      <c r="C557" s="2" t="s">
        <v>3628</v>
      </c>
      <c r="D557" t="s">
        <v>6141</v>
      </c>
      <c r="E557" s="2">
        <v>6</v>
      </c>
      <c r="F557" s="2" t="str">
        <f>_xlfn.XLOOKUP(C557, Customers!$A$1:$A$1001, Customers!$B$1:$B$1001,,0)</f>
        <v>Sigfrid Busch</v>
      </c>
      <c r="G557" s="2" t="str">
        <f>IF(_xlfn.XLOOKUP(C557, Customers!$A$1:$A$1001, Customers!$C$1:$C$1001,,0) = 0, "",_xlfn.XLOOKUP(C557, Customers!$A$1:$A$1001, Customers!$C$1:$C$1001,,0))</f>
        <v>sbuschff@so-net.ne.jp</v>
      </c>
      <c r="H557" s="2">
        <f>_xlfn.XLOOKUP(C557, Customers!$A$1:$A$1001, Customers!G556:G1556,,0)</f>
        <v>0</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 xml:space="preserve"> _xlfn.IFS(I557="Rob", "Robust", I557="Exc", "Excelsa", I557="Ara", "Arabica", I557="Lib", "Librica")</f>
        <v>Excelsa</v>
      </c>
      <c r="O557" t="str" cm="1">
        <f t="array" ref="O557">_xlfn.IFS(J557="M", "Medium", J557="L", "Light", J557="D", "Dark")</f>
        <v>Medium</v>
      </c>
      <c r="P557" t="str">
        <f>_xlfn.XLOOKUP(Table1[[#This Row],[Customer ID]], Customers!$A$1:$A$1001, Customers!$I$1:$I$1001,,0)</f>
        <v>No</v>
      </c>
    </row>
    <row r="558" spans="1:16" x14ac:dyDescent="0.3">
      <c r="A558" s="2" t="s">
        <v>3633</v>
      </c>
      <c r="B558" s="3">
        <v>44523</v>
      </c>
      <c r="C558" s="2" t="s">
        <v>3634</v>
      </c>
      <c r="D558" t="s">
        <v>6159</v>
      </c>
      <c r="E558" s="2">
        <v>2</v>
      </c>
      <c r="F558" s="2" t="str">
        <f>_xlfn.XLOOKUP(C558, Customers!$A$1:$A$1001, Customers!$B$1:$B$1001,,0)</f>
        <v>Cissiee Raisbeck</v>
      </c>
      <c r="G558" s="2" t="str">
        <f>IF(_xlfn.XLOOKUP(C558, Customers!$A$1:$A$1001, Customers!$C$1:$C$1001,,0) = 0, "",_xlfn.XLOOKUP(C558, Customers!$A$1:$A$1001, Customers!$C$1:$C$1001,,0))</f>
        <v>craisbeckfg@webnode.com</v>
      </c>
      <c r="H558" s="2">
        <f>_xlfn.XLOOKUP(C558, Customers!$A$1:$A$1001, Customers!G557:G1557,,0)</f>
        <v>0</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 xml:space="preserve"> _xlfn.IFS(I558="Rob", "Robust", I558="Exc", "Excelsa", I558="Ara", "Arabica", I558="Lib", "Librica")</f>
        <v>Librica</v>
      </c>
      <c r="O558" t="str" cm="1">
        <f t="array" ref="O558">_xlfn.IFS(J558="M", "Medium", J558="L", "Light", J558="D", "Dark")</f>
        <v>Medium</v>
      </c>
      <c r="P558" t="str">
        <f>_xlfn.XLOOKUP(Table1[[#This Row],[Customer ID]], Customers!$A$1:$A$1001, Customers!$I$1:$I$1001,,0)</f>
        <v>Yes</v>
      </c>
    </row>
    <row r="559" spans="1:16" x14ac:dyDescent="0.3">
      <c r="A559" s="2" t="s">
        <v>3638</v>
      </c>
      <c r="B559" s="3">
        <v>44506</v>
      </c>
      <c r="C559" s="2" t="s">
        <v>3368</v>
      </c>
      <c r="D559" t="s">
        <v>6171</v>
      </c>
      <c r="E559" s="2">
        <v>4</v>
      </c>
      <c r="F559" s="2" t="str">
        <f>_xlfn.XLOOKUP(C559, Customers!$A$1:$A$1001, Customers!$B$1:$B$1001,,0)</f>
        <v>Marja Urion</v>
      </c>
      <c r="G559" s="2" t="str">
        <f>IF(_xlfn.XLOOKUP(C559, Customers!$A$1:$A$1001, Customers!$C$1:$C$1001,,0) = 0, "",_xlfn.XLOOKUP(C559, Customers!$A$1:$A$1001, Customers!$C$1:$C$1001,,0))</f>
        <v>murione5@alexa.com</v>
      </c>
      <c r="H559" s="2">
        <f>_xlfn.XLOOKUP(C559, Customers!$A$1:$A$1001, Customers!G558:G1558,,0)</f>
        <v>0</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 xml:space="preserve"> _xlfn.IFS(I559="Rob", "Robust", I559="Exc", "Excelsa", I559="Ara", "Arabica", I559="Lib", "Librica")</f>
        <v>Excelsa</v>
      </c>
      <c r="O559" t="str" cm="1">
        <f t="array" ref="O559">_xlfn.IFS(J559="M", "Medium", J559="L", "Light", J559="D", "Dark")</f>
        <v>Light</v>
      </c>
      <c r="P559" t="str">
        <f>_xlfn.XLOOKUP(Table1[[#This Row],[Customer ID]], Customers!$A$1:$A$1001, Customers!$I$1:$I$1001,,0)</f>
        <v>Yes</v>
      </c>
    </row>
    <row r="560" spans="1:16" x14ac:dyDescent="0.3">
      <c r="A560" s="2" t="s">
        <v>3643</v>
      </c>
      <c r="B560" s="3">
        <v>44225</v>
      </c>
      <c r="C560" s="2" t="s">
        <v>3644</v>
      </c>
      <c r="D560" t="s">
        <v>6150</v>
      </c>
      <c r="E560" s="2">
        <v>4</v>
      </c>
      <c r="F560" s="2" t="str">
        <f>_xlfn.XLOOKUP(C560, Customers!$A$1:$A$1001, Customers!$B$1:$B$1001,,0)</f>
        <v>Kenton Wetherick</v>
      </c>
      <c r="G560" s="2" t="str">
        <f>IF(_xlfn.XLOOKUP(C560, Customers!$A$1:$A$1001, Customers!$C$1:$C$1001,,0) = 0, "",_xlfn.XLOOKUP(C560, Customers!$A$1:$A$1001, Customers!$C$1:$C$1001,,0))</f>
        <v/>
      </c>
      <c r="H560" s="2">
        <f>_xlfn.XLOOKUP(C560, Customers!$A$1:$A$1001, Customers!G559:G1559,,0)</f>
        <v>0</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 xml:space="preserve"> _xlfn.IFS(I560="Rob", "Robust", I560="Exc", "Excelsa", I560="Ara", "Arabica", I560="Lib", "Librica")</f>
        <v>Librica</v>
      </c>
      <c r="O560" t="str" cm="1">
        <f t="array" ref="O560">_xlfn.IFS(J560="M", "Medium", J560="L", "Light", J560="D", "Dark")</f>
        <v>Dark</v>
      </c>
      <c r="P560" t="str">
        <f>_xlfn.XLOOKUP(Table1[[#This Row],[Customer ID]], Customers!$A$1:$A$1001, Customers!$I$1:$I$1001,,0)</f>
        <v>Yes</v>
      </c>
    </row>
    <row r="561" spans="1:16" x14ac:dyDescent="0.3">
      <c r="A561" s="2" t="s">
        <v>3648</v>
      </c>
      <c r="B561" s="3">
        <v>44667</v>
      </c>
      <c r="C561" s="2" t="s">
        <v>3649</v>
      </c>
      <c r="D561" t="s">
        <v>6140</v>
      </c>
      <c r="E561" s="2">
        <v>3</v>
      </c>
      <c r="F561" s="2" t="str">
        <f>_xlfn.XLOOKUP(C561, Customers!$A$1:$A$1001, Customers!$B$1:$B$1001,,0)</f>
        <v>Reamonn Aynold</v>
      </c>
      <c r="G561" s="2" t="str">
        <f>IF(_xlfn.XLOOKUP(C561, Customers!$A$1:$A$1001, Customers!$C$1:$C$1001,,0) = 0, "",_xlfn.XLOOKUP(C561, Customers!$A$1:$A$1001, Customers!$C$1:$C$1001,,0))</f>
        <v>raynoldfj@ustream.tv</v>
      </c>
      <c r="H561" s="2">
        <f>_xlfn.XLOOKUP(C561, Customers!$A$1:$A$1001, Customers!G560:G1560,,0)</f>
        <v>0</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 xml:space="preserve"> _xlfn.IFS(I561="Rob", "Robust", I561="Exc", "Excelsa", I561="Ara", "Arabica", I561="Lib", "Librica")</f>
        <v>Arabica</v>
      </c>
      <c r="O561" t="str" cm="1">
        <f t="array" ref="O561">_xlfn.IFS(J561="M", "Medium", J561="L", "Light", J561="D", "Dark")</f>
        <v>Light</v>
      </c>
      <c r="P561" t="str">
        <f>_xlfn.XLOOKUP(Table1[[#This Row],[Customer ID]], Customers!$A$1:$A$1001, Customers!$I$1:$I$1001,,0)</f>
        <v>Yes</v>
      </c>
    </row>
    <row r="562" spans="1:16" x14ac:dyDescent="0.3">
      <c r="A562" s="2" t="s">
        <v>3654</v>
      </c>
      <c r="B562" s="3">
        <v>44401</v>
      </c>
      <c r="C562" s="2" t="s">
        <v>3655</v>
      </c>
      <c r="D562" t="s">
        <v>6166</v>
      </c>
      <c r="E562" s="2">
        <v>6</v>
      </c>
      <c r="F562" s="2" t="str">
        <f>_xlfn.XLOOKUP(C562, Customers!$A$1:$A$1001, Customers!$B$1:$B$1001,,0)</f>
        <v>Hatty Dovydenas</v>
      </c>
      <c r="G562" s="2" t="str">
        <f>IF(_xlfn.XLOOKUP(C562, Customers!$A$1:$A$1001, Customers!$C$1:$C$1001,,0) = 0, "",_xlfn.XLOOKUP(C562, Customers!$A$1:$A$1001, Customers!$C$1:$C$1001,,0))</f>
        <v/>
      </c>
      <c r="H562" s="2">
        <f>_xlfn.XLOOKUP(C562, Customers!$A$1:$A$1001, Customers!G561:G1561,,0)</f>
        <v>0</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 xml:space="preserve"> _xlfn.IFS(I562="Rob", "Robust", I562="Exc", "Excelsa", I562="Ara", "Arabica", I562="Lib", "Librica")</f>
        <v>Excelsa</v>
      </c>
      <c r="O562" t="str" cm="1">
        <f t="array" ref="O562">_xlfn.IFS(J562="M", "Medium", J562="L", "Light", J562="D", "Dark")</f>
        <v>Medium</v>
      </c>
      <c r="P562" t="str">
        <f>_xlfn.XLOOKUP(Table1[[#This Row],[Customer ID]], Customers!$A$1:$A$1001, Customers!$I$1:$I$1001,,0)</f>
        <v>Yes</v>
      </c>
    </row>
    <row r="563" spans="1:16" x14ac:dyDescent="0.3">
      <c r="A563" s="2" t="s">
        <v>3659</v>
      </c>
      <c r="B563" s="3">
        <v>43688</v>
      </c>
      <c r="C563" s="2" t="s">
        <v>3660</v>
      </c>
      <c r="D563" t="s">
        <v>6154</v>
      </c>
      <c r="E563" s="2">
        <v>6</v>
      </c>
      <c r="F563" s="2" t="str">
        <f>_xlfn.XLOOKUP(C563, Customers!$A$1:$A$1001, Customers!$B$1:$B$1001,,0)</f>
        <v>Nathaniel Bloxland</v>
      </c>
      <c r="G563" s="2" t="str">
        <f>IF(_xlfn.XLOOKUP(C563, Customers!$A$1:$A$1001, Customers!$C$1:$C$1001,,0) = 0, "",_xlfn.XLOOKUP(C563, Customers!$A$1:$A$1001, Customers!$C$1:$C$1001,,0))</f>
        <v/>
      </c>
      <c r="H563" s="2">
        <f>_xlfn.XLOOKUP(C563, Customers!$A$1:$A$1001, Customers!G562:G1562,,0)</f>
        <v>0</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 xml:space="preserve"> _xlfn.IFS(I563="Rob", "Robust", I563="Exc", "Excelsa", I563="Ara", "Arabica", I563="Lib", "Librica")</f>
        <v>Arabica</v>
      </c>
      <c r="O563" t="str" cm="1">
        <f t="array" ref="O563">_xlfn.IFS(J563="M", "Medium", J563="L", "Light", J563="D", "Dark")</f>
        <v>Dark</v>
      </c>
      <c r="P563" t="str">
        <f>_xlfn.XLOOKUP(Table1[[#This Row],[Customer ID]], Customers!$A$1:$A$1001, Customers!$I$1:$I$1001,,0)</f>
        <v>Yes</v>
      </c>
    </row>
    <row r="564" spans="1:16" x14ac:dyDescent="0.3">
      <c r="A564" s="2" t="s">
        <v>3665</v>
      </c>
      <c r="B564" s="3">
        <v>43669</v>
      </c>
      <c r="C564" s="2" t="s">
        <v>3666</v>
      </c>
      <c r="D564" t="s">
        <v>6145</v>
      </c>
      <c r="E564" s="2">
        <v>6</v>
      </c>
      <c r="F564" s="2" t="str">
        <f>_xlfn.XLOOKUP(C564, Customers!$A$1:$A$1001, Customers!$B$1:$B$1001,,0)</f>
        <v>Brendan Grece</v>
      </c>
      <c r="G564" s="2" t="str">
        <f>IF(_xlfn.XLOOKUP(C564, Customers!$A$1:$A$1001, Customers!$C$1:$C$1001,,0) = 0, "",_xlfn.XLOOKUP(C564, Customers!$A$1:$A$1001, Customers!$C$1:$C$1001,,0))</f>
        <v>bgrecefm@naver.com</v>
      </c>
      <c r="H564" s="2">
        <f>_xlfn.XLOOKUP(C564, Customers!$A$1:$A$1001, Customers!G563:G1563,,0)</f>
        <v>0</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 xml:space="preserve"> _xlfn.IFS(I564="Rob", "Robust", I564="Exc", "Excelsa", I564="Ara", "Arabica", I564="Lib", "Librica")</f>
        <v>Librica</v>
      </c>
      <c r="O564" t="str" cm="1">
        <f t="array" ref="O564">_xlfn.IFS(J564="M", "Medium", J564="L", "Light", J564="D", "Dark")</f>
        <v>Light</v>
      </c>
      <c r="P564" t="str">
        <f>_xlfn.XLOOKUP(Table1[[#This Row],[Customer ID]], Customers!$A$1:$A$1001, Customers!$I$1:$I$1001,,0)</f>
        <v>No</v>
      </c>
    </row>
    <row r="565" spans="1:16" x14ac:dyDescent="0.3">
      <c r="A565" s="2" t="s">
        <v>3671</v>
      </c>
      <c r="B565" s="3">
        <v>43991</v>
      </c>
      <c r="C565" s="2" t="s">
        <v>3752</v>
      </c>
      <c r="D565" t="s">
        <v>6141</v>
      </c>
      <c r="E565" s="2">
        <v>6</v>
      </c>
      <c r="F565" s="2" t="str">
        <f>_xlfn.XLOOKUP(C565, Customers!$A$1:$A$1001, Customers!$B$1:$B$1001,,0)</f>
        <v>Don Flintiff</v>
      </c>
      <c r="G565" s="2" t="str">
        <f>IF(_xlfn.XLOOKUP(C565, Customers!$A$1:$A$1001, Customers!$C$1:$C$1001,,0) = 0, "",_xlfn.XLOOKUP(C565, Customers!$A$1:$A$1001, Customers!$C$1:$C$1001,,0))</f>
        <v>dflintiffg1@e-recht24.de</v>
      </c>
      <c r="H565" s="2">
        <f>_xlfn.XLOOKUP(C565, Customers!$A$1:$A$1001, Customers!G564:G1564,,0)</f>
        <v>0</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 xml:space="preserve"> _xlfn.IFS(I565="Rob", "Robust", I565="Exc", "Excelsa", I565="Ara", "Arabica", I565="Lib", "Librica")</f>
        <v>Excelsa</v>
      </c>
      <c r="O565" t="str" cm="1">
        <f t="array" ref="O565">_xlfn.IFS(J565="M", "Medium", J565="L", "Light", J565="D", "Dark")</f>
        <v>Medium</v>
      </c>
      <c r="P565" t="str">
        <f>_xlfn.XLOOKUP(Table1[[#This Row],[Customer ID]], Customers!$A$1:$A$1001, Customers!$I$1:$I$1001,,0)</f>
        <v>No</v>
      </c>
    </row>
    <row r="566" spans="1:16" x14ac:dyDescent="0.3">
      <c r="A566" s="2" t="s">
        <v>3677</v>
      </c>
      <c r="B566" s="3">
        <v>43883</v>
      </c>
      <c r="C566" s="2" t="s">
        <v>3678</v>
      </c>
      <c r="D566" t="s">
        <v>6173</v>
      </c>
      <c r="E566" s="2">
        <v>2</v>
      </c>
      <c r="F566" s="2" t="str">
        <f>_xlfn.XLOOKUP(C566, Customers!$A$1:$A$1001, Customers!$B$1:$B$1001,,0)</f>
        <v>Abbe Thys</v>
      </c>
      <c r="G566" s="2" t="str">
        <f>IF(_xlfn.XLOOKUP(C566, Customers!$A$1:$A$1001, Customers!$C$1:$C$1001,,0) = 0, "",_xlfn.XLOOKUP(C566, Customers!$A$1:$A$1001, Customers!$C$1:$C$1001,,0))</f>
        <v>athysfo@cdc.gov</v>
      </c>
      <c r="H566" s="2">
        <f>_xlfn.XLOOKUP(C566, Customers!$A$1:$A$1001, Customers!G565:G1565,,0)</f>
        <v>0</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 xml:space="preserve"> _xlfn.IFS(I566="Rob", "Robust", I566="Exc", "Excelsa", I566="Ara", "Arabica", I566="Lib", "Librica")</f>
        <v>Robust</v>
      </c>
      <c r="O566" t="str" cm="1">
        <f t="array" ref="O566">_xlfn.IFS(J566="M", "Medium", J566="L", "Light", J566="D", "Dark")</f>
        <v>Light</v>
      </c>
      <c r="P566" t="str">
        <f>_xlfn.XLOOKUP(Table1[[#This Row],[Customer ID]], Customers!$A$1:$A$1001, Customers!$I$1:$I$1001,,0)</f>
        <v>No</v>
      </c>
    </row>
    <row r="567" spans="1:16" x14ac:dyDescent="0.3">
      <c r="A567" s="2" t="s">
        <v>3683</v>
      </c>
      <c r="B567" s="3">
        <v>44031</v>
      </c>
      <c r="C567" s="2" t="s">
        <v>3684</v>
      </c>
      <c r="D567" t="s">
        <v>6149</v>
      </c>
      <c r="E567" s="2">
        <v>4</v>
      </c>
      <c r="F567" s="2" t="str">
        <f>_xlfn.XLOOKUP(C567, Customers!$A$1:$A$1001, Customers!$B$1:$B$1001,,0)</f>
        <v>Jackquelin Chugg</v>
      </c>
      <c r="G567" s="2" t="str">
        <f>IF(_xlfn.XLOOKUP(C567, Customers!$A$1:$A$1001, Customers!$C$1:$C$1001,,0) = 0, "",_xlfn.XLOOKUP(C567, Customers!$A$1:$A$1001, Customers!$C$1:$C$1001,,0))</f>
        <v>jchuggfp@about.me</v>
      </c>
      <c r="H567" s="2">
        <f>_xlfn.XLOOKUP(C567, Customers!$A$1:$A$1001, Customers!G566:G1566,,0)</f>
        <v>0</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 xml:space="preserve"> _xlfn.IFS(I567="Rob", "Robust", I567="Exc", "Excelsa", I567="Ara", "Arabica", I567="Lib", "Librica")</f>
        <v>Robust</v>
      </c>
      <c r="O567" t="str" cm="1">
        <f t="array" ref="O567">_xlfn.IFS(J567="M", "Medium", J567="L", "Light", J567="D", "Dark")</f>
        <v>Dark</v>
      </c>
      <c r="P567" t="str">
        <f>_xlfn.XLOOKUP(Table1[[#This Row],[Customer ID]], Customers!$A$1:$A$1001, Customers!$I$1:$I$1001,,0)</f>
        <v>No</v>
      </c>
    </row>
    <row r="568" spans="1:16" x14ac:dyDescent="0.3">
      <c r="A568" s="2" t="s">
        <v>3689</v>
      </c>
      <c r="B568" s="3">
        <v>44459</v>
      </c>
      <c r="C568" s="2" t="s">
        <v>3690</v>
      </c>
      <c r="D568" t="s">
        <v>6152</v>
      </c>
      <c r="E568" s="2">
        <v>6</v>
      </c>
      <c r="F568" s="2" t="str">
        <f>_xlfn.XLOOKUP(C568, Customers!$A$1:$A$1001, Customers!$B$1:$B$1001,,0)</f>
        <v>Audra Kelston</v>
      </c>
      <c r="G568" s="2" t="str">
        <f>IF(_xlfn.XLOOKUP(C568, Customers!$A$1:$A$1001, Customers!$C$1:$C$1001,,0) = 0, "",_xlfn.XLOOKUP(C568, Customers!$A$1:$A$1001, Customers!$C$1:$C$1001,,0))</f>
        <v>akelstonfq@sakura.ne.jp</v>
      </c>
      <c r="H568" s="2">
        <f>_xlfn.XLOOKUP(C568, Customers!$A$1:$A$1001, Customers!G567:G1567,,0)</f>
        <v>0</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 xml:space="preserve"> _xlfn.IFS(I568="Rob", "Robust", I568="Exc", "Excelsa", I568="Ara", "Arabica", I568="Lib", "Librica")</f>
        <v>Arabica</v>
      </c>
      <c r="O568" t="str" cm="1">
        <f t="array" ref="O568">_xlfn.IFS(J568="M", "Medium", J568="L", "Light", J568="D", "Dark")</f>
        <v>Medium</v>
      </c>
      <c r="P568" t="str">
        <f>_xlfn.XLOOKUP(Table1[[#This Row],[Customer ID]], Customers!$A$1:$A$1001, Customers!$I$1:$I$1001,,0)</f>
        <v>Yes</v>
      </c>
    </row>
    <row r="569" spans="1:16" x14ac:dyDescent="0.3">
      <c r="A569" s="2" t="s">
        <v>3695</v>
      </c>
      <c r="B569" s="3">
        <v>44318</v>
      </c>
      <c r="C569" s="2" t="s">
        <v>3696</v>
      </c>
      <c r="D569" t="s">
        <v>6142</v>
      </c>
      <c r="E569" s="2">
        <v>6</v>
      </c>
      <c r="F569" s="2" t="str">
        <f>_xlfn.XLOOKUP(C569, Customers!$A$1:$A$1001, Customers!$B$1:$B$1001,,0)</f>
        <v>Elvina Angel</v>
      </c>
      <c r="G569" s="2" t="str">
        <f>IF(_xlfn.XLOOKUP(C569, Customers!$A$1:$A$1001, Customers!$C$1:$C$1001,,0) = 0, "",_xlfn.XLOOKUP(C569, Customers!$A$1:$A$1001, Customers!$C$1:$C$1001,,0))</f>
        <v/>
      </c>
      <c r="H569" s="2">
        <f>_xlfn.XLOOKUP(C569, Customers!$A$1:$A$1001, Customers!G568:G1568,,0)</f>
        <v>0</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 xml:space="preserve"> _xlfn.IFS(I569="Rob", "Robust", I569="Exc", "Excelsa", I569="Ara", "Arabica", I569="Lib", "Librica")</f>
        <v>Robust</v>
      </c>
      <c r="O569" t="str" cm="1">
        <f t="array" ref="O569">_xlfn.IFS(J569="M", "Medium", J569="L", "Light", J569="D", "Dark")</f>
        <v>Light</v>
      </c>
      <c r="P569" t="str">
        <f>_xlfn.XLOOKUP(Table1[[#This Row],[Customer ID]], Customers!$A$1:$A$1001, Customers!$I$1:$I$1001,,0)</f>
        <v>No</v>
      </c>
    </row>
    <row r="570" spans="1:16" x14ac:dyDescent="0.3">
      <c r="A570" s="2" t="s">
        <v>3700</v>
      </c>
      <c r="B570" s="3">
        <v>44526</v>
      </c>
      <c r="C570" s="2" t="s">
        <v>3701</v>
      </c>
      <c r="D570" t="s">
        <v>6145</v>
      </c>
      <c r="E570" s="2">
        <v>4</v>
      </c>
      <c r="F570" s="2" t="str">
        <f>_xlfn.XLOOKUP(C570, Customers!$A$1:$A$1001, Customers!$B$1:$B$1001,,0)</f>
        <v>Claiborne Mottram</v>
      </c>
      <c r="G570" s="2" t="str">
        <f>IF(_xlfn.XLOOKUP(C570, Customers!$A$1:$A$1001, Customers!$C$1:$C$1001,,0) = 0, "",_xlfn.XLOOKUP(C570, Customers!$A$1:$A$1001, Customers!$C$1:$C$1001,,0))</f>
        <v>cmottramfs@harvard.edu</v>
      </c>
      <c r="H570" s="2">
        <f>_xlfn.XLOOKUP(C570, Customers!$A$1:$A$1001, Customers!G569:G1569,,0)</f>
        <v>0</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 xml:space="preserve"> _xlfn.IFS(I570="Rob", "Robust", I570="Exc", "Excelsa", I570="Ara", "Arabica", I570="Lib", "Librica")</f>
        <v>Librica</v>
      </c>
      <c r="O570" t="str" cm="1">
        <f t="array" ref="O570">_xlfn.IFS(J570="M", "Medium", J570="L", "Light", J570="D", "Dark")</f>
        <v>Light</v>
      </c>
      <c r="P570" t="str">
        <f>_xlfn.XLOOKUP(Table1[[#This Row],[Customer ID]], Customers!$A$1:$A$1001, Customers!$I$1:$I$1001,,0)</f>
        <v>Yes</v>
      </c>
    </row>
    <row r="571" spans="1:16" x14ac:dyDescent="0.3">
      <c r="A571" s="2" t="s">
        <v>3706</v>
      </c>
      <c r="B571" s="3">
        <v>43879</v>
      </c>
      <c r="C571" s="2" t="s">
        <v>3752</v>
      </c>
      <c r="D571" t="s">
        <v>6168</v>
      </c>
      <c r="E571" s="2">
        <v>6</v>
      </c>
      <c r="F571" s="2" t="str">
        <f>_xlfn.XLOOKUP(C571, Customers!$A$1:$A$1001, Customers!$B$1:$B$1001,,0)</f>
        <v>Don Flintiff</v>
      </c>
      <c r="G571" s="2" t="str">
        <f>IF(_xlfn.XLOOKUP(C571, Customers!$A$1:$A$1001, Customers!$C$1:$C$1001,,0) = 0, "",_xlfn.XLOOKUP(C571, Customers!$A$1:$A$1001, Customers!$C$1:$C$1001,,0))</f>
        <v>dflintiffg1@e-recht24.de</v>
      </c>
      <c r="H571" s="2">
        <f>_xlfn.XLOOKUP(C571, Customers!$A$1:$A$1001, Customers!G570:G1570,,0)</f>
        <v>0</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 xml:space="preserve"> _xlfn.IFS(I571="Rob", "Robust", I571="Exc", "Excelsa", I571="Ara", "Arabica", I571="Lib", "Librica")</f>
        <v>Arabica</v>
      </c>
      <c r="O571" t="str" cm="1">
        <f t="array" ref="O571">_xlfn.IFS(J571="M", "Medium", J571="L", "Light", J571="D", "Dark")</f>
        <v>Dark</v>
      </c>
      <c r="P571" t="str">
        <f>_xlfn.XLOOKUP(Table1[[#This Row],[Customer ID]], Customers!$A$1:$A$1001, Customers!$I$1:$I$1001,,0)</f>
        <v>No</v>
      </c>
    </row>
    <row r="572" spans="1:16" x14ac:dyDescent="0.3">
      <c r="A572" s="2" t="s">
        <v>3712</v>
      </c>
      <c r="B572" s="3">
        <v>43928</v>
      </c>
      <c r="C572" s="2" t="s">
        <v>3713</v>
      </c>
      <c r="D572" t="s">
        <v>6157</v>
      </c>
      <c r="E572" s="2">
        <v>4</v>
      </c>
      <c r="F572" s="2" t="str">
        <f>_xlfn.XLOOKUP(C572, Customers!$A$1:$A$1001, Customers!$B$1:$B$1001,,0)</f>
        <v>Donalt Sangwin</v>
      </c>
      <c r="G572" s="2" t="str">
        <f>IF(_xlfn.XLOOKUP(C572, Customers!$A$1:$A$1001, Customers!$C$1:$C$1001,,0) = 0, "",_xlfn.XLOOKUP(C572, Customers!$A$1:$A$1001, Customers!$C$1:$C$1001,,0))</f>
        <v>dsangwinfu@weebly.com</v>
      </c>
      <c r="H572" s="2">
        <f>_xlfn.XLOOKUP(C572, Customers!$A$1:$A$1001, Customers!G571:G1571,,0)</f>
        <v>0</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 xml:space="preserve"> _xlfn.IFS(I572="Rob", "Robust", I572="Exc", "Excelsa", I572="Ara", "Arabica", I572="Lib", "Librica")</f>
        <v>Arabica</v>
      </c>
      <c r="O572" t="str" cm="1">
        <f t="array" ref="O572">_xlfn.IFS(J572="M", "Medium", J572="L", "Light", J572="D", "Dark")</f>
        <v>Medium</v>
      </c>
      <c r="P572" t="str">
        <f>_xlfn.XLOOKUP(Table1[[#This Row],[Customer ID]], Customers!$A$1:$A$1001, Customers!$I$1:$I$1001,,0)</f>
        <v>No</v>
      </c>
    </row>
    <row r="573" spans="1:16" x14ac:dyDescent="0.3">
      <c r="A573" s="2" t="s">
        <v>3718</v>
      </c>
      <c r="B573" s="3">
        <v>44592</v>
      </c>
      <c r="C573" s="2" t="s">
        <v>3719</v>
      </c>
      <c r="D573" t="s">
        <v>6176</v>
      </c>
      <c r="E573" s="2">
        <v>4</v>
      </c>
      <c r="F573" s="2" t="str">
        <f>_xlfn.XLOOKUP(C573, Customers!$A$1:$A$1001, Customers!$B$1:$B$1001,,0)</f>
        <v>Elizabet Aizikowitz</v>
      </c>
      <c r="G573" s="2" t="str">
        <f>IF(_xlfn.XLOOKUP(C573, Customers!$A$1:$A$1001, Customers!$C$1:$C$1001,,0) = 0, "",_xlfn.XLOOKUP(C573, Customers!$A$1:$A$1001, Customers!$C$1:$C$1001,,0))</f>
        <v>eaizikowitzfv@virginia.edu</v>
      </c>
      <c r="H573" s="2">
        <f>_xlfn.XLOOKUP(C573, Customers!$A$1:$A$1001, Customers!G572:G1572,,0)</f>
        <v>0</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 xml:space="preserve"> _xlfn.IFS(I573="Rob", "Robust", I573="Exc", "Excelsa", I573="Ara", "Arabica", I573="Lib", "Librica")</f>
        <v>Excelsa</v>
      </c>
      <c r="O573" t="str" cm="1">
        <f t="array" ref="O573">_xlfn.IFS(J573="M", "Medium", J573="L", "Light", J573="D", "Dark")</f>
        <v>Light</v>
      </c>
      <c r="P573" t="str">
        <f>_xlfn.XLOOKUP(Table1[[#This Row],[Customer ID]], Customers!$A$1:$A$1001, Customers!$I$1:$I$1001,,0)</f>
        <v>No</v>
      </c>
    </row>
    <row r="574" spans="1:16" x14ac:dyDescent="0.3">
      <c r="A574" s="2" t="s">
        <v>3724</v>
      </c>
      <c r="B574" s="3">
        <v>43515</v>
      </c>
      <c r="C574" s="2" t="s">
        <v>3725</v>
      </c>
      <c r="D574" t="s">
        <v>6154</v>
      </c>
      <c r="E574" s="2">
        <v>2</v>
      </c>
      <c r="F574" s="2" t="str">
        <f>_xlfn.XLOOKUP(C574, Customers!$A$1:$A$1001, Customers!$B$1:$B$1001,,0)</f>
        <v>Herbie Peppard</v>
      </c>
      <c r="G574" s="2" t="str">
        <f>IF(_xlfn.XLOOKUP(C574, Customers!$A$1:$A$1001, Customers!$C$1:$C$1001,,0) = 0, "",_xlfn.XLOOKUP(C574, Customers!$A$1:$A$1001, Customers!$C$1:$C$1001,,0))</f>
        <v/>
      </c>
      <c r="H574" s="2">
        <f>_xlfn.XLOOKUP(C574, Customers!$A$1:$A$1001, Customers!G573:G1573,,0)</f>
        <v>0</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 xml:space="preserve"> _xlfn.IFS(I574="Rob", "Robust", I574="Exc", "Excelsa", I574="Ara", "Arabica", I574="Lib", "Librica")</f>
        <v>Arabica</v>
      </c>
      <c r="O574" t="str" cm="1">
        <f t="array" ref="O574">_xlfn.IFS(J574="M", "Medium", J574="L", "Light", J574="D", "Dark")</f>
        <v>Dark</v>
      </c>
      <c r="P574" t="str">
        <f>_xlfn.XLOOKUP(Table1[[#This Row],[Customer ID]], Customers!$A$1:$A$1001, Customers!$I$1:$I$1001,,0)</f>
        <v>Yes</v>
      </c>
    </row>
    <row r="575" spans="1:16" x14ac:dyDescent="0.3">
      <c r="A575" s="2" t="s">
        <v>3728</v>
      </c>
      <c r="B575" s="3">
        <v>43781</v>
      </c>
      <c r="C575" s="2" t="s">
        <v>3729</v>
      </c>
      <c r="D575" t="s">
        <v>6155</v>
      </c>
      <c r="E575" s="2">
        <v>6</v>
      </c>
      <c r="F575" s="2" t="str">
        <f>_xlfn.XLOOKUP(C575, Customers!$A$1:$A$1001, Customers!$B$1:$B$1001,,0)</f>
        <v>Cornie Venour</v>
      </c>
      <c r="G575" s="2" t="str">
        <f>IF(_xlfn.XLOOKUP(C575, Customers!$A$1:$A$1001, Customers!$C$1:$C$1001,,0) = 0, "",_xlfn.XLOOKUP(C575, Customers!$A$1:$A$1001, Customers!$C$1:$C$1001,,0))</f>
        <v>cvenourfx@ask.com</v>
      </c>
      <c r="H575" s="2">
        <f>_xlfn.XLOOKUP(C575, Customers!$A$1:$A$1001, Customers!G574:G1574,,0)</f>
        <v>0</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 xml:space="preserve"> _xlfn.IFS(I575="Rob", "Robust", I575="Exc", "Excelsa", I575="Ara", "Arabica", I575="Lib", "Librica")</f>
        <v>Arabica</v>
      </c>
      <c r="O575" t="str" cm="1">
        <f t="array" ref="O575">_xlfn.IFS(J575="M", "Medium", J575="L", "Light", J575="D", "Dark")</f>
        <v>Medium</v>
      </c>
      <c r="P575" t="str">
        <f>_xlfn.XLOOKUP(Table1[[#This Row],[Customer ID]], Customers!$A$1:$A$1001, Customers!$I$1:$I$1001,,0)</f>
        <v>No</v>
      </c>
    </row>
    <row r="576" spans="1:16" x14ac:dyDescent="0.3">
      <c r="A576" s="2" t="s">
        <v>3734</v>
      </c>
      <c r="B576" s="3">
        <v>44697</v>
      </c>
      <c r="C576" s="2" t="s">
        <v>3735</v>
      </c>
      <c r="D576" t="s">
        <v>6178</v>
      </c>
      <c r="E576" s="2">
        <v>6</v>
      </c>
      <c r="F576" s="2" t="str">
        <f>_xlfn.XLOOKUP(C576, Customers!$A$1:$A$1001, Customers!$B$1:$B$1001,,0)</f>
        <v>Maggy Harby</v>
      </c>
      <c r="G576" s="2" t="str">
        <f>IF(_xlfn.XLOOKUP(C576, Customers!$A$1:$A$1001, Customers!$C$1:$C$1001,,0) = 0, "",_xlfn.XLOOKUP(C576, Customers!$A$1:$A$1001, Customers!$C$1:$C$1001,,0))</f>
        <v>mharbyfy@163.com</v>
      </c>
      <c r="H576" s="2">
        <f>_xlfn.XLOOKUP(C576, Customers!$A$1:$A$1001, Customers!G575:G1575,,0)</f>
        <v>0</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 xml:space="preserve"> _xlfn.IFS(I576="Rob", "Robust", I576="Exc", "Excelsa", I576="Ara", "Arabica", I576="Lib", "Librica")</f>
        <v>Robust</v>
      </c>
      <c r="O576" t="str" cm="1">
        <f t="array" ref="O576">_xlfn.IFS(J576="M", "Medium", J576="L", "Light", J576="D", "Dark")</f>
        <v>Light</v>
      </c>
      <c r="P576" t="str">
        <f>_xlfn.XLOOKUP(Table1[[#This Row],[Customer ID]], Customers!$A$1:$A$1001, Customers!$I$1:$I$1001,,0)</f>
        <v>Yes</v>
      </c>
    </row>
    <row r="577" spans="1:16" x14ac:dyDescent="0.3">
      <c r="A577" s="2" t="s">
        <v>3739</v>
      </c>
      <c r="B577" s="3">
        <v>44239</v>
      </c>
      <c r="C577" s="2" t="s">
        <v>3740</v>
      </c>
      <c r="D577" t="s">
        <v>6181</v>
      </c>
      <c r="E577" s="2">
        <v>2</v>
      </c>
      <c r="F577" s="2" t="str">
        <f>_xlfn.XLOOKUP(C577, Customers!$A$1:$A$1001, Customers!$B$1:$B$1001,,0)</f>
        <v>Reggie Thickpenny</v>
      </c>
      <c r="G577" s="2" t="str">
        <f>IF(_xlfn.XLOOKUP(C577, Customers!$A$1:$A$1001, Customers!$C$1:$C$1001,,0) = 0, "",_xlfn.XLOOKUP(C577, Customers!$A$1:$A$1001, Customers!$C$1:$C$1001,,0))</f>
        <v>rthickpennyfz@cafepress.com</v>
      </c>
      <c r="H577" s="2">
        <f>_xlfn.XLOOKUP(C577, Customers!$A$1:$A$1001, Customers!G576:G1576,,0)</f>
        <v>0</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 xml:space="preserve"> _xlfn.IFS(I577="Rob", "Robust", I577="Exc", "Excelsa", I577="Ara", "Arabica", I577="Lib", "Librica")</f>
        <v>Librica</v>
      </c>
      <c r="O577" t="str" cm="1">
        <f t="array" ref="O577">_xlfn.IFS(J577="M", "Medium", J577="L", "Light", J577="D", "Dark")</f>
        <v>Medium</v>
      </c>
      <c r="P577" t="str">
        <f>_xlfn.XLOOKUP(Table1[[#This Row],[Customer ID]], Customers!$A$1:$A$1001, Customers!$I$1:$I$1001,,0)</f>
        <v>No</v>
      </c>
    </row>
    <row r="578" spans="1:16" x14ac:dyDescent="0.3">
      <c r="A578" s="2" t="s">
        <v>3745</v>
      </c>
      <c r="B578" s="3">
        <v>44290</v>
      </c>
      <c r="C578" s="2" t="s">
        <v>3746</v>
      </c>
      <c r="D578" t="s">
        <v>6154</v>
      </c>
      <c r="E578" s="2">
        <v>6</v>
      </c>
      <c r="F578" s="2" t="str">
        <f>_xlfn.XLOOKUP(C578, Customers!$A$1:$A$1001, Customers!$B$1:$B$1001,,0)</f>
        <v>Phyllys Ormerod</v>
      </c>
      <c r="G578" s="2" t="str">
        <f>IF(_xlfn.XLOOKUP(C578, Customers!$A$1:$A$1001, Customers!$C$1:$C$1001,,0) = 0, "",_xlfn.XLOOKUP(C578, Customers!$A$1:$A$1001, Customers!$C$1:$C$1001,,0))</f>
        <v>pormerodg0@redcross.org</v>
      </c>
      <c r="H578" s="2">
        <f>_xlfn.XLOOKUP(C578, Customers!$A$1:$A$1001, Customers!G577:G1577,,0)</f>
        <v>0</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 xml:space="preserve"> _xlfn.IFS(I578="Rob", "Robust", I578="Exc", "Excelsa", I578="Ara", "Arabica", I578="Lib", "Librica")</f>
        <v>Arabica</v>
      </c>
      <c r="O578" t="str" cm="1">
        <f t="array" ref="O578">_xlfn.IFS(J578="M", "Medium", J578="L", "Light", J578="D", "Dark")</f>
        <v>Dark</v>
      </c>
      <c r="P578" t="str">
        <f>_xlfn.XLOOKUP(Table1[[#This Row],[Customer ID]], Customers!$A$1:$A$1001, Customers!$I$1:$I$1001,,0)</f>
        <v>No</v>
      </c>
    </row>
    <row r="579" spans="1:16" x14ac:dyDescent="0.3">
      <c r="A579" s="2" t="s">
        <v>3751</v>
      </c>
      <c r="B579" s="3">
        <v>44410</v>
      </c>
      <c r="C579" s="2" t="s">
        <v>3752</v>
      </c>
      <c r="D579" t="s">
        <v>6162</v>
      </c>
      <c r="E579" s="2">
        <v>4</v>
      </c>
      <c r="F579" s="2" t="str">
        <f>_xlfn.XLOOKUP(C579, Customers!$A$1:$A$1001, Customers!$B$1:$B$1001,,0)</f>
        <v>Don Flintiff</v>
      </c>
      <c r="G579" s="2" t="str">
        <f>IF(_xlfn.XLOOKUP(C579, Customers!$A$1:$A$1001, Customers!$C$1:$C$1001,,0) = 0, "",_xlfn.XLOOKUP(C579, Customers!$A$1:$A$1001, Customers!$C$1:$C$1001,,0))</f>
        <v>dflintiffg1@e-recht24.de</v>
      </c>
      <c r="H579" s="2">
        <f>_xlfn.XLOOKUP(C579, Customers!$A$1:$A$1001, Customers!G578:G1578,,0)</f>
        <v>0</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 xml:space="preserve"> _xlfn.IFS(I579="Rob", "Robust", I579="Exc", "Excelsa", I579="Ara", "Arabica", I579="Lib", "Librica")</f>
        <v>Librica</v>
      </c>
      <c r="O579" t="str" cm="1">
        <f t="array" ref="O579">_xlfn.IFS(J579="M", "Medium", J579="L", "Light", J579="D", "Dark")</f>
        <v>Medium</v>
      </c>
      <c r="P579" t="str">
        <f>_xlfn.XLOOKUP(Table1[[#This Row],[Customer ID]], Customers!$A$1:$A$1001, Customers!$I$1:$I$1001,,0)</f>
        <v>No</v>
      </c>
    </row>
    <row r="580" spans="1:16" x14ac:dyDescent="0.3">
      <c r="A580" s="2" t="s">
        <v>3756</v>
      </c>
      <c r="B580" s="3">
        <v>44720</v>
      </c>
      <c r="C580" s="2" t="s">
        <v>3757</v>
      </c>
      <c r="D580" t="s">
        <v>6184</v>
      </c>
      <c r="E580" s="2">
        <v>3</v>
      </c>
      <c r="F580" s="2" t="str">
        <f>_xlfn.XLOOKUP(C580, Customers!$A$1:$A$1001, Customers!$B$1:$B$1001,,0)</f>
        <v>Tymon Zanetti</v>
      </c>
      <c r="G580" s="2" t="str">
        <f>IF(_xlfn.XLOOKUP(C580, Customers!$A$1:$A$1001, Customers!$C$1:$C$1001,,0) = 0, "",_xlfn.XLOOKUP(C580, Customers!$A$1:$A$1001, Customers!$C$1:$C$1001,,0))</f>
        <v>tzanettig2@gravatar.com</v>
      </c>
      <c r="H580" s="2">
        <f>_xlfn.XLOOKUP(C580, Customers!$A$1:$A$1001, Customers!G579:G1579,,0)</f>
        <v>0</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 xml:space="preserve"> _xlfn.IFS(I580="Rob", "Robust", I580="Exc", "Excelsa", I580="Ara", "Arabica", I580="Lib", "Librica")</f>
        <v>Excelsa</v>
      </c>
      <c r="O580" t="str" cm="1">
        <f t="array" ref="O580">_xlfn.IFS(J580="M", "Medium", J580="L", "Light", J580="D", "Dark")</f>
        <v>Light</v>
      </c>
      <c r="P580" t="str">
        <f>_xlfn.XLOOKUP(Table1[[#This Row],[Customer ID]], Customers!$A$1:$A$1001, Customers!$I$1:$I$1001,,0)</f>
        <v>No</v>
      </c>
    </row>
    <row r="581" spans="1:16" x14ac:dyDescent="0.3">
      <c r="A581" s="2" t="s">
        <v>3756</v>
      </c>
      <c r="B581" s="3">
        <v>44720</v>
      </c>
      <c r="C581" s="2" t="s">
        <v>3757</v>
      </c>
      <c r="D581" t="s">
        <v>6157</v>
      </c>
      <c r="E581" s="2">
        <v>5</v>
      </c>
      <c r="F581" s="2" t="str">
        <f>_xlfn.XLOOKUP(C581, Customers!$A$1:$A$1001, Customers!$B$1:$B$1001,,0)</f>
        <v>Tymon Zanetti</v>
      </c>
      <c r="G581" s="2" t="str">
        <f>IF(_xlfn.XLOOKUP(C581, Customers!$A$1:$A$1001, Customers!$C$1:$C$1001,,0) = 0, "",_xlfn.XLOOKUP(C581, Customers!$A$1:$A$1001, Customers!$C$1:$C$1001,,0))</f>
        <v>tzanettig2@gravatar.com</v>
      </c>
      <c r="H581" s="2">
        <f>_xlfn.XLOOKUP(C581, Customers!$A$1:$A$1001, Customers!G580:G1580,,0)</f>
        <v>0</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 xml:space="preserve"> _xlfn.IFS(I581="Rob", "Robust", I581="Exc", "Excelsa", I581="Ara", "Arabica", I581="Lib", "Librica")</f>
        <v>Arabica</v>
      </c>
      <c r="O581" t="str" cm="1">
        <f t="array" ref="O581">_xlfn.IFS(J581="M", "Medium", J581="L", "Light", J581="D", "Dark")</f>
        <v>Medium</v>
      </c>
      <c r="P581" t="str">
        <f>_xlfn.XLOOKUP(Table1[[#This Row],[Customer ID]], Customers!$A$1:$A$1001, Customers!$I$1:$I$1001,,0)</f>
        <v>No</v>
      </c>
    </row>
    <row r="582" spans="1:16" x14ac:dyDescent="0.3">
      <c r="A582" s="2" t="s">
        <v>3767</v>
      </c>
      <c r="B582" s="3">
        <v>43965</v>
      </c>
      <c r="C582" s="2" t="s">
        <v>3768</v>
      </c>
      <c r="D582" t="s">
        <v>6171</v>
      </c>
      <c r="E582" s="2">
        <v>3</v>
      </c>
      <c r="F582" s="2" t="str">
        <f>_xlfn.XLOOKUP(C582, Customers!$A$1:$A$1001, Customers!$B$1:$B$1001,,0)</f>
        <v>Reinaldos Kirtley</v>
      </c>
      <c r="G582" s="2" t="str">
        <f>IF(_xlfn.XLOOKUP(C582, Customers!$A$1:$A$1001, Customers!$C$1:$C$1001,,0) = 0, "",_xlfn.XLOOKUP(C582, Customers!$A$1:$A$1001, Customers!$C$1:$C$1001,,0))</f>
        <v>rkirtleyg4@hatena.ne.jp</v>
      </c>
      <c r="H582" s="2">
        <f>_xlfn.XLOOKUP(C582, Customers!$A$1:$A$1001, Customers!G581:G1581,,0)</f>
        <v>0</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 xml:space="preserve"> _xlfn.IFS(I582="Rob", "Robust", I582="Exc", "Excelsa", I582="Ara", "Arabica", I582="Lib", "Librica")</f>
        <v>Excelsa</v>
      </c>
      <c r="O582" t="str" cm="1">
        <f t="array" ref="O582">_xlfn.IFS(J582="M", "Medium", J582="L", "Light", J582="D", "Dark")</f>
        <v>Light</v>
      </c>
      <c r="P582" t="str">
        <f>_xlfn.XLOOKUP(Table1[[#This Row],[Customer ID]], Customers!$A$1:$A$1001, Customers!$I$1:$I$1001,,0)</f>
        <v>Yes</v>
      </c>
    </row>
    <row r="583" spans="1:16" x14ac:dyDescent="0.3">
      <c r="A583" s="2" t="s">
        <v>3773</v>
      </c>
      <c r="B583" s="3">
        <v>44190</v>
      </c>
      <c r="C583" s="2" t="s">
        <v>3774</v>
      </c>
      <c r="D583" t="s">
        <v>6176</v>
      </c>
      <c r="E583" s="2">
        <v>5</v>
      </c>
      <c r="F583" s="2" t="str">
        <f>_xlfn.XLOOKUP(C583, Customers!$A$1:$A$1001, Customers!$B$1:$B$1001,,0)</f>
        <v>Carney Clemencet</v>
      </c>
      <c r="G583" s="2" t="str">
        <f>IF(_xlfn.XLOOKUP(C583, Customers!$A$1:$A$1001, Customers!$C$1:$C$1001,,0) = 0, "",_xlfn.XLOOKUP(C583, Customers!$A$1:$A$1001, Customers!$C$1:$C$1001,,0))</f>
        <v>cclemencetg5@weather.com</v>
      </c>
      <c r="H583" s="2">
        <f>_xlfn.XLOOKUP(C583, Customers!$A$1:$A$1001, Customers!G582:G1582,,0)</f>
        <v>0</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 xml:space="preserve"> _xlfn.IFS(I583="Rob", "Robust", I583="Exc", "Excelsa", I583="Ara", "Arabica", I583="Lib", "Librica")</f>
        <v>Excelsa</v>
      </c>
      <c r="O583" t="str" cm="1">
        <f t="array" ref="O583">_xlfn.IFS(J583="M", "Medium", J583="L", "Light", J583="D", "Dark")</f>
        <v>Light</v>
      </c>
      <c r="P583" t="str">
        <f>_xlfn.XLOOKUP(Table1[[#This Row],[Customer ID]], Customers!$A$1:$A$1001, Customers!$I$1:$I$1001,,0)</f>
        <v>Yes</v>
      </c>
    </row>
    <row r="584" spans="1:16" x14ac:dyDescent="0.3">
      <c r="A584" s="2" t="s">
        <v>3778</v>
      </c>
      <c r="B584" s="3">
        <v>44382</v>
      </c>
      <c r="C584" s="2" t="s">
        <v>3779</v>
      </c>
      <c r="D584" t="s">
        <v>6183</v>
      </c>
      <c r="E584" s="2">
        <v>5</v>
      </c>
      <c r="F584" s="2" t="str">
        <f>_xlfn.XLOOKUP(C584, Customers!$A$1:$A$1001, Customers!$B$1:$B$1001,,0)</f>
        <v>Russell Donet</v>
      </c>
      <c r="G584" s="2" t="str">
        <f>IF(_xlfn.XLOOKUP(C584, Customers!$A$1:$A$1001, Customers!$C$1:$C$1001,,0) = 0, "",_xlfn.XLOOKUP(C584, Customers!$A$1:$A$1001, Customers!$C$1:$C$1001,,0))</f>
        <v>rdonetg6@oakley.com</v>
      </c>
      <c r="H584" s="2">
        <f>_xlfn.XLOOKUP(C584, Customers!$A$1:$A$1001, Customers!G583:G1583,,0)</f>
        <v>0</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 xml:space="preserve"> _xlfn.IFS(I584="Rob", "Robust", I584="Exc", "Excelsa", I584="Ara", "Arabica", I584="Lib", "Librica")</f>
        <v>Excelsa</v>
      </c>
      <c r="O584" t="str" cm="1">
        <f t="array" ref="O584">_xlfn.IFS(J584="M", "Medium", J584="L", "Light", J584="D", "Dark")</f>
        <v>Dark</v>
      </c>
      <c r="P584" t="str">
        <f>_xlfn.XLOOKUP(Table1[[#This Row],[Customer ID]], Customers!$A$1:$A$1001, Customers!$I$1:$I$1001,,0)</f>
        <v>No</v>
      </c>
    </row>
    <row r="585" spans="1:16" x14ac:dyDescent="0.3">
      <c r="A585" s="2" t="s">
        <v>3784</v>
      </c>
      <c r="B585" s="3">
        <v>43538</v>
      </c>
      <c r="C585" s="2" t="s">
        <v>3785</v>
      </c>
      <c r="D585" t="s">
        <v>6178</v>
      </c>
      <c r="E585" s="2">
        <v>1</v>
      </c>
      <c r="F585" s="2" t="str">
        <f>_xlfn.XLOOKUP(C585, Customers!$A$1:$A$1001, Customers!$B$1:$B$1001,,0)</f>
        <v>Sidney Gawen</v>
      </c>
      <c r="G585" s="2" t="str">
        <f>IF(_xlfn.XLOOKUP(C585, Customers!$A$1:$A$1001, Customers!$C$1:$C$1001,,0) = 0, "",_xlfn.XLOOKUP(C585, Customers!$A$1:$A$1001, Customers!$C$1:$C$1001,,0))</f>
        <v>sgaweng7@creativecommons.org</v>
      </c>
      <c r="H585" s="2">
        <f>_xlfn.XLOOKUP(C585, Customers!$A$1:$A$1001, Customers!G584:G1584,,0)</f>
        <v>0</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 xml:space="preserve"> _xlfn.IFS(I585="Rob", "Robust", I585="Exc", "Excelsa", I585="Ara", "Arabica", I585="Lib", "Librica")</f>
        <v>Robust</v>
      </c>
      <c r="O585" t="str" cm="1">
        <f t="array" ref="O585">_xlfn.IFS(J585="M", "Medium", J585="L", "Light", J585="D", "Dark")</f>
        <v>Light</v>
      </c>
      <c r="P585" t="str">
        <f>_xlfn.XLOOKUP(Table1[[#This Row],[Customer ID]], Customers!$A$1:$A$1001, Customers!$I$1:$I$1001,,0)</f>
        <v>Yes</v>
      </c>
    </row>
    <row r="586" spans="1:16" x14ac:dyDescent="0.3">
      <c r="A586" s="2" t="s">
        <v>3790</v>
      </c>
      <c r="B586" s="3">
        <v>44262</v>
      </c>
      <c r="C586" s="2" t="s">
        <v>3791</v>
      </c>
      <c r="D586" t="s">
        <v>6178</v>
      </c>
      <c r="E586" s="2">
        <v>6</v>
      </c>
      <c r="F586" s="2" t="str">
        <f>_xlfn.XLOOKUP(C586, Customers!$A$1:$A$1001, Customers!$B$1:$B$1001,,0)</f>
        <v>Rickey Readie</v>
      </c>
      <c r="G586" s="2" t="str">
        <f>IF(_xlfn.XLOOKUP(C586, Customers!$A$1:$A$1001, Customers!$C$1:$C$1001,,0) = 0, "",_xlfn.XLOOKUP(C586, Customers!$A$1:$A$1001, Customers!$C$1:$C$1001,,0))</f>
        <v>rreadieg8@guardian.co.uk</v>
      </c>
      <c r="H586" s="2">
        <f>_xlfn.XLOOKUP(C586, Customers!$A$1:$A$1001, Customers!G585:G1585,,0)</f>
        <v>0</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 xml:space="preserve"> _xlfn.IFS(I586="Rob", "Robust", I586="Exc", "Excelsa", I586="Ara", "Arabica", I586="Lib", "Librica")</f>
        <v>Robust</v>
      </c>
      <c r="O586" t="str" cm="1">
        <f t="array" ref="O586">_xlfn.IFS(J586="M", "Medium", J586="L", "Light", J586="D", "Dark")</f>
        <v>Light</v>
      </c>
      <c r="P586" t="str">
        <f>_xlfn.XLOOKUP(Table1[[#This Row],[Customer ID]], Customers!$A$1:$A$1001, Customers!$I$1:$I$1001,,0)</f>
        <v>No</v>
      </c>
    </row>
    <row r="587" spans="1:16" x14ac:dyDescent="0.3">
      <c r="A587" s="2" t="s">
        <v>3796</v>
      </c>
      <c r="B587" s="3">
        <v>44505</v>
      </c>
      <c r="C587" s="2" t="s">
        <v>3840</v>
      </c>
      <c r="D587" t="s">
        <v>6139</v>
      </c>
      <c r="E587" s="2">
        <v>2</v>
      </c>
      <c r="F587" s="2" t="str">
        <f>_xlfn.XLOOKUP(C587, Customers!$A$1:$A$1001, Customers!$B$1:$B$1001,,0)</f>
        <v>Cody Verissimo</v>
      </c>
      <c r="G587" s="2" t="str">
        <f>IF(_xlfn.XLOOKUP(C587, Customers!$A$1:$A$1001, Customers!$C$1:$C$1001,,0) = 0, "",_xlfn.XLOOKUP(C587, Customers!$A$1:$A$1001, Customers!$C$1:$C$1001,,0))</f>
        <v>cverissimogh@theglobeandmail.com</v>
      </c>
      <c r="H587" s="2">
        <f>_xlfn.XLOOKUP(C587, Customers!$A$1:$A$1001, Customers!G586:G1586,,0)</f>
        <v>0</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 xml:space="preserve"> _xlfn.IFS(I587="Rob", "Robust", I587="Exc", "Excelsa", I587="Ara", "Arabica", I587="Lib", "Librica")</f>
        <v>Excelsa</v>
      </c>
      <c r="O587" t="str" cm="1">
        <f t="array" ref="O587">_xlfn.IFS(J587="M", "Medium", J587="L", "Light", J587="D", "Dark")</f>
        <v>Medium</v>
      </c>
      <c r="P587" t="str">
        <f>_xlfn.XLOOKUP(Table1[[#This Row],[Customer ID]], Customers!$A$1:$A$1001, Customers!$I$1:$I$1001,,0)</f>
        <v>Yes</v>
      </c>
    </row>
    <row r="588" spans="1:16" x14ac:dyDescent="0.3">
      <c r="A588" s="2" t="s">
        <v>3802</v>
      </c>
      <c r="B588" s="3">
        <v>43867</v>
      </c>
      <c r="C588" s="2" t="s">
        <v>3803</v>
      </c>
      <c r="D588" t="s">
        <v>6142</v>
      </c>
      <c r="E588" s="2">
        <v>3</v>
      </c>
      <c r="F588" s="2" t="str">
        <f>_xlfn.XLOOKUP(C588, Customers!$A$1:$A$1001, Customers!$B$1:$B$1001,,0)</f>
        <v>Zilvia Claisse</v>
      </c>
      <c r="G588" s="2" t="str">
        <f>IF(_xlfn.XLOOKUP(C588, Customers!$A$1:$A$1001, Customers!$C$1:$C$1001,,0) = 0, "",_xlfn.XLOOKUP(C588, Customers!$A$1:$A$1001, Customers!$C$1:$C$1001,,0))</f>
        <v/>
      </c>
      <c r="H588" s="2">
        <f>_xlfn.XLOOKUP(C588, Customers!$A$1:$A$1001, Customers!G587:G1587,,0)</f>
        <v>0</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 xml:space="preserve"> _xlfn.IFS(I588="Rob", "Robust", I588="Exc", "Excelsa", I588="Ara", "Arabica", I588="Lib", "Librica")</f>
        <v>Robust</v>
      </c>
      <c r="O588" t="str" cm="1">
        <f t="array" ref="O588">_xlfn.IFS(J588="M", "Medium", J588="L", "Light", J588="D", "Dark")</f>
        <v>Light</v>
      </c>
      <c r="P588" t="str">
        <f>_xlfn.XLOOKUP(Table1[[#This Row],[Customer ID]], Customers!$A$1:$A$1001, Customers!$I$1:$I$1001,,0)</f>
        <v>No</v>
      </c>
    </row>
    <row r="589" spans="1:16" x14ac:dyDescent="0.3">
      <c r="A589" s="2" t="s">
        <v>3807</v>
      </c>
      <c r="B589" s="3">
        <v>44267</v>
      </c>
      <c r="C589" s="2" t="s">
        <v>3808</v>
      </c>
      <c r="D589" t="s">
        <v>6169</v>
      </c>
      <c r="E589" s="2">
        <v>1</v>
      </c>
      <c r="F589" s="2" t="str">
        <f>_xlfn.XLOOKUP(C589, Customers!$A$1:$A$1001, Customers!$B$1:$B$1001,,0)</f>
        <v>Bar O' Mahony</v>
      </c>
      <c r="G589" s="2" t="str">
        <f>IF(_xlfn.XLOOKUP(C589, Customers!$A$1:$A$1001, Customers!$C$1:$C$1001,,0) = 0, "",_xlfn.XLOOKUP(C589, Customers!$A$1:$A$1001, Customers!$C$1:$C$1001,,0))</f>
        <v>bogb@elpais.com</v>
      </c>
      <c r="H589" s="2">
        <f>_xlfn.XLOOKUP(C589, Customers!$A$1:$A$1001, Customers!G588:G1588,,0)</f>
        <v>0</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 xml:space="preserve"> _xlfn.IFS(I589="Rob", "Robust", I589="Exc", "Excelsa", I589="Ara", "Arabica", I589="Lib", "Librica")</f>
        <v>Librica</v>
      </c>
      <c r="O589" t="str" cm="1">
        <f t="array" ref="O589">_xlfn.IFS(J589="M", "Medium", J589="L", "Light", J589="D", "Dark")</f>
        <v>Dark</v>
      </c>
      <c r="P589" t="str">
        <f>_xlfn.XLOOKUP(Table1[[#This Row],[Customer ID]], Customers!$A$1:$A$1001, Customers!$I$1:$I$1001,,0)</f>
        <v>Yes</v>
      </c>
    </row>
    <row r="590" spans="1:16" x14ac:dyDescent="0.3">
      <c r="A590" s="2" t="s">
        <v>3812</v>
      </c>
      <c r="B590" s="3">
        <v>44046</v>
      </c>
      <c r="C590" s="2" t="s">
        <v>3813</v>
      </c>
      <c r="D590" t="s">
        <v>6146</v>
      </c>
      <c r="E590" s="2">
        <v>2</v>
      </c>
      <c r="F590" s="2" t="str">
        <f>_xlfn.XLOOKUP(C590, Customers!$A$1:$A$1001, Customers!$B$1:$B$1001,,0)</f>
        <v>Valenka Stansbury</v>
      </c>
      <c r="G590" s="2" t="str">
        <f>IF(_xlfn.XLOOKUP(C590, Customers!$A$1:$A$1001, Customers!$C$1:$C$1001,,0) = 0, "",_xlfn.XLOOKUP(C590, Customers!$A$1:$A$1001, Customers!$C$1:$C$1001,,0))</f>
        <v>vstansburygc@unblog.fr</v>
      </c>
      <c r="H590" s="2">
        <f>_xlfn.XLOOKUP(C590, Customers!$A$1:$A$1001, Customers!G589:G1589,,0)</f>
        <v>0</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 xml:space="preserve"> _xlfn.IFS(I590="Rob", "Robust", I590="Exc", "Excelsa", I590="Ara", "Arabica", I590="Lib", "Librica")</f>
        <v>Robust</v>
      </c>
      <c r="O590" t="str" cm="1">
        <f t="array" ref="O590">_xlfn.IFS(J590="M", "Medium", J590="L", "Light", J590="D", "Dark")</f>
        <v>Medium</v>
      </c>
      <c r="P590" t="str">
        <f>_xlfn.XLOOKUP(Table1[[#This Row],[Customer ID]], Customers!$A$1:$A$1001, Customers!$I$1:$I$1001,,0)</f>
        <v>Yes</v>
      </c>
    </row>
    <row r="591" spans="1:16" x14ac:dyDescent="0.3">
      <c r="A591" s="2" t="s">
        <v>3818</v>
      </c>
      <c r="B591" s="3">
        <v>43671</v>
      </c>
      <c r="C591" s="2" t="s">
        <v>3819</v>
      </c>
      <c r="D591" t="s">
        <v>6148</v>
      </c>
      <c r="E591" s="2">
        <v>6</v>
      </c>
      <c r="F591" s="2" t="str">
        <f>_xlfn.XLOOKUP(C591, Customers!$A$1:$A$1001, Customers!$B$1:$B$1001,,0)</f>
        <v>Daniel Heinonen</v>
      </c>
      <c r="G591" s="2" t="str">
        <f>IF(_xlfn.XLOOKUP(C591, Customers!$A$1:$A$1001, Customers!$C$1:$C$1001,,0) = 0, "",_xlfn.XLOOKUP(C591, Customers!$A$1:$A$1001, Customers!$C$1:$C$1001,,0))</f>
        <v>dheinonengd@printfriendly.com</v>
      </c>
      <c r="H591" s="2">
        <f>_xlfn.XLOOKUP(C591, Customers!$A$1:$A$1001, Customers!G590:G1590,,0)</f>
        <v>0</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 xml:space="preserve"> _xlfn.IFS(I591="Rob", "Robust", I591="Exc", "Excelsa", I591="Ara", "Arabica", I591="Lib", "Librica")</f>
        <v>Excelsa</v>
      </c>
      <c r="O591" t="str" cm="1">
        <f t="array" ref="O591">_xlfn.IFS(J591="M", "Medium", J591="L", "Light", J591="D", "Dark")</f>
        <v>Light</v>
      </c>
      <c r="P591" t="str">
        <f>_xlfn.XLOOKUP(Table1[[#This Row],[Customer ID]], Customers!$A$1:$A$1001, Customers!$I$1:$I$1001,,0)</f>
        <v>No</v>
      </c>
    </row>
    <row r="592" spans="1:16" x14ac:dyDescent="0.3">
      <c r="A592" s="2" t="s">
        <v>3823</v>
      </c>
      <c r="B592" s="3">
        <v>43950</v>
      </c>
      <c r="C592" s="2" t="s">
        <v>3824</v>
      </c>
      <c r="D592" t="s">
        <v>6166</v>
      </c>
      <c r="E592" s="2">
        <v>2</v>
      </c>
      <c r="F592" s="2" t="str">
        <f>_xlfn.XLOOKUP(C592, Customers!$A$1:$A$1001, Customers!$B$1:$B$1001,,0)</f>
        <v>Jewelle Shenton</v>
      </c>
      <c r="G592" s="2" t="str">
        <f>IF(_xlfn.XLOOKUP(C592, Customers!$A$1:$A$1001, Customers!$C$1:$C$1001,,0) = 0, "",_xlfn.XLOOKUP(C592, Customers!$A$1:$A$1001, Customers!$C$1:$C$1001,,0))</f>
        <v>jshentonge@google.com.hk</v>
      </c>
      <c r="H592" s="2">
        <f>_xlfn.XLOOKUP(C592, Customers!$A$1:$A$1001, Customers!G591:G1591,,0)</f>
        <v>0</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 xml:space="preserve"> _xlfn.IFS(I592="Rob", "Robust", I592="Exc", "Excelsa", I592="Ara", "Arabica", I592="Lib", "Librica")</f>
        <v>Excelsa</v>
      </c>
      <c r="O592" t="str" cm="1">
        <f t="array" ref="O592">_xlfn.IFS(J592="M", "Medium", J592="L", "Light", J592="D", "Dark")</f>
        <v>Medium</v>
      </c>
      <c r="P592" t="str">
        <f>_xlfn.XLOOKUP(Table1[[#This Row],[Customer ID]], Customers!$A$1:$A$1001, Customers!$I$1:$I$1001,,0)</f>
        <v>Yes</v>
      </c>
    </row>
    <row r="593" spans="1:16" x14ac:dyDescent="0.3">
      <c r="A593" s="2" t="s">
        <v>3829</v>
      </c>
      <c r="B593" s="3">
        <v>43587</v>
      </c>
      <c r="C593" s="2" t="s">
        <v>3830</v>
      </c>
      <c r="D593" t="s">
        <v>6163</v>
      </c>
      <c r="E593" s="2">
        <v>3</v>
      </c>
      <c r="F593" s="2" t="str">
        <f>_xlfn.XLOOKUP(C593, Customers!$A$1:$A$1001, Customers!$B$1:$B$1001,,0)</f>
        <v>Jennifer Wilkisson</v>
      </c>
      <c r="G593" s="2" t="str">
        <f>IF(_xlfn.XLOOKUP(C593, Customers!$A$1:$A$1001, Customers!$C$1:$C$1001,,0) = 0, "",_xlfn.XLOOKUP(C593, Customers!$A$1:$A$1001, Customers!$C$1:$C$1001,,0))</f>
        <v>jwilkissongf@nba.com</v>
      </c>
      <c r="H593" s="2">
        <f>_xlfn.XLOOKUP(C593, Customers!$A$1:$A$1001, Customers!G592:G1592,,0)</f>
        <v>0</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 xml:space="preserve"> _xlfn.IFS(I593="Rob", "Robust", I593="Exc", "Excelsa", I593="Ara", "Arabica", I593="Lib", "Librica")</f>
        <v>Robust</v>
      </c>
      <c r="O593" t="str" cm="1">
        <f t="array" ref="O593">_xlfn.IFS(J593="M", "Medium", J593="L", "Light", J593="D", "Dark")</f>
        <v>Dark</v>
      </c>
      <c r="P593" t="str">
        <f>_xlfn.XLOOKUP(Table1[[#This Row],[Customer ID]], Customers!$A$1:$A$1001, Customers!$I$1:$I$1001,,0)</f>
        <v>Yes</v>
      </c>
    </row>
    <row r="594" spans="1:16" x14ac:dyDescent="0.3">
      <c r="A594" s="2" t="s">
        <v>3834</v>
      </c>
      <c r="B594" s="3">
        <v>44437</v>
      </c>
      <c r="C594" s="2" t="s">
        <v>3835</v>
      </c>
      <c r="D594" t="s">
        <v>6175</v>
      </c>
      <c r="E594" s="2">
        <v>2</v>
      </c>
      <c r="F594" s="2" t="str">
        <f>_xlfn.XLOOKUP(C594, Customers!$A$1:$A$1001, Customers!$B$1:$B$1001,,0)</f>
        <v>Kylie Mowat</v>
      </c>
      <c r="G594" s="2" t="str">
        <f>IF(_xlfn.XLOOKUP(C594, Customers!$A$1:$A$1001, Customers!$C$1:$C$1001,,0) = 0, "",_xlfn.XLOOKUP(C594, Customers!$A$1:$A$1001, Customers!$C$1:$C$1001,,0))</f>
        <v/>
      </c>
      <c r="H594" s="2">
        <f>_xlfn.XLOOKUP(C594, Customers!$A$1:$A$1001, Customers!G593:G1593,,0)</f>
        <v>0</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 xml:space="preserve"> _xlfn.IFS(I594="Rob", "Robust", I594="Exc", "Excelsa", I594="Ara", "Arabica", I594="Lib", "Librica")</f>
        <v>Arabica</v>
      </c>
      <c r="O594" t="str" cm="1">
        <f t="array" ref="O594">_xlfn.IFS(J594="M", "Medium", J594="L", "Light", J594="D", "Dark")</f>
        <v>Medium</v>
      </c>
      <c r="P594" t="str">
        <f>_xlfn.XLOOKUP(Table1[[#This Row],[Customer ID]], Customers!$A$1:$A$1001, Customers!$I$1:$I$1001,,0)</f>
        <v>No</v>
      </c>
    </row>
    <row r="595" spans="1:16" x14ac:dyDescent="0.3">
      <c r="A595" s="2" t="s">
        <v>3839</v>
      </c>
      <c r="B595" s="3">
        <v>43903</v>
      </c>
      <c r="C595" s="2" t="s">
        <v>3840</v>
      </c>
      <c r="D595" t="s">
        <v>6185</v>
      </c>
      <c r="E595" s="2">
        <v>1</v>
      </c>
      <c r="F595" s="2" t="str">
        <f>_xlfn.XLOOKUP(C595, Customers!$A$1:$A$1001, Customers!$B$1:$B$1001,,0)</f>
        <v>Cody Verissimo</v>
      </c>
      <c r="G595" s="2" t="str">
        <f>IF(_xlfn.XLOOKUP(C595, Customers!$A$1:$A$1001, Customers!$C$1:$C$1001,,0) = 0, "",_xlfn.XLOOKUP(C595, Customers!$A$1:$A$1001, Customers!$C$1:$C$1001,,0))</f>
        <v>cverissimogh@theglobeandmail.com</v>
      </c>
      <c r="H595" s="2">
        <f>_xlfn.XLOOKUP(C595, Customers!$A$1:$A$1001, Customers!G594:G1594,,0)</f>
        <v>0</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 xml:space="preserve"> _xlfn.IFS(I595="Rob", "Robust", I595="Exc", "Excelsa", I595="Ara", "Arabica", I595="Lib", "Librica")</f>
        <v>Excelsa</v>
      </c>
      <c r="O595" t="str" cm="1">
        <f t="array" ref="O595">_xlfn.IFS(J595="M", "Medium", J595="L", "Light", J595="D", "Dark")</f>
        <v>Dark</v>
      </c>
      <c r="P595" t="str">
        <f>_xlfn.XLOOKUP(Table1[[#This Row],[Customer ID]], Customers!$A$1:$A$1001, Customers!$I$1:$I$1001,,0)</f>
        <v>Yes</v>
      </c>
    </row>
    <row r="596" spans="1:16" x14ac:dyDescent="0.3">
      <c r="A596" s="2" t="s">
        <v>3844</v>
      </c>
      <c r="B596" s="3">
        <v>43512</v>
      </c>
      <c r="C596" s="2" t="s">
        <v>3845</v>
      </c>
      <c r="D596" t="s">
        <v>6182</v>
      </c>
      <c r="E596" s="2">
        <v>2</v>
      </c>
      <c r="F596" s="2" t="str">
        <f>_xlfn.XLOOKUP(C596, Customers!$A$1:$A$1001, Customers!$B$1:$B$1001,,0)</f>
        <v>Gabriel Starcks</v>
      </c>
      <c r="G596" s="2" t="str">
        <f>IF(_xlfn.XLOOKUP(C596, Customers!$A$1:$A$1001, Customers!$C$1:$C$1001,,0) = 0, "",_xlfn.XLOOKUP(C596, Customers!$A$1:$A$1001, Customers!$C$1:$C$1001,,0))</f>
        <v>gstarcksgi@abc.net.au</v>
      </c>
      <c r="H596" s="2">
        <f>_xlfn.XLOOKUP(C596, Customers!$A$1:$A$1001, Customers!G595:G1595,,0)</f>
        <v>0</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 xml:space="preserve"> _xlfn.IFS(I596="Rob", "Robust", I596="Exc", "Excelsa", I596="Ara", "Arabica", I596="Lib", "Librica")</f>
        <v>Arabica</v>
      </c>
      <c r="O596" t="str" cm="1">
        <f t="array" ref="O596">_xlfn.IFS(J596="M", "Medium", J596="L", "Light", J596="D", "Dark")</f>
        <v>Light</v>
      </c>
      <c r="P596" t="str">
        <f>_xlfn.XLOOKUP(Table1[[#This Row],[Customer ID]], Customers!$A$1:$A$1001, Customers!$I$1:$I$1001,,0)</f>
        <v>No</v>
      </c>
    </row>
    <row r="597" spans="1:16" x14ac:dyDescent="0.3">
      <c r="A597" s="2" t="s">
        <v>3850</v>
      </c>
      <c r="B597" s="3">
        <v>44527</v>
      </c>
      <c r="C597" s="2" t="s">
        <v>3851</v>
      </c>
      <c r="D597" t="s">
        <v>6171</v>
      </c>
      <c r="E597" s="2">
        <v>1</v>
      </c>
      <c r="F597" s="2" t="str">
        <f>_xlfn.XLOOKUP(C597, Customers!$A$1:$A$1001, Customers!$B$1:$B$1001,,0)</f>
        <v>Darby Dummer</v>
      </c>
      <c r="G597" s="2" t="str">
        <f>IF(_xlfn.XLOOKUP(C597, Customers!$A$1:$A$1001, Customers!$C$1:$C$1001,,0) = 0, "",_xlfn.XLOOKUP(C597, Customers!$A$1:$A$1001, Customers!$C$1:$C$1001,,0))</f>
        <v/>
      </c>
      <c r="H597" s="2">
        <f>_xlfn.XLOOKUP(C597, Customers!$A$1:$A$1001, Customers!G596:G1596,,0)</f>
        <v>0</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 xml:space="preserve"> _xlfn.IFS(I597="Rob", "Robust", I597="Exc", "Excelsa", I597="Ara", "Arabica", I597="Lib", "Librica")</f>
        <v>Excelsa</v>
      </c>
      <c r="O597" t="str" cm="1">
        <f t="array" ref="O597">_xlfn.IFS(J597="M", "Medium", J597="L", "Light", J597="D", "Dark")</f>
        <v>Light</v>
      </c>
      <c r="P597" t="str">
        <f>_xlfn.XLOOKUP(Table1[[#This Row],[Customer ID]], Customers!$A$1:$A$1001, Customers!$I$1:$I$1001,,0)</f>
        <v>No</v>
      </c>
    </row>
    <row r="598" spans="1:16" x14ac:dyDescent="0.3">
      <c r="A598" s="2" t="s">
        <v>3854</v>
      </c>
      <c r="B598" s="3">
        <v>44523</v>
      </c>
      <c r="C598" s="2" t="s">
        <v>3855</v>
      </c>
      <c r="D598" t="s">
        <v>6157</v>
      </c>
      <c r="E598" s="2">
        <v>5</v>
      </c>
      <c r="F598" s="2" t="str">
        <f>_xlfn.XLOOKUP(C598, Customers!$A$1:$A$1001, Customers!$B$1:$B$1001,,0)</f>
        <v>Kienan Scholard</v>
      </c>
      <c r="G598" s="2" t="str">
        <f>IF(_xlfn.XLOOKUP(C598, Customers!$A$1:$A$1001, Customers!$C$1:$C$1001,,0) = 0, "",_xlfn.XLOOKUP(C598, Customers!$A$1:$A$1001, Customers!$C$1:$C$1001,,0))</f>
        <v>kscholardgk@sbwire.com</v>
      </c>
      <c r="H598" s="2">
        <f>_xlfn.XLOOKUP(C598, Customers!$A$1:$A$1001, Customers!G597:G1597,,0)</f>
        <v>0</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 xml:space="preserve"> _xlfn.IFS(I598="Rob", "Robust", I598="Exc", "Excelsa", I598="Ara", "Arabica", I598="Lib", "Librica")</f>
        <v>Arabica</v>
      </c>
      <c r="O598" t="str" cm="1">
        <f t="array" ref="O598">_xlfn.IFS(J598="M", "Medium", J598="L", "Light", J598="D", "Dark")</f>
        <v>Medium</v>
      </c>
      <c r="P598" t="str">
        <f>_xlfn.XLOOKUP(Table1[[#This Row],[Customer ID]], Customers!$A$1:$A$1001, Customers!$I$1:$I$1001,,0)</f>
        <v>No</v>
      </c>
    </row>
    <row r="599" spans="1:16" x14ac:dyDescent="0.3">
      <c r="A599" s="2" t="s">
        <v>3860</v>
      </c>
      <c r="B599" s="3">
        <v>44532</v>
      </c>
      <c r="C599" s="2" t="s">
        <v>3861</v>
      </c>
      <c r="D599" t="s">
        <v>6164</v>
      </c>
      <c r="E599" s="2">
        <v>4</v>
      </c>
      <c r="F599" s="2" t="str">
        <f>_xlfn.XLOOKUP(C599, Customers!$A$1:$A$1001, Customers!$B$1:$B$1001,,0)</f>
        <v>Bo Kindley</v>
      </c>
      <c r="G599" s="2" t="str">
        <f>IF(_xlfn.XLOOKUP(C599, Customers!$A$1:$A$1001, Customers!$C$1:$C$1001,,0) = 0, "",_xlfn.XLOOKUP(C599, Customers!$A$1:$A$1001, Customers!$C$1:$C$1001,,0))</f>
        <v>bkindleygl@wikimedia.org</v>
      </c>
      <c r="H599" s="2">
        <f>_xlfn.XLOOKUP(C599, Customers!$A$1:$A$1001, Customers!G598:G1598,,0)</f>
        <v>0</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 xml:space="preserve"> _xlfn.IFS(I599="Rob", "Robust", I599="Exc", "Excelsa", I599="Ara", "Arabica", I599="Lib", "Librica")</f>
        <v>Librica</v>
      </c>
      <c r="O599" t="str" cm="1">
        <f t="array" ref="O599">_xlfn.IFS(J599="M", "Medium", J599="L", "Light", J599="D", "Dark")</f>
        <v>Light</v>
      </c>
      <c r="P599" t="str">
        <f>_xlfn.XLOOKUP(Table1[[#This Row],[Customer ID]], Customers!$A$1:$A$1001, Customers!$I$1:$I$1001,,0)</f>
        <v>Yes</v>
      </c>
    </row>
    <row r="600" spans="1:16" x14ac:dyDescent="0.3">
      <c r="A600" s="2" t="s">
        <v>3866</v>
      </c>
      <c r="B600" s="3">
        <v>43471</v>
      </c>
      <c r="C600" s="2" t="s">
        <v>3867</v>
      </c>
      <c r="D600" t="s">
        <v>6174</v>
      </c>
      <c r="E600" s="2">
        <v>4</v>
      </c>
      <c r="F600" s="2" t="str">
        <f>_xlfn.XLOOKUP(C600, Customers!$A$1:$A$1001, Customers!$B$1:$B$1001,,0)</f>
        <v>Krissie Hammett</v>
      </c>
      <c r="G600" s="2" t="str">
        <f>IF(_xlfn.XLOOKUP(C600, Customers!$A$1:$A$1001, Customers!$C$1:$C$1001,,0) = 0, "",_xlfn.XLOOKUP(C600, Customers!$A$1:$A$1001, Customers!$C$1:$C$1001,,0))</f>
        <v>khammettgm@dmoz.org</v>
      </c>
      <c r="H600" s="2">
        <f>_xlfn.XLOOKUP(C600, Customers!$A$1:$A$1001, Customers!G599:G1599,,0)</f>
        <v>0</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 xml:space="preserve"> _xlfn.IFS(I600="Rob", "Robust", I600="Exc", "Excelsa", I600="Ara", "Arabica", I600="Lib", "Librica")</f>
        <v>Robust</v>
      </c>
      <c r="O600" t="str" cm="1">
        <f t="array" ref="O600">_xlfn.IFS(J600="M", "Medium", J600="L", "Light", J600="D", "Dark")</f>
        <v>Medium</v>
      </c>
      <c r="P600" t="str">
        <f>_xlfn.XLOOKUP(Table1[[#This Row],[Customer ID]], Customers!$A$1:$A$1001, Customers!$I$1:$I$1001,,0)</f>
        <v>Yes</v>
      </c>
    </row>
    <row r="601" spans="1:16" x14ac:dyDescent="0.3">
      <c r="A601" s="2" t="s">
        <v>3872</v>
      </c>
      <c r="B601" s="3">
        <v>44321</v>
      </c>
      <c r="C601" s="2" t="s">
        <v>3873</v>
      </c>
      <c r="D601" t="s">
        <v>6154</v>
      </c>
      <c r="E601" s="2">
        <v>4</v>
      </c>
      <c r="F601" s="2" t="str">
        <f>_xlfn.XLOOKUP(C601, Customers!$A$1:$A$1001, Customers!$B$1:$B$1001,,0)</f>
        <v>Alisha Hulburt</v>
      </c>
      <c r="G601" s="2" t="str">
        <f>IF(_xlfn.XLOOKUP(C601, Customers!$A$1:$A$1001, Customers!$C$1:$C$1001,,0) = 0, "",_xlfn.XLOOKUP(C601, Customers!$A$1:$A$1001, Customers!$C$1:$C$1001,,0))</f>
        <v>ahulburtgn@fda.gov</v>
      </c>
      <c r="H601" s="2">
        <f>_xlfn.XLOOKUP(C601, Customers!$A$1:$A$1001, Customers!G600:G1600,,0)</f>
        <v>0</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 xml:space="preserve"> _xlfn.IFS(I601="Rob", "Robust", I601="Exc", "Excelsa", I601="Ara", "Arabica", I601="Lib", "Librica")</f>
        <v>Arabica</v>
      </c>
      <c r="O601" t="str" cm="1">
        <f t="array" ref="O601">_xlfn.IFS(J601="M", "Medium", J601="L", "Light", J601="D", "Dark")</f>
        <v>Dark</v>
      </c>
      <c r="P601" t="str">
        <f>_xlfn.XLOOKUP(Table1[[#This Row],[Customer ID]], Customers!$A$1:$A$1001, Customers!$I$1:$I$1001,,0)</f>
        <v>Yes</v>
      </c>
    </row>
    <row r="602" spans="1:16" x14ac:dyDescent="0.3">
      <c r="A602" s="2" t="s">
        <v>3877</v>
      </c>
      <c r="B602" s="3">
        <v>44492</v>
      </c>
      <c r="C602" s="2" t="s">
        <v>3878</v>
      </c>
      <c r="D602" t="s">
        <v>6169</v>
      </c>
      <c r="E602" s="2">
        <v>1</v>
      </c>
      <c r="F602" s="2" t="str">
        <f>_xlfn.XLOOKUP(C602, Customers!$A$1:$A$1001, Customers!$B$1:$B$1001,,0)</f>
        <v>Peyter Lauritzen</v>
      </c>
      <c r="G602" s="2" t="str">
        <f>IF(_xlfn.XLOOKUP(C602, Customers!$A$1:$A$1001, Customers!$C$1:$C$1001,,0) = 0, "",_xlfn.XLOOKUP(C602, Customers!$A$1:$A$1001, Customers!$C$1:$C$1001,,0))</f>
        <v>plauritzengo@photobucket.com</v>
      </c>
      <c r="H602" s="2">
        <f>_xlfn.XLOOKUP(C602, Customers!$A$1:$A$1001, Customers!G601:G1601,,0)</f>
        <v>0</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 xml:space="preserve"> _xlfn.IFS(I602="Rob", "Robust", I602="Exc", "Excelsa", I602="Ara", "Arabica", I602="Lib", "Librica")</f>
        <v>Librica</v>
      </c>
      <c r="O602" t="str" cm="1">
        <f t="array" ref="O602">_xlfn.IFS(J602="M", "Medium", J602="L", "Light", J602="D", "Dark")</f>
        <v>Dark</v>
      </c>
      <c r="P602" t="str">
        <f>_xlfn.XLOOKUP(Table1[[#This Row],[Customer ID]], Customers!$A$1:$A$1001, Customers!$I$1:$I$1001,,0)</f>
        <v>No</v>
      </c>
    </row>
    <row r="603" spans="1:16" x14ac:dyDescent="0.3">
      <c r="A603" s="2" t="s">
        <v>3883</v>
      </c>
      <c r="B603" s="3">
        <v>43815</v>
      </c>
      <c r="C603" s="2" t="s">
        <v>3884</v>
      </c>
      <c r="D603" t="s">
        <v>6142</v>
      </c>
      <c r="E603" s="2">
        <v>4</v>
      </c>
      <c r="F603" s="2" t="str">
        <f>_xlfn.XLOOKUP(C603, Customers!$A$1:$A$1001, Customers!$B$1:$B$1001,,0)</f>
        <v>Aurelia Burgwin</v>
      </c>
      <c r="G603" s="2" t="str">
        <f>IF(_xlfn.XLOOKUP(C603, Customers!$A$1:$A$1001, Customers!$C$1:$C$1001,,0) = 0, "",_xlfn.XLOOKUP(C603, Customers!$A$1:$A$1001, Customers!$C$1:$C$1001,,0))</f>
        <v>aburgwingp@redcross.org</v>
      </c>
      <c r="H603" s="2">
        <f>_xlfn.XLOOKUP(C603, Customers!$A$1:$A$1001, Customers!G602:G1602,,0)</f>
        <v>0</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 xml:space="preserve"> _xlfn.IFS(I603="Rob", "Robust", I603="Exc", "Excelsa", I603="Ara", "Arabica", I603="Lib", "Librica")</f>
        <v>Robust</v>
      </c>
      <c r="O603" t="str" cm="1">
        <f t="array" ref="O603">_xlfn.IFS(J603="M", "Medium", J603="L", "Light", J603="D", "Dark")</f>
        <v>Light</v>
      </c>
      <c r="P603" t="str">
        <f>_xlfn.XLOOKUP(Table1[[#This Row],[Customer ID]], Customers!$A$1:$A$1001, Customers!$I$1:$I$1001,,0)</f>
        <v>Yes</v>
      </c>
    </row>
    <row r="604" spans="1:16" x14ac:dyDescent="0.3">
      <c r="A604" s="2" t="s">
        <v>3889</v>
      </c>
      <c r="B604" s="3">
        <v>43603</v>
      </c>
      <c r="C604" s="2" t="s">
        <v>3890</v>
      </c>
      <c r="D604" t="s">
        <v>6184</v>
      </c>
      <c r="E604" s="2">
        <v>5</v>
      </c>
      <c r="F604" s="2" t="str">
        <f>_xlfn.XLOOKUP(C604, Customers!$A$1:$A$1001, Customers!$B$1:$B$1001,,0)</f>
        <v>Emalee Rolin</v>
      </c>
      <c r="G604" s="2" t="str">
        <f>IF(_xlfn.XLOOKUP(C604, Customers!$A$1:$A$1001, Customers!$C$1:$C$1001,,0) = 0, "",_xlfn.XLOOKUP(C604, Customers!$A$1:$A$1001, Customers!$C$1:$C$1001,,0))</f>
        <v>erolingq@google.fr</v>
      </c>
      <c r="H604" s="2">
        <f>_xlfn.XLOOKUP(C604, Customers!$A$1:$A$1001, Customers!G603:G1603,,0)</f>
        <v>0</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 xml:space="preserve"> _xlfn.IFS(I604="Rob", "Robust", I604="Exc", "Excelsa", I604="Ara", "Arabica", I604="Lib", "Librica")</f>
        <v>Excelsa</v>
      </c>
      <c r="O604" t="str" cm="1">
        <f t="array" ref="O604">_xlfn.IFS(J604="M", "Medium", J604="L", "Light", J604="D", "Dark")</f>
        <v>Light</v>
      </c>
      <c r="P604" t="str">
        <f>_xlfn.XLOOKUP(Table1[[#This Row],[Customer ID]], Customers!$A$1:$A$1001, Customers!$I$1:$I$1001,,0)</f>
        <v>Yes</v>
      </c>
    </row>
    <row r="605" spans="1:16" x14ac:dyDescent="0.3">
      <c r="A605" s="2" t="s">
        <v>3895</v>
      </c>
      <c r="B605" s="3">
        <v>43660</v>
      </c>
      <c r="C605" s="2" t="s">
        <v>3896</v>
      </c>
      <c r="D605" t="s">
        <v>6174</v>
      </c>
      <c r="E605" s="2">
        <v>3</v>
      </c>
      <c r="F605" s="2" t="str">
        <f>_xlfn.XLOOKUP(C605, Customers!$A$1:$A$1001, Customers!$B$1:$B$1001,,0)</f>
        <v>Donavon Fowle</v>
      </c>
      <c r="G605" s="2" t="str">
        <f>IF(_xlfn.XLOOKUP(C605, Customers!$A$1:$A$1001, Customers!$C$1:$C$1001,,0) = 0, "",_xlfn.XLOOKUP(C605, Customers!$A$1:$A$1001, Customers!$C$1:$C$1001,,0))</f>
        <v>dfowlegr@epa.gov</v>
      </c>
      <c r="H605" s="2">
        <f>_xlfn.XLOOKUP(C605, Customers!$A$1:$A$1001, Customers!G604:G1604,,0)</f>
        <v>0</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 xml:space="preserve"> _xlfn.IFS(I605="Rob", "Robust", I605="Exc", "Excelsa", I605="Ara", "Arabica", I605="Lib", "Librica")</f>
        <v>Robust</v>
      </c>
      <c r="O605" t="str" cm="1">
        <f t="array" ref="O605">_xlfn.IFS(J605="M", "Medium", J605="L", "Light", J605="D", "Dark")</f>
        <v>Medium</v>
      </c>
      <c r="P605" t="str">
        <f>_xlfn.XLOOKUP(Table1[[#This Row],[Customer ID]], Customers!$A$1:$A$1001, Customers!$I$1:$I$1001,,0)</f>
        <v>No</v>
      </c>
    </row>
    <row r="606" spans="1:16" x14ac:dyDescent="0.3">
      <c r="A606" s="2" t="s">
        <v>3900</v>
      </c>
      <c r="B606" s="3">
        <v>44148</v>
      </c>
      <c r="C606" s="2" t="s">
        <v>3901</v>
      </c>
      <c r="D606" t="s">
        <v>6165</v>
      </c>
      <c r="E606" s="2">
        <v>4</v>
      </c>
      <c r="F606" s="2" t="str">
        <f>_xlfn.XLOOKUP(C606, Customers!$A$1:$A$1001, Customers!$B$1:$B$1001,,0)</f>
        <v>Jorge Bettison</v>
      </c>
      <c r="G606" s="2" t="str">
        <f>IF(_xlfn.XLOOKUP(C606, Customers!$A$1:$A$1001, Customers!$C$1:$C$1001,,0) = 0, "",_xlfn.XLOOKUP(C606, Customers!$A$1:$A$1001, Customers!$C$1:$C$1001,,0))</f>
        <v/>
      </c>
      <c r="H606" s="2">
        <f>_xlfn.XLOOKUP(C606, Customers!$A$1:$A$1001, Customers!G605:G1605,,0)</f>
        <v>0</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 xml:space="preserve"> _xlfn.IFS(I606="Rob", "Robust", I606="Exc", "Excelsa", I606="Ara", "Arabica", I606="Lib", "Librica")</f>
        <v>Librica</v>
      </c>
      <c r="O606" t="str" cm="1">
        <f t="array" ref="O606">_xlfn.IFS(J606="M", "Medium", J606="L", "Light", J606="D", "Dark")</f>
        <v>Dark</v>
      </c>
      <c r="P606" t="str">
        <f>_xlfn.XLOOKUP(Table1[[#This Row],[Customer ID]], Customers!$A$1:$A$1001, Customers!$I$1:$I$1001,,0)</f>
        <v>No</v>
      </c>
    </row>
    <row r="607" spans="1:16" x14ac:dyDescent="0.3">
      <c r="A607" s="2" t="s">
        <v>3905</v>
      </c>
      <c r="B607" s="3">
        <v>44028</v>
      </c>
      <c r="C607" s="2" t="s">
        <v>3906</v>
      </c>
      <c r="D607" t="s">
        <v>6182</v>
      </c>
      <c r="E607" s="2">
        <v>5</v>
      </c>
      <c r="F607" s="2" t="str">
        <f>_xlfn.XLOOKUP(C607, Customers!$A$1:$A$1001, Customers!$B$1:$B$1001,,0)</f>
        <v>Wang Powlesland</v>
      </c>
      <c r="G607" s="2" t="str">
        <f>IF(_xlfn.XLOOKUP(C607, Customers!$A$1:$A$1001, Customers!$C$1:$C$1001,,0) = 0, "",_xlfn.XLOOKUP(C607, Customers!$A$1:$A$1001, Customers!$C$1:$C$1001,,0))</f>
        <v>wpowleslandgt@soundcloud.com</v>
      </c>
      <c r="H607" s="2">
        <f>_xlfn.XLOOKUP(C607, Customers!$A$1:$A$1001, Customers!G606:G1606,,0)</f>
        <v>0</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 xml:space="preserve"> _xlfn.IFS(I607="Rob", "Robust", I607="Exc", "Excelsa", I607="Ara", "Arabica", I607="Lib", "Librica")</f>
        <v>Arabica</v>
      </c>
      <c r="O607" t="str" cm="1">
        <f t="array" ref="O607">_xlfn.IFS(J607="M", "Medium", J607="L", "Light", J607="D", "Dark")</f>
        <v>Light</v>
      </c>
      <c r="P607" t="str">
        <f>_xlfn.XLOOKUP(Table1[[#This Row],[Customer ID]], Customers!$A$1:$A$1001, Customers!$I$1:$I$1001,,0)</f>
        <v>Yes</v>
      </c>
    </row>
    <row r="608" spans="1:16" x14ac:dyDescent="0.3">
      <c r="A608" s="2" t="s">
        <v>3911</v>
      </c>
      <c r="B608" s="3">
        <v>44138</v>
      </c>
      <c r="C608" s="2" t="s">
        <v>3840</v>
      </c>
      <c r="D608" t="s">
        <v>6164</v>
      </c>
      <c r="E608" s="2">
        <v>3</v>
      </c>
      <c r="F608" s="2" t="str">
        <f>_xlfn.XLOOKUP(C608, Customers!$A$1:$A$1001, Customers!$B$1:$B$1001,,0)</f>
        <v>Cody Verissimo</v>
      </c>
      <c r="G608" s="2" t="str">
        <f>IF(_xlfn.XLOOKUP(C608, Customers!$A$1:$A$1001, Customers!$C$1:$C$1001,,0) = 0, "",_xlfn.XLOOKUP(C608, Customers!$A$1:$A$1001, Customers!$C$1:$C$1001,,0))</f>
        <v>cverissimogh@theglobeandmail.com</v>
      </c>
      <c r="H608" s="2">
        <f>_xlfn.XLOOKUP(C608, Customers!$A$1:$A$1001, Customers!G607:G1607,,0)</f>
        <v>0</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 xml:space="preserve"> _xlfn.IFS(I608="Rob", "Robust", I608="Exc", "Excelsa", I608="Ara", "Arabica", I608="Lib", "Librica")</f>
        <v>Librica</v>
      </c>
      <c r="O608" t="str" cm="1">
        <f t="array" ref="O608">_xlfn.IFS(J608="M", "Medium", J608="L", "Light", J608="D", "Dark")</f>
        <v>Light</v>
      </c>
      <c r="P608" t="str">
        <f>_xlfn.XLOOKUP(Table1[[#This Row],[Customer ID]], Customers!$A$1:$A$1001, Customers!$I$1:$I$1001,,0)</f>
        <v>Yes</v>
      </c>
    </row>
    <row r="609" spans="1:16" x14ac:dyDescent="0.3">
      <c r="A609" s="2" t="s">
        <v>3917</v>
      </c>
      <c r="B609" s="3">
        <v>44640</v>
      </c>
      <c r="C609" s="2" t="s">
        <v>3918</v>
      </c>
      <c r="D609" t="s">
        <v>6153</v>
      </c>
      <c r="E609" s="2">
        <v>1</v>
      </c>
      <c r="F609" s="2" t="str">
        <f>_xlfn.XLOOKUP(C609, Customers!$A$1:$A$1001, Customers!$B$1:$B$1001,,0)</f>
        <v>Laurence Ellingham</v>
      </c>
      <c r="G609" s="2" t="str">
        <f>IF(_xlfn.XLOOKUP(C609, Customers!$A$1:$A$1001, Customers!$C$1:$C$1001,,0) = 0, "",_xlfn.XLOOKUP(C609, Customers!$A$1:$A$1001, Customers!$C$1:$C$1001,,0))</f>
        <v>lellinghamgv@sciencedaily.com</v>
      </c>
      <c r="H609" s="2">
        <f>_xlfn.XLOOKUP(C609, Customers!$A$1:$A$1001, Customers!G608:G1608,,0)</f>
        <v>0</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 xml:space="preserve"> _xlfn.IFS(I609="Rob", "Robust", I609="Exc", "Excelsa", I609="Ara", "Arabica", I609="Lib", "Librica")</f>
        <v>Excelsa</v>
      </c>
      <c r="O609" t="str" cm="1">
        <f t="array" ref="O609">_xlfn.IFS(J609="M", "Medium", J609="L", "Light", J609="D", "Dark")</f>
        <v>Dark</v>
      </c>
      <c r="P609" t="str">
        <f>_xlfn.XLOOKUP(Table1[[#This Row],[Customer ID]], Customers!$A$1:$A$1001, Customers!$I$1:$I$1001,,0)</f>
        <v>Yes</v>
      </c>
    </row>
    <row r="610" spans="1:16" x14ac:dyDescent="0.3">
      <c r="A610" s="2" t="s">
        <v>3923</v>
      </c>
      <c r="B610" s="3">
        <v>44608</v>
      </c>
      <c r="C610" s="2" t="s">
        <v>3924</v>
      </c>
      <c r="D610" t="s">
        <v>6185</v>
      </c>
      <c r="E610" s="2">
        <v>2</v>
      </c>
      <c r="F610" s="2" t="str">
        <f>_xlfn.XLOOKUP(C610, Customers!$A$1:$A$1001, Customers!$B$1:$B$1001,,0)</f>
        <v>Billy Neiland</v>
      </c>
      <c r="G610" s="2" t="str">
        <f>IF(_xlfn.XLOOKUP(C610, Customers!$A$1:$A$1001, Customers!$C$1:$C$1001,,0) = 0, "",_xlfn.XLOOKUP(C610, Customers!$A$1:$A$1001, Customers!$C$1:$C$1001,,0))</f>
        <v/>
      </c>
      <c r="H610" s="2">
        <f>_xlfn.XLOOKUP(C610, Customers!$A$1:$A$1001, Customers!G609:G1609,,0)</f>
        <v>0</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 xml:space="preserve"> _xlfn.IFS(I610="Rob", "Robust", I610="Exc", "Excelsa", I610="Ara", "Arabica", I610="Lib", "Librica")</f>
        <v>Excelsa</v>
      </c>
      <c r="O610" t="str" cm="1">
        <f t="array" ref="O610">_xlfn.IFS(J610="M", "Medium", J610="L", "Light", J610="D", "Dark")</f>
        <v>Dark</v>
      </c>
      <c r="P610" t="str">
        <f>_xlfn.XLOOKUP(Table1[[#This Row],[Customer ID]], Customers!$A$1:$A$1001, Customers!$I$1:$I$1001,,0)</f>
        <v>No</v>
      </c>
    </row>
    <row r="611" spans="1:16" x14ac:dyDescent="0.3">
      <c r="A611" s="2" t="s">
        <v>3927</v>
      </c>
      <c r="B611" s="3">
        <v>44147</v>
      </c>
      <c r="C611" s="2" t="s">
        <v>3928</v>
      </c>
      <c r="D611" t="s">
        <v>6159</v>
      </c>
      <c r="E611" s="2">
        <v>6</v>
      </c>
      <c r="F611" s="2" t="str">
        <f>_xlfn.XLOOKUP(C611, Customers!$A$1:$A$1001, Customers!$B$1:$B$1001,,0)</f>
        <v>Ancell Fendt</v>
      </c>
      <c r="G611" s="2" t="str">
        <f>IF(_xlfn.XLOOKUP(C611, Customers!$A$1:$A$1001, Customers!$C$1:$C$1001,,0) = 0, "",_xlfn.XLOOKUP(C611, Customers!$A$1:$A$1001, Customers!$C$1:$C$1001,,0))</f>
        <v>afendtgx@forbes.com</v>
      </c>
      <c r="H611" s="2">
        <f>_xlfn.XLOOKUP(C611, Customers!$A$1:$A$1001, Customers!G610:G1610,,0)</f>
        <v>0</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 xml:space="preserve"> _xlfn.IFS(I611="Rob", "Robust", I611="Exc", "Excelsa", I611="Ara", "Arabica", I611="Lib", "Librica")</f>
        <v>Librica</v>
      </c>
      <c r="O611" t="str" cm="1">
        <f t="array" ref="O611">_xlfn.IFS(J611="M", "Medium", J611="L", "Light", J611="D", "Dark")</f>
        <v>Medium</v>
      </c>
      <c r="P611" t="str">
        <f>_xlfn.XLOOKUP(Table1[[#This Row],[Customer ID]], Customers!$A$1:$A$1001, Customers!$I$1:$I$1001,,0)</f>
        <v>Yes</v>
      </c>
    </row>
    <row r="612" spans="1:16" x14ac:dyDescent="0.3">
      <c r="A612" s="2" t="s">
        <v>3933</v>
      </c>
      <c r="B612" s="3">
        <v>43743</v>
      </c>
      <c r="C612" s="2" t="s">
        <v>3934</v>
      </c>
      <c r="D612" t="s">
        <v>6138</v>
      </c>
      <c r="E612" s="2">
        <v>4</v>
      </c>
      <c r="F612" s="2" t="str">
        <f>_xlfn.XLOOKUP(C612, Customers!$A$1:$A$1001, Customers!$B$1:$B$1001,,0)</f>
        <v>Angelia Cleyburn</v>
      </c>
      <c r="G612" s="2" t="str">
        <f>IF(_xlfn.XLOOKUP(C612, Customers!$A$1:$A$1001, Customers!$C$1:$C$1001,,0) = 0, "",_xlfn.XLOOKUP(C612, Customers!$A$1:$A$1001, Customers!$C$1:$C$1001,,0))</f>
        <v>acleyburngy@lycos.com</v>
      </c>
      <c r="H612" s="2">
        <f>_xlfn.XLOOKUP(C612, Customers!$A$1:$A$1001, Customers!G611:G1611,,0)</f>
        <v>0</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 xml:space="preserve"> _xlfn.IFS(I612="Rob", "Robust", I612="Exc", "Excelsa", I612="Ara", "Arabica", I612="Lib", "Librica")</f>
        <v>Robust</v>
      </c>
      <c r="O612" t="str" cm="1">
        <f t="array" ref="O612">_xlfn.IFS(J612="M", "Medium", J612="L", "Light", J612="D", "Dark")</f>
        <v>Medium</v>
      </c>
      <c r="P612" t="str">
        <f>_xlfn.XLOOKUP(Table1[[#This Row],[Customer ID]], Customers!$A$1:$A$1001, Customers!$I$1:$I$1001,,0)</f>
        <v>No</v>
      </c>
    </row>
    <row r="613" spans="1:16" x14ac:dyDescent="0.3">
      <c r="A613" s="2" t="s">
        <v>3939</v>
      </c>
      <c r="B613" s="3">
        <v>43739</v>
      </c>
      <c r="C613" s="2" t="s">
        <v>3940</v>
      </c>
      <c r="D613" t="s">
        <v>6148</v>
      </c>
      <c r="E613" s="2">
        <v>2</v>
      </c>
      <c r="F613" s="2" t="str">
        <f>_xlfn.XLOOKUP(C613, Customers!$A$1:$A$1001, Customers!$B$1:$B$1001,,0)</f>
        <v>Temple Castiglione</v>
      </c>
      <c r="G613" s="2" t="str">
        <f>IF(_xlfn.XLOOKUP(C613, Customers!$A$1:$A$1001, Customers!$C$1:$C$1001,,0) = 0, "",_xlfn.XLOOKUP(C613, Customers!$A$1:$A$1001, Customers!$C$1:$C$1001,,0))</f>
        <v>tcastiglionegz@xing.com</v>
      </c>
      <c r="H613" s="2">
        <f>_xlfn.XLOOKUP(C613, Customers!$A$1:$A$1001, Customers!G612:G1612,,0)</f>
        <v>0</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 xml:space="preserve"> _xlfn.IFS(I613="Rob", "Robust", I613="Exc", "Excelsa", I613="Ara", "Arabica", I613="Lib", "Librica")</f>
        <v>Excelsa</v>
      </c>
      <c r="O613" t="str" cm="1">
        <f t="array" ref="O613">_xlfn.IFS(J613="M", "Medium", J613="L", "Light", J613="D", "Dark")</f>
        <v>Light</v>
      </c>
      <c r="P613" t="str">
        <f>_xlfn.XLOOKUP(Table1[[#This Row],[Customer ID]], Customers!$A$1:$A$1001, Customers!$I$1:$I$1001,,0)</f>
        <v>No</v>
      </c>
    </row>
    <row r="614" spans="1:16" x14ac:dyDescent="0.3">
      <c r="A614" s="2" t="s">
        <v>3945</v>
      </c>
      <c r="B614" s="3">
        <v>43896</v>
      </c>
      <c r="C614" s="2" t="s">
        <v>3946</v>
      </c>
      <c r="D614" t="s">
        <v>6152</v>
      </c>
      <c r="E614" s="2">
        <v>4</v>
      </c>
      <c r="F614" s="2" t="str">
        <f>_xlfn.XLOOKUP(C614, Customers!$A$1:$A$1001, Customers!$B$1:$B$1001,,0)</f>
        <v>Betti Lacasa</v>
      </c>
      <c r="G614" s="2" t="str">
        <f>IF(_xlfn.XLOOKUP(C614, Customers!$A$1:$A$1001, Customers!$C$1:$C$1001,,0) = 0, "",_xlfn.XLOOKUP(C614, Customers!$A$1:$A$1001, Customers!$C$1:$C$1001,,0))</f>
        <v/>
      </c>
      <c r="H614" s="2">
        <f>_xlfn.XLOOKUP(C614, Customers!$A$1:$A$1001, Customers!G613:G1613,,0)</f>
        <v>0</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 xml:space="preserve"> _xlfn.IFS(I614="Rob", "Robust", I614="Exc", "Excelsa", I614="Ara", "Arabica", I614="Lib", "Librica")</f>
        <v>Arabica</v>
      </c>
      <c r="O614" t="str" cm="1">
        <f t="array" ref="O614">_xlfn.IFS(J614="M", "Medium", J614="L", "Light", J614="D", "Dark")</f>
        <v>Medium</v>
      </c>
      <c r="P614" t="str">
        <f>_xlfn.XLOOKUP(Table1[[#This Row],[Customer ID]], Customers!$A$1:$A$1001, Customers!$I$1:$I$1001,,0)</f>
        <v>No</v>
      </c>
    </row>
    <row r="615" spans="1:16" x14ac:dyDescent="0.3">
      <c r="A615" s="2" t="s">
        <v>3950</v>
      </c>
      <c r="B615" s="3">
        <v>43761</v>
      </c>
      <c r="C615" s="2" t="s">
        <v>3951</v>
      </c>
      <c r="D615" t="s">
        <v>6146</v>
      </c>
      <c r="E615" s="2">
        <v>1</v>
      </c>
      <c r="F615" s="2" t="str">
        <f>_xlfn.XLOOKUP(C615, Customers!$A$1:$A$1001, Customers!$B$1:$B$1001,,0)</f>
        <v>Gunilla Lynch</v>
      </c>
      <c r="G615" s="2" t="str">
        <f>IF(_xlfn.XLOOKUP(C615, Customers!$A$1:$A$1001, Customers!$C$1:$C$1001,,0) = 0, "",_xlfn.XLOOKUP(C615, Customers!$A$1:$A$1001, Customers!$C$1:$C$1001,,0))</f>
        <v/>
      </c>
      <c r="H615" s="2">
        <f>_xlfn.XLOOKUP(C615, Customers!$A$1:$A$1001, Customers!G614:G1614,,0)</f>
        <v>0</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 xml:space="preserve"> _xlfn.IFS(I615="Rob", "Robust", I615="Exc", "Excelsa", I615="Ara", "Arabica", I615="Lib", "Librica")</f>
        <v>Robust</v>
      </c>
      <c r="O615" t="str" cm="1">
        <f t="array" ref="O615">_xlfn.IFS(J615="M", "Medium", J615="L", "Light", J615="D", "Dark")</f>
        <v>Medium</v>
      </c>
      <c r="P615" t="str">
        <f>_xlfn.XLOOKUP(Table1[[#This Row],[Customer ID]], Customers!$A$1:$A$1001, Customers!$I$1:$I$1001,,0)</f>
        <v>No</v>
      </c>
    </row>
    <row r="616" spans="1:16" x14ac:dyDescent="0.3">
      <c r="A616" s="2" t="s">
        <v>3955</v>
      </c>
      <c r="B616" s="3">
        <v>43944</v>
      </c>
      <c r="C616" s="2" t="s">
        <v>3840</v>
      </c>
      <c r="D616" t="s">
        <v>6146</v>
      </c>
      <c r="E616" s="2">
        <v>5</v>
      </c>
      <c r="F616" s="2" t="str">
        <f>_xlfn.XLOOKUP(C616, Customers!$A$1:$A$1001, Customers!$B$1:$B$1001,,0)</f>
        <v>Cody Verissimo</v>
      </c>
      <c r="G616" s="2" t="str">
        <f>IF(_xlfn.XLOOKUP(C616, Customers!$A$1:$A$1001, Customers!$C$1:$C$1001,,0) = 0, "",_xlfn.XLOOKUP(C616, Customers!$A$1:$A$1001, Customers!$C$1:$C$1001,,0))</f>
        <v>cverissimogh@theglobeandmail.com</v>
      </c>
      <c r="H616" s="2">
        <f>_xlfn.XLOOKUP(C616, Customers!$A$1:$A$1001, Customers!G615:G1615,,0)</f>
        <v>0</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 xml:space="preserve"> _xlfn.IFS(I616="Rob", "Robust", I616="Exc", "Excelsa", I616="Ara", "Arabica", I616="Lib", "Librica")</f>
        <v>Robust</v>
      </c>
      <c r="O616" t="str" cm="1">
        <f t="array" ref="O616">_xlfn.IFS(J616="M", "Medium", J616="L", "Light", J616="D", "Dark")</f>
        <v>Medium</v>
      </c>
      <c r="P616" t="str">
        <f>_xlfn.XLOOKUP(Table1[[#This Row],[Customer ID]], Customers!$A$1:$A$1001, Customers!$I$1:$I$1001,,0)</f>
        <v>Yes</v>
      </c>
    </row>
    <row r="617" spans="1:16" x14ac:dyDescent="0.3">
      <c r="A617" s="2" t="s">
        <v>3960</v>
      </c>
      <c r="B617" s="3">
        <v>44006</v>
      </c>
      <c r="C617" s="2" t="s">
        <v>3961</v>
      </c>
      <c r="D617" t="s">
        <v>6164</v>
      </c>
      <c r="E617" s="2">
        <v>2</v>
      </c>
      <c r="F617" s="2" t="str">
        <f>_xlfn.XLOOKUP(C617, Customers!$A$1:$A$1001, Customers!$B$1:$B$1001,,0)</f>
        <v>Shay Couronne</v>
      </c>
      <c r="G617" s="2" t="str">
        <f>IF(_xlfn.XLOOKUP(C617, Customers!$A$1:$A$1001, Customers!$C$1:$C$1001,,0) = 0, "",_xlfn.XLOOKUP(C617, Customers!$A$1:$A$1001, Customers!$C$1:$C$1001,,0))</f>
        <v>scouronneh3@mozilla.org</v>
      </c>
      <c r="H617" s="2">
        <f>_xlfn.XLOOKUP(C617, Customers!$A$1:$A$1001, Customers!G616:G1616,,0)</f>
        <v>0</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 xml:space="preserve"> _xlfn.IFS(I617="Rob", "Robust", I617="Exc", "Excelsa", I617="Ara", "Arabica", I617="Lib", "Librica")</f>
        <v>Librica</v>
      </c>
      <c r="O617" t="str" cm="1">
        <f t="array" ref="O617">_xlfn.IFS(J617="M", "Medium", J617="L", "Light", J617="D", "Dark")</f>
        <v>Light</v>
      </c>
      <c r="P617" t="str">
        <f>_xlfn.XLOOKUP(Table1[[#This Row],[Customer ID]], Customers!$A$1:$A$1001, Customers!$I$1:$I$1001,,0)</f>
        <v>Yes</v>
      </c>
    </row>
    <row r="618" spans="1:16" x14ac:dyDescent="0.3">
      <c r="A618" s="2" t="s">
        <v>3966</v>
      </c>
      <c r="B618" s="3">
        <v>44271</v>
      </c>
      <c r="C618" s="2" t="s">
        <v>3967</v>
      </c>
      <c r="D618" t="s">
        <v>6166</v>
      </c>
      <c r="E618" s="2">
        <v>4</v>
      </c>
      <c r="F618" s="2" t="str">
        <f>_xlfn.XLOOKUP(C618, Customers!$A$1:$A$1001, Customers!$B$1:$B$1001,,0)</f>
        <v>Linus Flippelli</v>
      </c>
      <c r="G618" s="2" t="str">
        <f>IF(_xlfn.XLOOKUP(C618, Customers!$A$1:$A$1001, Customers!$C$1:$C$1001,,0) = 0, "",_xlfn.XLOOKUP(C618, Customers!$A$1:$A$1001, Customers!$C$1:$C$1001,,0))</f>
        <v>lflippellih4@github.io</v>
      </c>
      <c r="H618" s="2">
        <f>_xlfn.XLOOKUP(C618, Customers!$A$1:$A$1001, Customers!G617:G1617,,0)</f>
        <v>0</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 xml:space="preserve"> _xlfn.IFS(I618="Rob", "Robust", I618="Exc", "Excelsa", I618="Ara", "Arabica", I618="Lib", "Librica")</f>
        <v>Excelsa</v>
      </c>
      <c r="O618" t="str" cm="1">
        <f t="array" ref="O618">_xlfn.IFS(J618="M", "Medium", J618="L", "Light", J618="D", "Dark")</f>
        <v>Medium</v>
      </c>
      <c r="P618" t="str">
        <f>_xlfn.XLOOKUP(Table1[[#This Row],[Customer ID]], Customers!$A$1:$A$1001, Customers!$I$1:$I$1001,,0)</f>
        <v>No</v>
      </c>
    </row>
    <row r="619" spans="1:16" x14ac:dyDescent="0.3">
      <c r="A619" s="2" t="s">
        <v>3972</v>
      </c>
      <c r="B619" s="3">
        <v>43928</v>
      </c>
      <c r="C619" s="2" t="s">
        <v>3973</v>
      </c>
      <c r="D619" t="s">
        <v>6181</v>
      </c>
      <c r="E619" s="2">
        <v>1</v>
      </c>
      <c r="F619" s="2" t="str">
        <f>_xlfn.XLOOKUP(C619, Customers!$A$1:$A$1001, Customers!$B$1:$B$1001,,0)</f>
        <v>Rachelle Elizabeth</v>
      </c>
      <c r="G619" s="2" t="str">
        <f>IF(_xlfn.XLOOKUP(C619, Customers!$A$1:$A$1001, Customers!$C$1:$C$1001,,0) = 0, "",_xlfn.XLOOKUP(C619, Customers!$A$1:$A$1001, Customers!$C$1:$C$1001,,0))</f>
        <v>relizabethh5@live.com</v>
      </c>
      <c r="H619" s="2">
        <f>_xlfn.XLOOKUP(C619, Customers!$A$1:$A$1001, Customers!G618:G1618,,0)</f>
        <v>0</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 xml:space="preserve"> _xlfn.IFS(I619="Rob", "Robust", I619="Exc", "Excelsa", I619="Ara", "Arabica", I619="Lib", "Librica")</f>
        <v>Librica</v>
      </c>
      <c r="O619" t="str" cm="1">
        <f t="array" ref="O619">_xlfn.IFS(J619="M", "Medium", J619="L", "Light", J619="D", "Dark")</f>
        <v>Medium</v>
      </c>
      <c r="P619" t="str">
        <f>_xlfn.XLOOKUP(Table1[[#This Row],[Customer ID]], Customers!$A$1:$A$1001, Customers!$I$1:$I$1001,,0)</f>
        <v>No</v>
      </c>
    </row>
    <row r="620" spans="1:16" x14ac:dyDescent="0.3">
      <c r="A620" s="2" t="s">
        <v>3978</v>
      </c>
      <c r="B620" s="3">
        <v>44469</v>
      </c>
      <c r="C620" s="2" t="s">
        <v>3979</v>
      </c>
      <c r="D620" t="s">
        <v>6183</v>
      </c>
      <c r="E620" s="2">
        <v>6</v>
      </c>
      <c r="F620" s="2" t="str">
        <f>_xlfn.XLOOKUP(C620, Customers!$A$1:$A$1001, Customers!$B$1:$B$1001,,0)</f>
        <v>Innis Renhard</v>
      </c>
      <c r="G620" s="2" t="str">
        <f>IF(_xlfn.XLOOKUP(C620, Customers!$A$1:$A$1001, Customers!$C$1:$C$1001,,0) = 0, "",_xlfn.XLOOKUP(C620, Customers!$A$1:$A$1001, Customers!$C$1:$C$1001,,0))</f>
        <v>irenhardh6@i2i.jp</v>
      </c>
      <c r="H620" s="2">
        <f>_xlfn.XLOOKUP(C620, Customers!$A$1:$A$1001, Customers!G619:G1619,,0)</f>
        <v>0</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 xml:space="preserve"> _xlfn.IFS(I620="Rob", "Robust", I620="Exc", "Excelsa", I620="Ara", "Arabica", I620="Lib", "Librica")</f>
        <v>Excelsa</v>
      </c>
      <c r="O620" t="str" cm="1">
        <f t="array" ref="O620">_xlfn.IFS(J620="M", "Medium", J620="L", "Light", J620="D", "Dark")</f>
        <v>Dark</v>
      </c>
      <c r="P620" t="str">
        <f>_xlfn.XLOOKUP(Table1[[#This Row],[Customer ID]], Customers!$A$1:$A$1001, Customers!$I$1:$I$1001,,0)</f>
        <v>Yes</v>
      </c>
    </row>
    <row r="621" spans="1:16" x14ac:dyDescent="0.3">
      <c r="A621" s="2" t="s">
        <v>3984</v>
      </c>
      <c r="B621" s="3">
        <v>44682</v>
      </c>
      <c r="C621" s="2" t="s">
        <v>3985</v>
      </c>
      <c r="D621" t="s">
        <v>6169</v>
      </c>
      <c r="E621" s="2">
        <v>2</v>
      </c>
      <c r="F621" s="2" t="str">
        <f>_xlfn.XLOOKUP(C621, Customers!$A$1:$A$1001, Customers!$B$1:$B$1001,,0)</f>
        <v>Winne Roche</v>
      </c>
      <c r="G621" s="2" t="str">
        <f>IF(_xlfn.XLOOKUP(C621, Customers!$A$1:$A$1001, Customers!$C$1:$C$1001,,0) = 0, "",_xlfn.XLOOKUP(C621, Customers!$A$1:$A$1001, Customers!$C$1:$C$1001,,0))</f>
        <v>wrocheh7@xinhuanet.com</v>
      </c>
      <c r="H621" s="2">
        <f>_xlfn.XLOOKUP(C621, Customers!$A$1:$A$1001, Customers!G620:G1620,,0)</f>
        <v>0</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 xml:space="preserve"> _xlfn.IFS(I621="Rob", "Robust", I621="Exc", "Excelsa", I621="Ara", "Arabica", I621="Lib", "Librica")</f>
        <v>Librica</v>
      </c>
      <c r="O621" t="str" cm="1">
        <f t="array" ref="O621">_xlfn.IFS(J621="M", "Medium", J621="L", "Light", J621="D", "Dark")</f>
        <v>Dark</v>
      </c>
      <c r="P621" t="str">
        <f>_xlfn.XLOOKUP(Table1[[#This Row],[Customer ID]], Customers!$A$1:$A$1001, Customers!$I$1:$I$1001,,0)</f>
        <v>Yes</v>
      </c>
    </row>
    <row r="622" spans="1:16" x14ac:dyDescent="0.3">
      <c r="A622" s="2" t="s">
        <v>3990</v>
      </c>
      <c r="B622" s="3">
        <v>44217</v>
      </c>
      <c r="C622" s="2" t="s">
        <v>4042</v>
      </c>
      <c r="D622" t="s">
        <v>6152</v>
      </c>
      <c r="E622" s="2">
        <v>6</v>
      </c>
      <c r="F622" s="2" t="str">
        <f>_xlfn.XLOOKUP(C622, Customers!$A$1:$A$1001, Customers!$B$1:$B$1001,,0)</f>
        <v>Linn Alaway</v>
      </c>
      <c r="G622" s="2" t="str">
        <f>IF(_xlfn.XLOOKUP(C622, Customers!$A$1:$A$1001, Customers!$C$1:$C$1001,,0) = 0, "",_xlfn.XLOOKUP(C622, Customers!$A$1:$A$1001, Customers!$C$1:$C$1001,,0))</f>
        <v>lalawayhh@weather.com</v>
      </c>
      <c r="H622" s="2">
        <f>_xlfn.XLOOKUP(C622, Customers!$A$1:$A$1001, Customers!G621:G1621,,0)</f>
        <v>0</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 xml:space="preserve"> _xlfn.IFS(I622="Rob", "Robust", I622="Exc", "Excelsa", I622="Ara", "Arabica", I622="Lib", "Librica")</f>
        <v>Arabica</v>
      </c>
      <c r="O622" t="str" cm="1">
        <f t="array" ref="O622">_xlfn.IFS(J622="M", "Medium", J622="L", "Light", J622="D", "Dark")</f>
        <v>Medium</v>
      </c>
      <c r="P622" t="str">
        <f>_xlfn.XLOOKUP(Table1[[#This Row],[Customer ID]], Customers!$A$1:$A$1001, Customers!$I$1:$I$1001,,0)</f>
        <v>No</v>
      </c>
    </row>
    <row r="623" spans="1:16" x14ac:dyDescent="0.3">
      <c r="A623" s="2" t="s">
        <v>3996</v>
      </c>
      <c r="B623" s="3">
        <v>44006</v>
      </c>
      <c r="C623" s="2" t="s">
        <v>3997</v>
      </c>
      <c r="D623" t="s">
        <v>6140</v>
      </c>
      <c r="E623" s="2">
        <v>6</v>
      </c>
      <c r="F623" s="2" t="str">
        <f>_xlfn.XLOOKUP(C623, Customers!$A$1:$A$1001, Customers!$B$1:$B$1001,,0)</f>
        <v>Cordy Odgaard</v>
      </c>
      <c r="G623" s="2" t="str">
        <f>IF(_xlfn.XLOOKUP(C623, Customers!$A$1:$A$1001, Customers!$C$1:$C$1001,,0) = 0, "",_xlfn.XLOOKUP(C623, Customers!$A$1:$A$1001, Customers!$C$1:$C$1001,,0))</f>
        <v>codgaardh9@nsw.gov.au</v>
      </c>
      <c r="H623" s="2">
        <f>_xlfn.XLOOKUP(C623, Customers!$A$1:$A$1001, Customers!G622:G1622,,0)</f>
        <v>0</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 xml:space="preserve"> _xlfn.IFS(I623="Rob", "Robust", I623="Exc", "Excelsa", I623="Ara", "Arabica", I623="Lib", "Librica")</f>
        <v>Arabica</v>
      </c>
      <c r="O623" t="str" cm="1">
        <f t="array" ref="O623">_xlfn.IFS(J623="M", "Medium", J623="L", "Light", J623="D", "Dark")</f>
        <v>Light</v>
      </c>
      <c r="P623" t="str">
        <f>_xlfn.XLOOKUP(Table1[[#This Row],[Customer ID]], Customers!$A$1:$A$1001, Customers!$I$1:$I$1001,,0)</f>
        <v>No</v>
      </c>
    </row>
    <row r="624" spans="1:16" x14ac:dyDescent="0.3">
      <c r="A624" s="2" t="s">
        <v>4002</v>
      </c>
      <c r="B624" s="3">
        <v>43527</v>
      </c>
      <c r="C624" s="2" t="s">
        <v>4003</v>
      </c>
      <c r="D624" t="s">
        <v>6181</v>
      </c>
      <c r="E624" s="2">
        <v>4</v>
      </c>
      <c r="F624" s="2" t="str">
        <f>_xlfn.XLOOKUP(C624, Customers!$A$1:$A$1001, Customers!$B$1:$B$1001,,0)</f>
        <v>Bertine Byrd</v>
      </c>
      <c r="G624" s="2" t="str">
        <f>IF(_xlfn.XLOOKUP(C624, Customers!$A$1:$A$1001, Customers!$C$1:$C$1001,,0) = 0, "",_xlfn.XLOOKUP(C624, Customers!$A$1:$A$1001, Customers!$C$1:$C$1001,,0))</f>
        <v>bbyrdha@4shared.com</v>
      </c>
      <c r="H624" s="2">
        <f>_xlfn.XLOOKUP(C624, Customers!$A$1:$A$1001, Customers!G623:G1623,,0)</f>
        <v>0</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 xml:space="preserve"> _xlfn.IFS(I624="Rob", "Robust", I624="Exc", "Excelsa", I624="Ara", "Arabica", I624="Lib", "Librica")</f>
        <v>Librica</v>
      </c>
      <c r="O624" t="str" cm="1">
        <f t="array" ref="O624">_xlfn.IFS(J624="M", "Medium", J624="L", "Light", J624="D", "Dark")</f>
        <v>Medium</v>
      </c>
      <c r="P624" t="str">
        <f>_xlfn.XLOOKUP(Table1[[#This Row],[Customer ID]], Customers!$A$1:$A$1001, Customers!$I$1:$I$1001,,0)</f>
        <v>No</v>
      </c>
    </row>
    <row r="625" spans="1:16" x14ac:dyDescent="0.3">
      <c r="A625" s="2" t="s">
        <v>4007</v>
      </c>
      <c r="B625" s="3">
        <v>44224</v>
      </c>
      <c r="C625" s="2" t="s">
        <v>4008</v>
      </c>
      <c r="D625" t="s">
        <v>6183</v>
      </c>
      <c r="E625" s="2">
        <v>1</v>
      </c>
      <c r="F625" s="2" t="str">
        <f>_xlfn.XLOOKUP(C625, Customers!$A$1:$A$1001, Customers!$B$1:$B$1001,,0)</f>
        <v>Nelie Garnson</v>
      </c>
      <c r="G625" s="2" t="str">
        <f>IF(_xlfn.XLOOKUP(C625, Customers!$A$1:$A$1001, Customers!$C$1:$C$1001,,0) = 0, "",_xlfn.XLOOKUP(C625, Customers!$A$1:$A$1001, Customers!$C$1:$C$1001,,0))</f>
        <v/>
      </c>
      <c r="H625" s="2">
        <f>_xlfn.XLOOKUP(C625, Customers!$A$1:$A$1001, Customers!G624:G1624,,0)</f>
        <v>0</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 xml:space="preserve"> _xlfn.IFS(I625="Rob", "Robust", I625="Exc", "Excelsa", I625="Ara", "Arabica", I625="Lib", "Librica")</f>
        <v>Excelsa</v>
      </c>
      <c r="O625" t="str" cm="1">
        <f t="array" ref="O625">_xlfn.IFS(J625="M", "Medium", J625="L", "Light", J625="D", "Dark")</f>
        <v>Dark</v>
      </c>
      <c r="P625" t="str">
        <f>_xlfn.XLOOKUP(Table1[[#This Row],[Customer ID]], Customers!$A$1:$A$1001, Customers!$I$1:$I$1001,,0)</f>
        <v>No</v>
      </c>
    </row>
    <row r="626" spans="1:16" x14ac:dyDescent="0.3">
      <c r="A626" s="2" t="s">
        <v>4012</v>
      </c>
      <c r="B626" s="3">
        <v>44010</v>
      </c>
      <c r="C626" s="2" t="s">
        <v>4013</v>
      </c>
      <c r="D626" t="s">
        <v>6166</v>
      </c>
      <c r="E626" s="2">
        <v>2</v>
      </c>
      <c r="F626" s="2" t="str">
        <f>_xlfn.XLOOKUP(C626, Customers!$A$1:$A$1001, Customers!$B$1:$B$1001,,0)</f>
        <v>Dianne Chardin</v>
      </c>
      <c r="G626" s="2" t="str">
        <f>IF(_xlfn.XLOOKUP(C626, Customers!$A$1:$A$1001, Customers!$C$1:$C$1001,,0) = 0, "",_xlfn.XLOOKUP(C626, Customers!$A$1:$A$1001, Customers!$C$1:$C$1001,,0))</f>
        <v>dchardinhc@nhs.uk</v>
      </c>
      <c r="H626" s="2">
        <f>_xlfn.XLOOKUP(C626, Customers!$A$1:$A$1001, Customers!G625:G1625,,0)</f>
        <v>0</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 xml:space="preserve"> _xlfn.IFS(I626="Rob", "Robust", I626="Exc", "Excelsa", I626="Ara", "Arabica", I626="Lib", "Librica")</f>
        <v>Excelsa</v>
      </c>
      <c r="O626" t="str" cm="1">
        <f t="array" ref="O626">_xlfn.IFS(J626="M", "Medium", J626="L", "Light", J626="D", "Dark")</f>
        <v>Medium</v>
      </c>
      <c r="P626" t="str">
        <f>_xlfn.XLOOKUP(Table1[[#This Row],[Customer ID]], Customers!$A$1:$A$1001, Customers!$I$1:$I$1001,,0)</f>
        <v>Yes</v>
      </c>
    </row>
    <row r="627" spans="1:16" x14ac:dyDescent="0.3">
      <c r="A627" s="2" t="s">
        <v>4017</v>
      </c>
      <c r="B627" s="3">
        <v>44017</v>
      </c>
      <c r="C627" s="2" t="s">
        <v>4018</v>
      </c>
      <c r="D627" t="s">
        <v>6173</v>
      </c>
      <c r="E627" s="2">
        <v>5</v>
      </c>
      <c r="F627" s="2" t="str">
        <f>_xlfn.XLOOKUP(C627, Customers!$A$1:$A$1001, Customers!$B$1:$B$1001,,0)</f>
        <v>Hailee Radbone</v>
      </c>
      <c r="G627" s="2" t="str">
        <f>IF(_xlfn.XLOOKUP(C627, Customers!$A$1:$A$1001, Customers!$C$1:$C$1001,,0) = 0, "",_xlfn.XLOOKUP(C627, Customers!$A$1:$A$1001, Customers!$C$1:$C$1001,,0))</f>
        <v>hradbonehd@newsvine.com</v>
      </c>
      <c r="H627" s="2">
        <f>_xlfn.XLOOKUP(C627, Customers!$A$1:$A$1001, Customers!G626:G1626,,0)</f>
        <v>0</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 xml:space="preserve"> _xlfn.IFS(I627="Rob", "Robust", I627="Exc", "Excelsa", I627="Ara", "Arabica", I627="Lib", "Librica")</f>
        <v>Robust</v>
      </c>
      <c r="O627" t="str" cm="1">
        <f t="array" ref="O627">_xlfn.IFS(J627="M", "Medium", J627="L", "Light", J627="D", "Dark")</f>
        <v>Light</v>
      </c>
      <c r="P627" t="str">
        <f>_xlfn.XLOOKUP(Table1[[#This Row],[Customer ID]], Customers!$A$1:$A$1001, Customers!$I$1:$I$1001,,0)</f>
        <v>No</v>
      </c>
    </row>
    <row r="628" spans="1:16" x14ac:dyDescent="0.3">
      <c r="A628" s="2" t="s">
        <v>4023</v>
      </c>
      <c r="B628" s="3">
        <v>43526</v>
      </c>
      <c r="C628" s="2" t="s">
        <v>4024</v>
      </c>
      <c r="D628" t="s">
        <v>6175</v>
      </c>
      <c r="E628" s="2">
        <v>3</v>
      </c>
      <c r="F628" s="2" t="str">
        <f>_xlfn.XLOOKUP(C628, Customers!$A$1:$A$1001, Customers!$B$1:$B$1001,,0)</f>
        <v>Wallis Bernth</v>
      </c>
      <c r="G628" s="2" t="str">
        <f>IF(_xlfn.XLOOKUP(C628, Customers!$A$1:$A$1001, Customers!$C$1:$C$1001,,0) = 0, "",_xlfn.XLOOKUP(C628, Customers!$A$1:$A$1001, Customers!$C$1:$C$1001,,0))</f>
        <v>wbernthhe@miitbeian.gov.cn</v>
      </c>
      <c r="H628" s="2">
        <f>_xlfn.XLOOKUP(C628, Customers!$A$1:$A$1001, Customers!G627:G1627,,0)</f>
        <v>0</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 xml:space="preserve"> _xlfn.IFS(I628="Rob", "Robust", I628="Exc", "Excelsa", I628="Ara", "Arabica", I628="Lib", "Librica")</f>
        <v>Arabica</v>
      </c>
      <c r="O628" t="str" cm="1">
        <f t="array" ref="O628">_xlfn.IFS(J628="M", "Medium", J628="L", "Light", J628="D", "Dark")</f>
        <v>Medium</v>
      </c>
      <c r="P628" t="str">
        <f>_xlfn.XLOOKUP(Table1[[#This Row],[Customer ID]], Customers!$A$1:$A$1001, Customers!$I$1:$I$1001,,0)</f>
        <v>No</v>
      </c>
    </row>
    <row r="629" spans="1:16" x14ac:dyDescent="0.3">
      <c r="A629" s="2" t="s">
        <v>4029</v>
      </c>
      <c r="B629" s="3">
        <v>44682</v>
      </c>
      <c r="C629" s="2" t="s">
        <v>4030</v>
      </c>
      <c r="D629" t="s">
        <v>6166</v>
      </c>
      <c r="E629" s="2">
        <v>2</v>
      </c>
      <c r="F629" s="2" t="str">
        <f>_xlfn.XLOOKUP(C629, Customers!$A$1:$A$1001, Customers!$B$1:$B$1001,,0)</f>
        <v>Byron Acarson</v>
      </c>
      <c r="G629" s="2" t="str">
        <f>IF(_xlfn.XLOOKUP(C629, Customers!$A$1:$A$1001, Customers!$C$1:$C$1001,,0) = 0, "",_xlfn.XLOOKUP(C629, Customers!$A$1:$A$1001, Customers!$C$1:$C$1001,,0))</f>
        <v>bacarsonhf@cnn.com</v>
      </c>
      <c r="H629" s="2">
        <f>_xlfn.XLOOKUP(C629, Customers!$A$1:$A$1001, Customers!G628:G1628,,0)</f>
        <v>0</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 xml:space="preserve"> _xlfn.IFS(I629="Rob", "Robust", I629="Exc", "Excelsa", I629="Ara", "Arabica", I629="Lib", "Librica")</f>
        <v>Excelsa</v>
      </c>
      <c r="O629" t="str" cm="1">
        <f t="array" ref="O629">_xlfn.IFS(J629="M", "Medium", J629="L", "Light", J629="D", "Dark")</f>
        <v>Medium</v>
      </c>
      <c r="P629" t="str">
        <f>_xlfn.XLOOKUP(Table1[[#This Row],[Customer ID]], Customers!$A$1:$A$1001, Customers!$I$1:$I$1001,,0)</f>
        <v>Yes</v>
      </c>
    </row>
    <row r="630" spans="1:16" x14ac:dyDescent="0.3">
      <c r="A630" s="2" t="s">
        <v>4035</v>
      </c>
      <c r="B630" s="3">
        <v>44680</v>
      </c>
      <c r="C630" s="2" t="s">
        <v>4036</v>
      </c>
      <c r="D630" t="s">
        <v>6184</v>
      </c>
      <c r="E630" s="2">
        <v>6</v>
      </c>
      <c r="F630" s="2" t="str">
        <f>_xlfn.XLOOKUP(C630, Customers!$A$1:$A$1001, Customers!$B$1:$B$1001,,0)</f>
        <v>Faunie Brigham</v>
      </c>
      <c r="G630" s="2" t="str">
        <f>IF(_xlfn.XLOOKUP(C630, Customers!$A$1:$A$1001, Customers!$C$1:$C$1001,,0) = 0, "",_xlfn.XLOOKUP(C630, Customers!$A$1:$A$1001, Customers!$C$1:$C$1001,,0))</f>
        <v>fbrighamhg@blog.com</v>
      </c>
      <c r="H630" s="2">
        <f>_xlfn.XLOOKUP(C630, Customers!$A$1:$A$1001, Customers!G629:G1629,,0)</f>
        <v>0</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 xml:space="preserve"> _xlfn.IFS(I630="Rob", "Robust", I630="Exc", "Excelsa", I630="Ara", "Arabica", I630="Lib", "Librica")</f>
        <v>Excelsa</v>
      </c>
      <c r="O630" t="str" cm="1">
        <f t="array" ref="O630">_xlfn.IFS(J630="M", "Medium", J630="L", "Light", J630="D", "Dark")</f>
        <v>Light</v>
      </c>
      <c r="P630" t="str">
        <f>_xlfn.XLOOKUP(Table1[[#This Row],[Customer ID]], Customers!$A$1:$A$1001, Customers!$I$1:$I$1001,,0)</f>
        <v>Yes</v>
      </c>
    </row>
    <row r="631" spans="1:16" x14ac:dyDescent="0.3">
      <c r="A631" s="2" t="s">
        <v>4035</v>
      </c>
      <c r="B631" s="3">
        <v>44680</v>
      </c>
      <c r="C631" s="2" t="s">
        <v>4036</v>
      </c>
      <c r="D631" t="s">
        <v>6169</v>
      </c>
      <c r="E631" s="2">
        <v>4</v>
      </c>
      <c r="F631" s="2" t="str">
        <f>_xlfn.XLOOKUP(C631, Customers!$A$1:$A$1001, Customers!$B$1:$B$1001,,0)</f>
        <v>Faunie Brigham</v>
      </c>
      <c r="G631" s="2" t="str">
        <f>IF(_xlfn.XLOOKUP(C631, Customers!$A$1:$A$1001, Customers!$C$1:$C$1001,,0) = 0, "",_xlfn.XLOOKUP(C631, Customers!$A$1:$A$1001, Customers!$C$1:$C$1001,,0))</f>
        <v>fbrighamhg@blog.com</v>
      </c>
      <c r="H631" s="2">
        <f>_xlfn.XLOOKUP(C631, Customers!$A$1:$A$1001, Customers!G630:G1630,,0)</f>
        <v>0</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 xml:space="preserve"> _xlfn.IFS(I631="Rob", "Robust", I631="Exc", "Excelsa", I631="Ara", "Arabica", I631="Lib", "Librica")</f>
        <v>Librica</v>
      </c>
      <c r="O631" t="str" cm="1">
        <f t="array" ref="O631">_xlfn.IFS(J631="M", "Medium", J631="L", "Light", J631="D", "Dark")</f>
        <v>Dark</v>
      </c>
      <c r="P631" t="str">
        <f>_xlfn.XLOOKUP(Table1[[#This Row],[Customer ID]], Customers!$A$1:$A$1001, Customers!$I$1:$I$1001,,0)</f>
        <v>Yes</v>
      </c>
    </row>
    <row r="632" spans="1:16" x14ac:dyDescent="0.3">
      <c r="A632" s="2" t="s">
        <v>4035</v>
      </c>
      <c r="B632" s="3">
        <v>44680</v>
      </c>
      <c r="C632" s="2" t="s">
        <v>4036</v>
      </c>
      <c r="D632" t="s">
        <v>6154</v>
      </c>
      <c r="E632" s="2">
        <v>1</v>
      </c>
      <c r="F632" s="2" t="str">
        <f>_xlfn.XLOOKUP(C632, Customers!$A$1:$A$1001, Customers!$B$1:$B$1001,,0)</f>
        <v>Faunie Brigham</v>
      </c>
      <c r="G632" s="2" t="str">
        <f>IF(_xlfn.XLOOKUP(C632, Customers!$A$1:$A$1001, Customers!$C$1:$C$1001,,0) = 0, "",_xlfn.XLOOKUP(C632, Customers!$A$1:$A$1001, Customers!$C$1:$C$1001,,0))</f>
        <v>fbrighamhg@blog.com</v>
      </c>
      <c r="H632" s="2">
        <f>_xlfn.XLOOKUP(C632, Customers!$A$1:$A$1001, Customers!G631:G1631,,0)</f>
        <v>0</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 xml:space="preserve"> _xlfn.IFS(I632="Rob", "Robust", I632="Exc", "Excelsa", I632="Ara", "Arabica", I632="Lib", "Librica")</f>
        <v>Arabica</v>
      </c>
      <c r="O632" t="str" cm="1">
        <f t="array" ref="O632">_xlfn.IFS(J632="M", "Medium", J632="L", "Light", J632="D", "Dark")</f>
        <v>Dark</v>
      </c>
      <c r="P632" t="str">
        <f>_xlfn.XLOOKUP(Table1[[#This Row],[Customer ID]], Customers!$A$1:$A$1001, Customers!$I$1:$I$1001,,0)</f>
        <v>Yes</v>
      </c>
    </row>
    <row r="633" spans="1:16" x14ac:dyDescent="0.3">
      <c r="A633" s="2" t="s">
        <v>4035</v>
      </c>
      <c r="B633" s="3">
        <v>44680</v>
      </c>
      <c r="C633" s="2" t="s">
        <v>4036</v>
      </c>
      <c r="D633" t="s">
        <v>6149</v>
      </c>
      <c r="E633" s="2">
        <v>5</v>
      </c>
      <c r="F633" s="2" t="str">
        <f>_xlfn.XLOOKUP(C633, Customers!$A$1:$A$1001, Customers!$B$1:$B$1001,,0)</f>
        <v>Faunie Brigham</v>
      </c>
      <c r="G633" s="2" t="str">
        <f>IF(_xlfn.XLOOKUP(C633, Customers!$A$1:$A$1001, Customers!$C$1:$C$1001,,0) = 0, "",_xlfn.XLOOKUP(C633, Customers!$A$1:$A$1001, Customers!$C$1:$C$1001,,0))</f>
        <v>fbrighamhg@blog.com</v>
      </c>
      <c r="H633" s="2">
        <f>_xlfn.XLOOKUP(C633, Customers!$A$1:$A$1001, Customers!G632:G1632,,0)</f>
        <v>0</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 xml:space="preserve"> _xlfn.IFS(I633="Rob", "Robust", I633="Exc", "Excelsa", I633="Ara", "Arabica", I633="Lib", "Librica")</f>
        <v>Robust</v>
      </c>
      <c r="O633" t="str" cm="1">
        <f t="array" ref="O633">_xlfn.IFS(J633="M", "Medium", J633="L", "Light", J633="D", "Dark")</f>
        <v>Dark</v>
      </c>
      <c r="P633" t="str">
        <f>_xlfn.XLOOKUP(Table1[[#This Row],[Customer ID]], Customers!$A$1:$A$1001, Customers!$I$1:$I$1001,,0)</f>
        <v>Yes</v>
      </c>
    </row>
    <row r="634" spans="1:16" x14ac:dyDescent="0.3">
      <c r="A634" s="2" t="s">
        <v>4056</v>
      </c>
      <c r="B634" s="3">
        <v>44049</v>
      </c>
      <c r="C634" s="2" t="s">
        <v>4057</v>
      </c>
      <c r="D634" t="s">
        <v>6176</v>
      </c>
      <c r="E634" s="2">
        <v>4</v>
      </c>
      <c r="F634" s="2" t="str">
        <f>_xlfn.XLOOKUP(C634, Customers!$A$1:$A$1001, Customers!$B$1:$B$1001,,0)</f>
        <v>Marjorie Yoxen</v>
      </c>
      <c r="G634" s="2" t="str">
        <f>IF(_xlfn.XLOOKUP(C634, Customers!$A$1:$A$1001, Customers!$C$1:$C$1001,,0) = 0, "",_xlfn.XLOOKUP(C634, Customers!$A$1:$A$1001, Customers!$C$1:$C$1001,,0))</f>
        <v>myoxenhk@google.com</v>
      </c>
      <c r="H634" s="2">
        <f>_xlfn.XLOOKUP(C634, Customers!$A$1:$A$1001, Customers!G633:G1633,,0)</f>
        <v>0</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 xml:space="preserve"> _xlfn.IFS(I634="Rob", "Robust", I634="Exc", "Excelsa", I634="Ara", "Arabica", I634="Lib", "Librica")</f>
        <v>Excelsa</v>
      </c>
      <c r="O634" t="str" cm="1">
        <f t="array" ref="O634">_xlfn.IFS(J634="M", "Medium", J634="L", "Light", J634="D", "Dark")</f>
        <v>Light</v>
      </c>
      <c r="P634" t="str">
        <f>_xlfn.XLOOKUP(Table1[[#This Row],[Customer ID]], Customers!$A$1:$A$1001, Customers!$I$1:$I$1001,,0)</f>
        <v>No</v>
      </c>
    </row>
    <row r="635" spans="1:16" x14ac:dyDescent="0.3">
      <c r="A635" s="2" t="s">
        <v>4062</v>
      </c>
      <c r="B635" s="3">
        <v>43820</v>
      </c>
      <c r="C635" s="2" t="s">
        <v>4063</v>
      </c>
      <c r="D635" t="s">
        <v>6179</v>
      </c>
      <c r="E635" s="2">
        <v>4</v>
      </c>
      <c r="F635" s="2" t="str">
        <f>_xlfn.XLOOKUP(C635, Customers!$A$1:$A$1001, Customers!$B$1:$B$1001,,0)</f>
        <v>Gaspar McGavin</v>
      </c>
      <c r="G635" s="2" t="str">
        <f>IF(_xlfn.XLOOKUP(C635, Customers!$A$1:$A$1001, Customers!$C$1:$C$1001,,0) = 0, "",_xlfn.XLOOKUP(C635, Customers!$A$1:$A$1001, Customers!$C$1:$C$1001,,0))</f>
        <v>gmcgavinhl@histats.com</v>
      </c>
      <c r="H635" s="2">
        <f>_xlfn.XLOOKUP(C635, Customers!$A$1:$A$1001, Customers!G634:G1634,,0)</f>
        <v>0</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 xml:space="preserve"> _xlfn.IFS(I635="Rob", "Robust", I635="Exc", "Excelsa", I635="Ara", "Arabica", I635="Lib", "Librica")</f>
        <v>Robust</v>
      </c>
      <c r="O635" t="str" cm="1">
        <f t="array" ref="O635">_xlfn.IFS(J635="M", "Medium", J635="L", "Light", J635="D", "Dark")</f>
        <v>Light</v>
      </c>
      <c r="P635" t="str">
        <f>_xlfn.XLOOKUP(Table1[[#This Row],[Customer ID]], Customers!$A$1:$A$1001, Customers!$I$1:$I$1001,,0)</f>
        <v>No</v>
      </c>
    </row>
    <row r="636" spans="1:16" x14ac:dyDescent="0.3">
      <c r="A636" s="2" t="s">
        <v>4068</v>
      </c>
      <c r="B636" s="3">
        <v>43940</v>
      </c>
      <c r="C636" s="2" t="s">
        <v>4069</v>
      </c>
      <c r="D636" t="s">
        <v>6162</v>
      </c>
      <c r="E636" s="2">
        <v>3</v>
      </c>
      <c r="F636" s="2" t="str">
        <f>_xlfn.XLOOKUP(C636, Customers!$A$1:$A$1001, Customers!$B$1:$B$1001,,0)</f>
        <v>Lindy Uttermare</v>
      </c>
      <c r="G636" s="2" t="str">
        <f>IF(_xlfn.XLOOKUP(C636, Customers!$A$1:$A$1001, Customers!$C$1:$C$1001,,0) = 0, "",_xlfn.XLOOKUP(C636, Customers!$A$1:$A$1001, Customers!$C$1:$C$1001,,0))</f>
        <v>luttermarehm@engadget.com</v>
      </c>
      <c r="H636" s="2">
        <f>_xlfn.XLOOKUP(C636, Customers!$A$1:$A$1001, Customers!G635:G1635,,0)</f>
        <v>0</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 xml:space="preserve"> _xlfn.IFS(I636="Rob", "Robust", I636="Exc", "Excelsa", I636="Ara", "Arabica", I636="Lib", "Librica")</f>
        <v>Librica</v>
      </c>
      <c r="O636" t="str" cm="1">
        <f t="array" ref="O636">_xlfn.IFS(J636="M", "Medium", J636="L", "Light", J636="D", "Dark")</f>
        <v>Medium</v>
      </c>
      <c r="P636" t="str">
        <f>_xlfn.XLOOKUP(Table1[[#This Row],[Customer ID]], Customers!$A$1:$A$1001, Customers!$I$1:$I$1001,,0)</f>
        <v>No</v>
      </c>
    </row>
    <row r="637" spans="1:16" x14ac:dyDescent="0.3">
      <c r="A637" s="2" t="s">
        <v>4074</v>
      </c>
      <c r="B637" s="3">
        <v>44578</v>
      </c>
      <c r="C637" s="2" t="s">
        <v>4075</v>
      </c>
      <c r="D637" t="s">
        <v>6176</v>
      </c>
      <c r="E637" s="2">
        <v>4</v>
      </c>
      <c r="F637" s="2" t="str">
        <f>_xlfn.XLOOKUP(C637, Customers!$A$1:$A$1001, Customers!$B$1:$B$1001,,0)</f>
        <v>Eal D'Ambrogio</v>
      </c>
      <c r="G637" s="2" t="str">
        <f>IF(_xlfn.XLOOKUP(C637, Customers!$A$1:$A$1001, Customers!$C$1:$C$1001,,0) = 0, "",_xlfn.XLOOKUP(C637, Customers!$A$1:$A$1001, Customers!$C$1:$C$1001,,0))</f>
        <v>edambrogiohn@techcrunch.com</v>
      </c>
      <c r="H637" s="2">
        <f>_xlfn.XLOOKUP(C637, Customers!$A$1:$A$1001, Customers!G636:G1636,,0)</f>
        <v>0</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 xml:space="preserve"> _xlfn.IFS(I637="Rob", "Robust", I637="Exc", "Excelsa", I637="Ara", "Arabica", I637="Lib", "Librica")</f>
        <v>Excelsa</v>
      </c>
      <c r="O637" t="str" cm="1">
        <f t="array" ref="O637">_xlfn.IFS(J637="M", "Medium", J637="L", "Light", J637="D", "Dark")</f>
        <v>Light</v>
      </c>
      <c r="P637" t="str">
        <f>_xlfn.XLOOKUP(Table1[[#This Row],[Customer ID]], Customers!$A$1:$A$1001, Customers!$I$1:$I$1001,,0)</f>
        <v>Yes</v>
      </c>
    </row>
    <row r="638" spans="1:16" x14ac:dyDescent="0.3">
      <c r="A638" s="2" t="s">
        <v>4080</v>
      </c>
      <c r="B638" s="3">
        <v>43487</v>
      </c>
      <c r="C638" s="2" t="s">
        <v>4081</v>
      </c>
      <c r="D638" t="s">
        <v>6170</v>
      </c>
      <c r="E638" s="2">
        <v>6</v>
      </c>
      <c r="F638" s="2" t="str">
        <f>_xlfn.XLOOKUP(C638, Customers!$A$1:$A$1001, Customers!$B$1:$B$1001,,0)</f>
        <v>Carolee Winchcombe</v>
      </c>
      <c r="G638" s="2" t="str">
        <f>IF(_xlfn.XLOOKUP(C638, Customers!$A$1:$A$1001, Customers!$C$1:$C$1001,,0) = 0, "",_xlfn.XLOOKUP(C638, Customers!$A$1:$A$1001, Customers!$C$1:$C$1001,,0))</f>
        <v>cwinchcombeho@jiathis.com</v>
      </c>
      <c r="H638" s="2">
        <f>_xlfn.XLOOKUP(C638, Customers!$A$1:$A$1001, Customers!G637:G1637,,0)</f>
        <v>0</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 xml:space="preserve"> _xlfn.IFS(I638="Rob", "Robust", I638="Exc", "Excelsa", I638="Ara", "Arabica", I638="Lib", "Librica")</f>
        <v>Librica</v>
      </c>
      <c r="O638" t="str" cm="1">
        <f t="array" ref="O638">_xlfn.IFS(J638="M", "Medium", J638="L", "Light", J638="D", "Dark")</f>
        <v>Light</v>
      </c>
      <c r="P638" t="str">
        <f>_xlfn.XLOOKUP(Table1[[#This Row],[Customer ID]], Customers!$A$1:$A$1001, Customers!$I$1:$I$1001,,0)</f>
        <v>Yes</v>
      </c>
    </row>
    <row r="639" spans="1:16" x14ac:dyDescent="0.3">
      <c r="A639" s="2" t="s">
        <v>4086</v>
      </c>
      <c r="B639" s="3">
        <v>43889</v>
      </c>
      <c r="C639" s="2" t="s">
        <v>4087</v>
      </c>
      <c r="D639" t="s">
        <v>6166</v>
      </c>
      <c r="E639" s="2">
        <v>1</v>
      </c>
      <c r="F639" s="2" t="str">
        <f>_xlfn.XLOOKUP(C639, Customers!$A$1:$A$1001, Customers!$B$1:$B$1001,,0)</f>
        <v>Benedikta Paumier</v>
      </c>
      <c r="G639" s="2" t="str">
        <f>IF(_xlfn.XLOOKUP(C639, Customers!$A$1:$A$1001, Customers!$C$1:$C$1001,,0) = 0, "",_xlfn.XLOOKUP(C639, Customers!$A$1:$A$1001, Customers!$C$1:$C$1001,,0))</f>
        <v>bpaumierhp@umn.edu</v>
      </c>
      <c r="H639" s="2">
        <f>_xlfn.XLOOKUP(C639, Customers!$A$1:$A$1001, Customers!G638:G1638,,0)</f>
        <v>0</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 xml:space="preserve"> _xlfn.IFS(I639="Rob", "Robust", I639="Exc", "Excelsa", I639="Ara", "Arabica", I639="Lib", "Librica")</f>
        <v>Excelsa</v>
      </c>
      <c r="O639" t="str" cm="1">
        <f t="array" ref="O639">_xlfn.IFS(J639="M", "Medium", J639="L", "Light", J639="D", "Dark")</f>
        <v>Medium</v>
      </c>
      <c r="P639" t="str">
        <f>_xlfn.XLOOKUP(Table1[[#This Row],[Customer ID]], Customers!$A$1:$A$1001, Customers!$I$1:$I$1001,,0)</f>
        <v>Yes</v>
      </c>
    </row>
    <row r="640" spans="1:16" x14ac:dyDescent="0.3">
      <c r="A640" s="2" t="s">
        <v>4093</v>
      </c>
      <c r="B640" s="3">
        <v>43684</v>
      </c>
      <c r="C640" s="2" t="s">
        <v>4094</v>
      </c>
      <c r="D640" t="s">
        <v>6175</v>
      </c>
      <c r="E640" s="2">
        <v>3</v>
      </c>
      <c r="F640" s="2" t="str">
        <f>_xlfn.XLOOKUP(C640, Customers!$A$1:$A$1001, Customers!$B$1:$B$1001,,0)</f>
        <v>Neville Piatto</v>
      </c>
      <c r="G640" s="2" t="str">
        <f>IF(_xlfn.XLOOKUP(C640, Customers!$A$1:$A$1001, Customers!$C$1:$C$1001,,0) = 0, "",_xlfn.XLOOKUP(C640, Customers!$A$1:$A$1001, Customers!$C$1:$C$1001,,0))</f>
        <v/>
      </c>
      <c r="H640" s="2">
        <f>_xlfn.XLOOKUP(C640, Customers!$A$1:$A$1001, Customers!G639:G1639,,0)</f>
        <v>0</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 xml:space="preserve"> _xlfn.IFS(I640="Rob", "Robust", I640="Exc", "Excelsa", I640="Ara", "Arabica", I640="Lib", "Librica")</f>
        <v>Arabica</v>
      </c>
      <c r="O640" t="str" cm="1">
        <f t="array" ref="O640">_xlfn.IFS(J640="M", "Medium", J640="L", "Light", J640="D", "Dark")</f>
        <v>Medium</v>
      </c>
      <c r="P640" t="str">
        <f>_xlfn.XLOOKUP(Table1[[#This Row],[Customer ID]], Customers!$A$1:$A$1001, Customers!$I$1:$I$1001,,0)</f>
        <v>Yes</v>
      </c>
    </row>
    <row r="641" spans="1:16" x14ac:dyDescent="0.3">
      <c r="A641" s="2" t="s">
        <v>4098</v>
      </c>
      <c r="B641" s="3">
        <v>44331</v>
      </c>
      <c r="C641" s="2" t="s">
        <v>4099</v>
      </c>
      <c r="D641" t="s">
        <v>6150</v>
      </c>
      <c r="E641" s="2">
        <v>1</v>
      </c>
      <c r="F641" s="2" t="str">
        <f>_xlfn.XLOOKUP(C641, Customers!$A$1:$A$1001, Customers!$B$1:$B$1001,,0)</f>
        <v>Jeno Capey</v>
      </c>
      <c r="G641" s="2" t="str">
        <f>IF(_xlfn.XLOOKUP(C641, Customers!$A$1:$A$1001, Customers!$C$1:$C$1001,,0) = 0, "",_xlfn.XLOOKUP(C641, Customers!$A$1:$A$1001, Customers!$C$1:$C$1001,,0))</f>
        <v>jcapeyhr@bravesites.com</v>
      </c>
      <c r="H641" s="2">
        <f>_xlfn.XLOOKUP(C641, Customers!$A$1:$A$1001, Customers!G640:G1640,,0)</f>
        <v>0</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 xml:space="preserve"> _xlfn.IFS(I641="Rob", "Robust", I641="Exc", "Excelsa", I641="Ara", "Arabica", I641="Lib", "Librica")</f>
        <v>Librica</v>
      </c>
      <c r="O641" t="str" cm="1">
        <f t="array" ref="O641">_xlfn.IFS(J641="M", "Medium", J641="L", "Light", J641="D", "Dark")</f>
        <v>Dark</v>
      </c>
      <c r="P641" t="str">
        <f>_xlfn.XLOOKUP(Table1[[#This Row],[Customer ID]], Customers!$A$1:$A$1001, Customers!$I$1:$I$1001,,0)</f>
        <v>Yes</v>
      </c>
    </row>
    <row r="642" spans="1:16" x14ac:dyDescent="0.3">
      <c r="A642" s="2" t="s">
        <v>4104</v>
      </c>
      <c r="B642" s="3">
        <v>44547</v>
      </c>
      <c r="C642" s="2" t="s">
        <v>4152</v>
      </c>
      <c r="D642" t="s">
        <v>6142</v>
      </c>
      <c r="E642" s="2">
        <v>5</v>
      </c>
      <c r="F642" s="2" t="str">
        <f>_xlfn.XLOOKUP(C642, Customers!$A$1:$A$1001, Customers!$B$1:$B$1001,,0)</f>
        <v>Tuckie Mathonnet</v>
      </c>
      <c r="G642" s="2" t="str">
        <f>IF(_xlfn.XLOOKUP(C642, Customers!$A$1:$A$1001, Customers!$C$1:$C$1001,,0) = 0, "",_xlfn.XLOOKUP(C642, Customers!$A$1:$A$1001, Customers!$C$1:$C$1001,,0))</f>
        <v>tmathonneti0@google.co.jp</v>
      </c>
      <c r="H642" s="2">
        <f>_xlfn.XLOOKUP(C642, Customers!$A$1:$A$1001, Customers!G641:G1641,,0)</f>
        <v>0</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 xml:space="preserve"> _xlfn.IFS(I642="Rob", "Robust", I642="Exc", "Excelsa", I642="Ara", "Arabica", I642="Lib", "Librica")</f>
        <v>Robust</v>
      </c>
      <c r="O642" t="str" cm="1">
        <f t="array" ref="O642">_xlfn.IFS(J642="M", "Medium", J642="L", "Light", J642="D", "Dark")</f>
        <v>Light</v>
      </c>
      <c r="P642" t="str">
        <f>_xlfn.XLOOKUP(Table1[[#This Row],[Customer ID]], Customers!$A$1:$A$1001, Customers!$I$1:$I$1001,,0)</f>
        <v>No</v>
      </c>
    </row>
    <row r="643" spans="1:16" x14ac:dyDescent="0.3">
      <c r="A643" s="2" t="s">
        <v>4109</v>
      </c>
      <c r="B643" s="3">
        <v>44448</v>
      </c>
      <c r="C643" s="2" t="s">
        <v>4110</v>
      </c>
      <c r="D643" t="s">
        <v>6179</v>
      </c>
      <c r="E643" s="2">
        <v>3</v>
      </c>
      <c r="F643" s="2" t="str">
        <f>_xlfn.XLOOKUP(C643, Customers!$A$1:$A$1001, Customers!$B$1:$B$1001,,0)</f>
        <v>Yardley Basill</v>
      </c>
      <c r="G643" s="2" t="str">
        <f>IF(_xlfn.XLOOKUP(C643, Customers!$A$1:$A$1001, Customers!$C$1:$C$1001,,0) = 0, "",_xlfn.XLOOKUP(C643, Customers!$A$1:$A$1001, Customers!$C$1:$C$1001,,0))</f>
        <v>ybasillht@theguardian.com</v>
      </c>
      <c r="H643" s="2">
        <f>_xlfn.XLOOKUP(C643, Customers!$A$1:$A$1001, Customers!G642:G1642,,0)</f>
        <v>0</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 xml:space="preserve"> _xlfn.IFS(I643="Rob", "Robust", I643="Exc", "Excelsa", I643="Ara", "Arabica", I643="Lib", "Librica")</f>
        <v>Robust</v>
      </c>
      <c r="O643" t="str" cm="1">
        <f t="array" ref="O643">_xlfn.IFS(J643="M", "Medium", J643="L", "Light", J643="D", "Dark")</f>
        <v>Light</v>
      </c>
      <c r="P643" t="str">
        <f>_xlfn.XLOOKUP(Table1[[#This Row],[Customer ID]], Customers!$A$1:$A$1001, Customers!$I$1:$I$1001,,0)</f>
        <v>Yes</v>
      </c>
    </row>
    <row r="644" spans="1:16" x14ac:dyDescent="0.3">
      <c r="A644" s="2" t="s">
        <v>4115</v>
      </c>
      <c r="B644" s="3">
        <v>43880</v>
      </c>
      <c r="C644" s="2" t="s">
        <v>4116</v>
      </c>
      <c r="D644" t="s">
        <v>6156</v>
      </c>
      <c r="E644" s="2">
        <v>2</v>
      </c>
      <c r="F644" s="2" t="str">
        <f>_xlfn.XLOOKUP(C644, Customers!$A$1:$A$1001, Customers!$B$1:$B$1001,,0)</f>
        <v>Maggy Baistow</v>
      </c>
      <c r="G644" s="2" t="str">
        <f>IF(_xlfn.XLOOKUP(C644, Customers!$A$1:$A$1001, Customers!$C$1:$C$1001,,0) = 0, "",_xlfn.XLOOKUP(C644, Customers!$A$1:$A$1001, Customers!$C$1:$C$1001,,0))</f>
        <v>mbaistowhu@i2i.jp</v>
      </c>
      <c r="H644" s="2">
        <f>_xlfn.XLOOKUP(C644, Customers!$A$1:$A$1001, Customers!G643:G1643,,0)</f>
        <v>0</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 xml:space="preserve"> _xlfn.IFS(I644="Rob", "Robust", I644="Exc", "Excelsa", I644="Ara", "Arabica", I644="Lib", "Librica")</f>
        <v>Excelsa</v>
      </c>
      <c r="O644" t="str" cm="1">
        <f t="array" ref="O644">_xlfn.IFS(J644="M", "Medium", J644="L", "Light", J644="D", "Dark")</f>
        <v>Medium</v>
      </c>
      <c r="P644" t="str">
        <f>_xlfn.XLOOKUP(Table1[[#This Row],[Customer ID]], Customers!$A$1:$A$1001, Customers!$I$1:$I$1001,,0)</f>
        <v>Yes</v>
      </c>
    </row>
    <row r="645" spans="1:16" x14ac:dyDescent="0.3">
      <c r="A645" s="2" t="s">
        <v>4123</v>
      </c>
      <c r="B645" s="3">
        <v>44011</v>
      </c>
      <c r="C645" s="2" t="s">
        <v>4124</v>
      </c>
      <c r="D645" t="s">
        <v>6148</v>
      </c>
      <c r="E645" s="2">
        <v>3</v>
      </c>
      <c r="F645" s="2" t="str">
        <f>_xlfn.XLOOKUP(C645, Customers!$A$1:$A$1001, Customers!$B$1:$B$1001,,0)</f>
        <v>Courtney Pallant</v>
      </c>
      <c r="G645" s="2" t="str">
        <f>IF(_xlfn.XLOOKUP(C645, Customers!$A$1:$A$1001, Customers!$C$1:$C$1001,,0) = 0, "",_xlfn.XLOOKUP(C645, Customers!$A$1:$A$1001, Customers!$C$1:$C$1001,,0))</f>
        <v>cpallanthv@typepad.com</v>
      </c>
      <c r="H645" s="2">
        <f>_xlfn.XLOOKUP(C645, Customers!$A$1:$A$1001, Customers!G644:G1644,,0)</f>
        <v>0</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 xml:space="preserve"> _xlfn.IFS(I645="Rob", "Robust", I645="Exc", "Excelsa", I645="Ara", "Arabica", I645="Lib", "Librica")</f>
        <v>Excelsa</v>
      </c>
      <c r="O645" t="str" cm="1">
        <f t="array" ref="O645">_xlfn.IFS(J645="M", "Medium", J645="L", "Light", J645="D", "Dark")</f>
        <v>Light</v>
      </c>
      <c r="P645" t="str">
        <f>_xlfn.XLOOKUP(Table1[[#This Row],[Customer ID]], Customers!$A$1:$A$1001, Customers!$I$1:$I$1001,,0)</f>
        <v>Yes</v>
      </c>
    </row>
    <row r="646" spans="1:16" x14ac:dyDescent="0.3">
      <c r="A646" s="2" t="s">
        <v>4128</v>
      </c>
      <c r="B646" s="3">
        <v>44694</v>
      </c>
      <c r="C646" s="2" t="s">
        <v>4129</v>
      </c>
      <c r="D646" t="s">
        <v>6149</v>
      </c>
      <c r="E646" s="2">
        <v>2</v>
      </c>
      <c r="F646" s="2" t="str">
        <f>_xlfn.XLOOKUP(C646, Customers!$A$1:$A$1001, Customers!$B$1:$B$1001,,0)</f>
        <v>Marne Mingey</v>
      </c>
      <c r="G646" s="2" t="str">
        <f>IF(_xlfn.XLOOKUP(C646, Customers!$A$1:$A$1001, Customers!$C$1:$C$1001,,0) = 0, "",_xlfn.XLOOKUP(C646, Customers!$A$1:$A$1001, Customers!$C$1:$C$1001,,0))</f>
        <v/>
      </c>
      <c r="H646" s="2">
        <f>_xlfn.XLOOKUP(C646, Customers!$A$1:$A$1001, Customers!G645:G1645,,0)</f>
        <v>0</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 xml:space="preserve"> _xlfn.IFS(I646="Rob", "Robust", I646="Exc", "Excelsa", I646="Ara", "Arabica", I646="Lib", "Librica")</f>
        <v>Robust</v>
      </c>
      <c r="O646" t="str" cm="1">
        <f t="array" ref="O646">_xlfn.IFS(J646="M", "Medium", J646="L", "Light", J646="D", "Dark")</f>
        <v>Dark</v>
      </c>
      <c r="P646" t="str">
        <f>_xlfn.XLOOKUP(Table1[[#This Row],[Customer ID]], Customers!$A$1:$A$1001, Customers!$I$1:$I$1001,,0)</f>
        <v>No</v>
      </c>
    </row>
    <row r="647" spans="1:16" x14ac:dyDescent="0.3">
      <c r="A647" s="2" t="s">
        <v>4133</v>
      </c>
      <c r="B647" s="3">
        <v>44106</v>
      </c>
      <c r="C647" s="2" t="s">
        <v>4134</v>
      </c>
      <c r="D647" t="s">
        <v>6168</v>
      </c>
      <c r="E647" s="2">
        <v>3</v>
      </c>
      <c r="F647" s="2" t="str">
        <f>_xlfn.XLOOKUP(C647, Customers!$A$1:$A$1001, Customers!$B$1:$B$1001,,0)</f>
        <v>Denny O' Ronan</v>
      </c>
      <c r="G647" s="2" t="str">
        <f>IF(_xlfn.XLOOKUP(C647, Customers!$A$1:$A$1001, Customers!$C$1:$C$1001,,0) = 0, "",_xlfn.XLOOKUP(C647, Customers!$A$1:$A$1001, Customers!$C$1:$C$1001,,0))</f>
        <v>dohx@redcross.org</v>
      </c>
      <c r="H647" s="2">
        <f>_xlfn.XLOOKUP(C647, Customers!$A$1:$A$1001, Customers!G646:G1646,,0)</f>
        <v>0</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 xml:space="preserve"> _xlfn.IFS(I647="Rob", "Robust", I647="Exc", "Excelsa", I647="Ara", "Arabica", I647="Lib", "Librica")</f>
        <v>Arabica</v>
      </c>
      <c r="O647" t="str" cm="1">
        <f t="array" ref="O647">_xlfn.IFS(J647="M", "Medium", J647="L", "Light", J647="D", "Dark")</f>
        <v>Dark</v>
      </c>
      <c r="P647" t="str">
        <f>_xlfn.XLOOKUP(Table1[[#This Row],[Customer ID]], Customers!$A$1:$A$1001, Customers!$I$1:$I$1001,,0)</f>
        <v>Yes</v>
      </c>
    </row>
    <row r="648" spans="1:16" x14ac:dyDescent="0.3">
      <c r="A648" s="2" t="s">
        <v>4139</v>
      </c>
      <c r="B648" s="3">
        <v>44532</v>
      </c>
      <c r="C648" s="2" t="s">
        <v>4140</v>
      </c>
      <c r="D648" t="s">
        <v>6147</v>
      </c>
      <c r="E648" s="2">
        <v>1</v>
      </c>
      <c r="F648" s="2" t="str">
        <f>_xlfn.XLOOKUP(C648, Customers!$A$1:$A$1001, Customers!$B$1:$B$1001,,0)</f>
        <v>Dottie Rallin</v>
      </c>
      <c r="G648" s="2" t="str">
        <f>IF(_xlfn.XLOOKUP(C648, Customers!$A$1:$A$1001, Customers!$C$1:$C$1001,,0) = 0, "",_xlfn.XLOOKUP(C648, Customers!$A$1:$A$1001, Customers!$C$1:$C$1001,,0))</f>
        <v>drallinhy@howstuffworks.com</v>
      </c>
      <c r="H648" s="2">
        <f>_xlfn.XLOOKUP(C648, Customers!$A$1:$A$1001, Customers!G647:G1647,,0)</f>
        <v>0</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 xml:space="preserve"> _xlfn.IFS(I648="Rob", "Robust", I648="Exc", "Excelsa", I648="Ara", "Arabica", I648="Lib", "Librica")</f>
        <v>Arabica</v>
      </c>
      <c r="O648" t="str" cm="1">
        <f t="array" ref="O648">_xlfn.IFS(J648="M", "Medium", J648="L", "Light", J648="D", "Dark")</f>
        <v>Dark</v>
      </c>
      <c r="P648" t="str">
        <f>_xlfn.XLOOKUP(Table1[[#This Row],[Customer ID]], Customers!$A$1:$A$1001, Customers!$I$1:$I$1001,,0)</f>
        <v>Yes</v>
      </c>
    </row>
    <row r="649" spans="1:16" x14ac:dyDescent="0.3">
      <c r="A649" s="2" t="s">
        <v>4145</v>
      </c>
      <c r="B649" s="3">
        <v>44502</v>
      </c>
      <c r="C649" s="2" t="s">
        <v>4146</v>
      </c>
      <c r="D649" t="s">
        <v>6161</v>
      </c>
      <c r="E649" s="2">
        <v>3</v>
      </c>
      <c r="F649" s="2" t="str">
        <f>_xlfn.XLOOKUP(C649, Customers!$A$1:$A$1001, Customers!$B$1:$B$1001,,0)</f>
        <v>Ardith Chill</v>
      </c>
      <c r="G649" s="2" t="str">
        <f>IF(_xlfn.XLOOKUP(C649, Customers!$A$1:$A$1001, Customers!$C$1:$C$1001,,0) = 0, "",_xlfn.XLOOKUP(C649, Customers!$A$1:$A$1001, Customers!$C$1:$C$1001,,0))</f>
        <v>achillhz@epa.gov</v>
      </c>
      <c r="H649" s="2">
        <f>_xlfn.XLOOKUP(C649, Customers!$A$1:$A$1001, Customers!G648:G1648,,0)</f>
        <v>0</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 xml:space="preserve"> _xlfn.IFS(I649="Rob", "Robust", I649="Exc", "Excelsa", I649="Ara", "Arabica", I649="Lib", "Librica")</f>
        <v>Librica</v>
      </c>
      <c r="O649" t="str" cm="1">
        <f t="array" ref="O649">_xlfn.IFS(J649="M", "Medium", J649="L", "Light", J649="D", "Dark")</f>
        <v>Light</v>
      </c>
      <c r="P649" t="str">
        <f>_xlfn.XLOOKUP(Table1[[#This Row],[Customer ID]], Customers!$A$1:$A$1001, Customers!$I$1:$I$1001,,0)</f>
        <v>Yes</v>
      </c>
    </row>
    <row r="650" spans="1:16" x14ac:dyDescent="0.3">
      <c r="A650" s="2" t="s">
        <v>4151</v>
      </c>
      <c r="B650" s="3">
        <v>43884</v>
      </c>
      <c r="C650" s="2" t="s">
        <v>4152</v>
      </c>
      <c r="D650" t="s">
        <v>6163</v>
      </c>
      <c r="E650" s="2">
        <v>6</v>
      </c>
      <c r="F650" s="2" t="str">
        <f>_xlfn.XLOOKUP(C650, Customers!$A$1:$A$1001, Customers!$B$1:$B$1001,,0)</f>
        <v>Tuckie Mathonnet</v>
      </c>
      <c r="G650" s="2" t="str">
        <f>IF(_xlfn.XLOOKUP(C650, Customers!$A$1:$A$1001, Customers!$C$1:$C$1001,,0) = 0, "",_xlfn.XLOOKUP(C650, Customers!$A$1:$A$1001, Customers!$C$1:$C$1001,,0))</f>
        <v>tmathonneti0@google.co.jp</v>
      </c>
      <c r="H650" s="2">
        <f>_xlfn.XLOOKUP(C650, Customers!$A$1:$A$1001, Customers!G649:G1649,,0)</f>
        <v>0</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 xml:space="preserve"> _xlfn.IFS(I650="Rob", "Robust", I650="Exc", "Excelsa", I650="Ara", "Arabica", I650="Lib", "Librica")</f>
        <v>Robust</v>
      </c>
      <c r="O650" t="str" cm="1">
        <f t="array" ref="O650">_xlfn.IFS(J650="M", "Medium", J650="L", "Light", J650="D", "Dark")</f>
        <v>Dark</v>
      </c>
      <c r="P650" t="str">
        <f>_xlfn.XLOOKUP(Table1[[#This Row],[Customer ID]], Customers!$A$1:$A$1001, Customers!$I$1:$I$1001,,0)</f>
        <v>No</v>
      </c>
    </row>
    <row r="651" spans="1:16" x14ac:dyDescent="0.3">
      <c r="A651" s="2" t="s">
        <v>4157</v>
      </c>
      <c r="B651" s="3">
        <v>44015</v>
      </c>
      <c r="C651" s="2" t="s">
        <v>4158</v>
      </c>
      <c r="D651" t="s">
        <v>6170</v>
      </c>
      <c r="E651" s="2">
        <v>6</v>
      </c>
      <c r="F651" s="2" t="str">
        <f>_xlfn.XLOOKUP(C651, Customers!$A$1:$A$1001, Customers!$B$1:$B$1001,,0)</f>
        <v>Charmane Denys</v>
      </c>
      <c r="G651" s="2" t="str">
        <f>IF(_xlfn.XLOOKUP(C651, Customers!$A$1:$A$1001, Customers!$C$1:$C$1001,,0) = 0, "",_xlfn.XLOOKUP(C651, Customers!$A$1:$A$1001, Customers!$C$1:$C$1001,,0))</f>
        <v>cdenysi1@is.gd</v>
      </c>
      <c r="H651" s="2">
        <f>_xlfn.XLOOKUP(C651, Customers!$A$1:$A$1001, Customers!G650:G1650,,0)</f>
        <v>0</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 xml:space="preserve"> _xlfn.IFS(I651="Rob", "Robust", I651="Exc", "Excelsa", I651="Ara", "Arabica", I651="Lib", "Librica")</f>
        <v>Librica</v>
      </c>
      <c r="O651" t="str" cm="1">
        <f t="array" ref="O651">_xlfn.IFS(J651="M", "Medium", J651="L", "Light", J651="D", "Dark")</f>
        <v>Light</v>
      </c>
      <c r="P651" t="str">
        <f>_xlfn.XLOOKUP(Table1[[#This Row],[Customer ID]], Customers!$A$1:$A$1001, Customers!$I$1:$I$1001,,0)</f>
        <v>No</v>
      </c>
    </row>
    <row r="652" spans="1:16" x14ac:dyDescent="0.3">
      <c r="A652" s="2" t="s">
        <v>4163</v>
      </c>
      <c r="B652" s="3">
        <v>43507</v>
      </c>
      <c r="C652" s="2" t="s">
        <v>4164</v>
      </c>
      <c r="D652" t="s">
        <v>6172</v>
      </c>
      <c r="E652" s="2">
        <v>1</v>
      </c>
      <c r="F652" s="2" t="str">
        <f>_xlfn.XLOOKUP(C652, Customers!$A$1:$A$1001, Customers!$B$1:$B$1001,,0)</f>
        <v>Cecily Stebbings</v>
      </c>
      <c r="G652" s="2" t="str">
        <f>IF(_xlfn.XLOOKUP(C652, Customers!$A$1:$A$1001, Customers!$C$1:$C$1001,,0) = 0, "",_xlfn.XLOOKUP(C652, Customers!$A$1:$A$1001, Customers!$C$1:$C$1001,,0))</f>
        <v>cstebbingsi2@drupal.org</v>
      </c>
      <c r="H652" s="2">
        <f>_xlfn.XLOOKUP(C652, Customers!$A$1:$A$1001, Customers!G651:G1651,,0)</f>
        <v>0</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 xml:space="preserve"> _xlfn.IFS(I652="Rob", "Robust", I652="Exc", "Excelsa", I652="Ara", "Arabica", I652="Lib", "Librica")</f>
        <v>Robust</v>
      </c>
      <c r="O652" t="str" cm="1">
        <f t="array" ref="O652">_xlfn.IFS(J652="M", "Medium", J652="L", "Light", J652="D", "Dark")</f>
        <v>Dark</v>
      </c>
      <c r="P652" t="str">
        <f>_xlfn.XLOOKUP(Table1[[#This Row],[Customer ID]], Customers!$A$1:$A$1001, Customers!$I$1:$I$1001,,0)</f>
        <v>Yes</v>
      </c>
    </row>
    <row r="653" spans="1:16" x14ac:dyDescent="0.3">
      <c r="A653" s="2" t="s">
        <v>4169</v>
      </c>
      <c r="B653" s="3">
        <v>44084</v>
      </c>
      <c r="C653" s="2" t="s">
        <v>4170</v>
      </c>
      <c r="D653" t="s">
        <v>6179</v>
      </c>
      <c r="E653" s="2">
        <v>4</v>
      </c>
      <c r="F653" s="2" t="str">
        <f>_xlfn.XLOOKUP(C653, Customers!$A$1:$A$1001, Customers!$B$1:$B$1001,,0)</f>
        <v>Giana Tonnesen</v>
      </c>
      <c r="G653" s="2" t="str">
        <f>IF(_xlfn.XLOOKUP(C653, Customers!$A$1:$A$1001, Customers!$C$1:$C$1001,,0) = 0, "",_xlfn.XLOOKUP(C653, Customers!$A$1:$A$1001, Customers!$C$1:$C$1001,,0))</f>
        <v/>
      </c>
      <c r="H653" s="2">
        <f>_xlfn.XLOOKUP(C653, Customers!$A$1:$A$1001, Customers!G652:G1652,,0)</f>
        <v>0</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 xml:space="preserve"> _xlfn.IFS(I653="Rob", "Robust", I653="Exc", "Excelsa", I653="Ara", "Arabica", I653="Lib", "Librica")</f>
        <v>Robust</v>
      </c>
      <c r="O653" t="str" cm="1">
        <f t="array" ref="O653">_xlfn.IFS(J653="M", "Medium", J653="L", "Light", J653="D", "Dark")</f>
        <v>Light</v>
      </c>
      <c r="P653" t="str">
        <f>_xlfn.XLOOKUP(Table1[[#This Row],[Customer ID]], Customers!$A$1:$A$1001, Customers!$I$1:$I$1001,,0)</f>
        <v>No</v>
      </c>
    </row>
    <row r="654" spans="1:16" x14ac:dyDescent="0.3">
      <c r="A654" s="2" t="s">
        <v>4174</v>
      </c>
      <c r="B654" s="3">
        <v>43892</v>
      </c>
      <c r="C654" s="2" t="s">
        <v>4175</v>
      </c>
      <c r="D654" t="s">
        <v>6170</v>
      </c>
      <c r="E654" s="2">
        <v>4</v>
      </c>
      <c r="F654" s="2" t="str">
        <f>_xlfn.XLOOKUP(C654, Customers!$A$1:$A$1001, Customers!$B$1:$B$1001,,0)</f>
        <v>Rhetta Zywicki</v>
      </c>
      <c r="G654" s="2" t="str">
        <f>IF(_xlfn.XLOOKUP(C654, Customers!$A$1:$A$1001, Customers!$C$1:$C$1001,,0) = 0, "",_xlfn.XLOOKUP(C654, Customers!$A$1:$A$1001, Customers!$C$1:$C$1001,,0))</f>
        <v>rzywickii4@ifeng.com</v>
      </c>
      <c r="H654" s="2">
        <f>_xlfn.XLOOKUP(C654, Customers!$A$1:$A$1001, Customers!G653:G1653,,0)</f>
        <v>0</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 xml:space="preserve"> _xlfn.IFS(I654="Rob", "Robust", I654="Exc", "Excelsa", I654="Ara", "Arabica", I654="Lib", "Librica")</f>
        <v>Librica</v>
      </c>
      <c r="O654" t="str" cm="1">
        <f t="array" ref="O654">_xlfn.IFS(J654="M", "Medium", J654="L", "Light", J654="D", "Dark")</f>
        <v>Light</v>
      </c>
      <c r="P654" t="str">
        <f>_xlfn.XLOOKUP(Table1[[#This Row],[Customer ID]], Customers!$A$1:$A$1001, Customers!$I$1:$I$1001,,0)</f>
        <v>No</v>
      </c>
    </row>
    <row r="655" spans="1:16" x14ac:dyDescent="0.3">
      <c r="A655" s="2" t="s">
        <v>4179</v>
      </c>
      <c r="B655" s="3">
        <v>44375</v>
      </c>
      <c r="C655" s="2" t="s">
        <v>4180</v>
      </c>
      <c r="D655" t="s">
        <v>6175</v>
      </c>
      <c r="E655" s="2">
        <v>4</v>
      </c>
      <c r="F655" s="2" t="str">
        <f>_xlfn.XLOOKUP(C655, Customers!$A$1:$A$1001, Customers!$B$1:$B$1001,,0)</f>
        <v>Almeria Burgett</v>
      </c>
      <c r="G655" s="2" t="str">
        <f>IF(_xlfn.XLOOKUP(C655, Customers!$A$1:$A$1001, Customers!$C$1:$C$1001,,0) = 0, "",_xlfn.XLOOKUP(C655, Customers!$A$1:$A$1001, Customers!$C$1:$C$1001,,0))</f>
        <v>aburgetti5@moonfruit.com</v>
      </c>
      <c r="H655" s="2">
        <f>_xlfn.XLOOKUP(C655, Customers!$A$1:$A$1001, Customers!G654:G1654,,0)</f>
        <v>0</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 xml:space="preserve"> _xlfn.IFS(I655="Rob", "Robust", I655="Exc", "Excelsa", I655="Ara", "Arabica", I655="Lib", "Librica")</f>
        <v>Arabica</v>
      </c>
      <c r="O655" t="str" cm="1">
        <f t="array" ref="O655">_xlfn.IFS(J655="M", "Medium", J655="L", "Light", J655="D", "Dark")</f>
        <v>Medium</v>
      </c>
      <c r="P655" t="str">
        <f>_xlfn.XLOOKUP(Table1[[#This Row],[Customer ID]], Customers!$A$1:$A$1001, Customers!$I$1:$I$1001,,0)</f>
        <v>No</v>
      </c>
    </row>
    <row r="656" spans="1:16" x14ac:dyDescent="0.3">
      <c r="A656" s="2" t="s">
        <v>4185</v>
      </c>
      <c r="B656" s="3">
        <v>43476</v>
      </c>
      <c r="C656" s="2" t="s">
        <v>4186</v>
      </c>
      <c r="D656" t="s">
        <v>6168</v>
      </c>
      <c r="E656" s="2">
        <v>3</v>
      </c>
      <c r="F656" s="2" t="str">
        <f>_xlfn.XLOOKUP(C656, Customers!$A$1:$A$1001, Customers!$B$1:$B$1001,,0)</f>
        <v>Marvin Malloy</v>
      </c>
      <c r="G656" s="2" t="str">
        <f>IF(_xlfn.XLOOKUP(C656, Customers!$A$1:$A$1001, Customers!$C$1:$C$1001,,0) = 0, "",_xlfn.XLOOKUP(C656, Customers!$A$1:$A$1001, Customers!$C$1:$C$1001,,0))</f>
        <v>mmalloyi6@seattletimes.com</v>
      </c>
      <c r="H656" s="2">
        <f>_xlfn.XLOOKUP(C656, Customers!$A$1:$A$1001, Customers!G655:G1655,,0)</f>
        <v>0</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 xml:space="preserve"> _xlfn.IFS(I656="Rob", "Robust", I656="Exc", "Excelsa", I656="Ara", "Arabica", I656="Lib", "Librica")</f>
        <v>Arabica</v>
      </c>
      <c r="O656" t="str" cm="1">
        <f t="array" ref="O656">_xlfn.IFS(J656="M", "Medium", J656="L", "Light", J656="D", "Dark")</f>
        <v>Dark</v>
      </c>
      <c r="P656" t="str">
        <f>_xlfn.XLOOKUP(Table1[[#This Row],[Customer ID]], Customers!$A$1:$A$1001, Customers!$I$1:$I$1001,,0)</f>
        <v>No</v>
      </c>
    </row>
    <row r="657" spans="1:16" x14ac:dyDescent="0.3">
      <c r="A657" s="2" t="s">
        <v>4191</v>
      </c>
      <c r="B657" s="3">
        <v>43728</v>
      </c>
      <c r="C657" s="2" t="s">
        <v>4192</v>
      </c>
      <c r="D657" t="s">
        <v>6151</v>
      </c>
      <c r="E657" s="2">
        <v>2</v>
      </c>
      <c r="F657" s="2" t="str">
        <f>_xlfn.XLOOKUP(C657, Customers!$A$1:$A$1001, Customers!$B$1:$B$1001,,0)</f>
        <v>Maxim McParland</v>
      </c>
      <c r="G657" s="2" t="str">
        <f>IF(_xlfn.XLOOKUP(C657, Customers!$A$1:$A$1001, Customers!$C$1:$C$1001,,0) = 0, "",_xlfn.XLOOKUP(C657, Customers!$A$1:$A$1001, Customers!$C$1:$C$1001,,0))</f>
        <v>mmcparlandi7@w3.org</v>
      </c>
      <c r="H657" s="2">
        <f>_xlfn.XLOOKUP(C657, Customers!$A$1:$A$1001, Customers!G656:G1656,,0)</f>
        <v>0</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 xml:space="preserve"> _xlfn.IFS(I657="Rob", "Robust", I657="Exc", "Excelsa", I657="Ara", "Arabica", I657="Lib", "Librica")</f>
        <v>Robust</v>
      </c>
      <c r="O657" t="str" cm="1">
        <f t="array" ref="O657">_xlfn.IFS(J657="M", "Medium", J657="L", "Light", J657="D", "Dark")</f>
        <v>Medium</v>
      </c>
      <c r="P657" t="str">
        <f>_xlfn.XLOOKUP(Table1[[#This Row],[Customer ID]], Customers!$A$1:$A$1001, Customers!$I$1:$I$1001,,0)</f>
        <v>Yes</v>
      </c>
    </row>
    <row r="658" spans="1:16" x14ac:dyDescent="0.3">
      <c r="A658" s="2" t="s">
        <v>4196</v>
      </c>
      <c r="B658" s="3">
        <v>44485</v>
      </c>
      <c r="C658" s="2" t="s">
        <v>4197</v>
      </c>
      <c r="D658" t="s">
        <v>6143</v>
      </c>
      <c r="E658" s="2">
        <v>4</v>
      </c>
      <c r="F658" s="2" t="str">
        <f>_xlfn.XLOOKUP(C658, Customers!$A$1:$A$1001, Customers!$B$1:$B$1001,,0)</f>
        <v>Sylas Jennaroy</v>
      </c>
      <c r="G658" s="2" t="str">
        <f>IF(_xlfn.XLOOKUP(C658, Customers!$A$1:$A$1001, Customers!$C$1:$C$1001,,0) = 0, "",_xlfn.XLOOKUP(C658, Customers!$A$1:$A$1001, Customers!$C$1:$C$1001,,0))</f>
        <v>sjennaroyi8@purevolume.com</v>
      </c>
      <c r="H658" s="2">
        <f>_xlfn.XLOOKUP(C658, Customers!$A$1:$A$1001, Customers!G657:G1657,,0)</f>
        <v>0</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 xml:space="preserve"> _xlfn.IFS(I658="Rob", "Robust", I658="Exc", "Excelsa", I658="Ara", "Arabica", I658="Lib", "Librica")</f>
        <v>Librica</v>
      </c>
      <c r="O658" t="str" cm="1">
        <f t="array" ref="O658">_xlfn.IFS(J658="M", "Medium", J658="L", "Light", J658="D", "Dark")</f>
        <v>Dark</v>
      </c>
      <c r="P658" t="str">
        <f>_xlfn.XLOOKUP(Table1[[#This Row],[Customer ID]], Customers!$A$1:$A$1001, Customers!$I$1:$I$1001,,0)</f>
        <v>No</v>
      </c>
    </row>
    <row r="659" spans="1:16" x14ac:dyDescent="0.3">
      <c r="A659" s="2" t="s">
        <v>4201</v>
      </c>
      <c r="B659" s="3">
        <v>43831</v>
      </c>
      <c r="C659" s="2" t="s">
        <v>4202</v>
      </c>
      <c r="D659" t="s">
        <v>6157</v>
      </c>
      <c r="E659" s="2">
        <v>2</v>
      </c>
      <c r="F659" s="2" t="str">
        <f>_xlfn.XLOOKUP(C659, Customers!$A$1:$A$1001, Customers!$B$1:$B$1001,,0)</f>
        <v>Wren Place</v>
      </c>
      <c r="G659" s="2" t="str">
        <f>IF(_xlfn.XLOOKUP(C659, Customers!$A$1:$A$1001, Customers!$C$1:$C$1001,,0) = 0, "",_xlfn.XLOOKUP(C659, Customers!$A$1:$A$1001, Customers!$C$1:$C$1001,,0))</f>
        <v>wplacei9@wsj.com</v>
      </c>
      <c r="H659" s="2">
        <f>_xlfn.XLOOKUP(C659, Customers!$A$1:$A$1001, Customers!G658:G1658,,0)</f>
        <v>0</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 xml:space="preserve"> _xlfn.IFS(I659="Rob", "Robust", I659="Exc", "Excelsa", I659="Ara", "Arabica", I659="Lib", "Librica")</f>
        <v>Arabica</v>
      </c>
      <c r="O659" t="str" cm="1">
        <f t="array" ref="O659">_xlfn.IFS(J659="M", "Medium", J659="L", "Light", J659="D", "Dark")</f>
        <v>Medium</v>
      </c>
      <c r="P659" t="str">
        <f>_xlfn.XLOOKUP(Table1[[#This Row],[Customer ID]], Customers!$A$1:$A$1001, Customers!$I$1:$I$1001,,0)</f>
        <v>Yes</v>
      </c>
    </row>
    <row r="660" spans="1:16" x14ac:dyDescent="0.3">
      <c r="A660" s="2" t="s">
        <v>4207</v>
      </c>
      <c r="B660" s="3">
        <v>44630</v>
      </c>
      <c r="C660" s="2" t="s">
        <v>4263</v>
      </c>
      <c r="D660" t="s">
        <v>6139</v>
      </c>
      <c r="E660" s="2">
        <v>3</v>
      </c>
      <c r="F660" s="2" t="str">
        <f>_xlfn.XLOOKUP(C660, Customers!$A$1:$A$1001, Customers!$B$1:$B$1001,,0)</f>
        <v>Janella Millett</v>
      </c>
      <c r="G660" s="2" t="str">
        <f>IF(_xlfn.XLOOKUP(C660, Customers!$A$1:$A$1001, Customers!$C$1:$C$1001,,0) = 0, "",_xlfn.XLOOKUP(C660, Customers!$A$1:$A$1001, Customers!$C$1:$C$1001,,0))</f>
        <v>jmillettik@addtoany.com</v>
      </c>
      <c r="H660" s="2">
        <f>_xlfn.XLOOKUP(C660, Customers!$A$1:$A$1001, Customers!G659:G1659,,0)</f>
        <v>0</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 xml:space="preserve"> _xlfn.IFS(I660="Rob", "Robust", I660="Exc", "Excelsa", I660="Ara", "Arabica", I660="Lib", "Librica")</f>
        <v>Excelsa</v>
      </c>
      <c r="O660" t="str" cm="1">
        <f t="array" ref="O660">_xlfn.IFS(J660="M", "Medium", J660="L", "Light", J660="D", "Dark")</f>
        <v>Medium</v>
      </c>
      <c r="P660" t="str">
        <f>_xlfn.XLOOKUP(Table1[[#This Row],[Customer ID]], Customers!$A$1:$A$1001, Customers!$I$1:$I$1001,,0)</f>
        <v>Yes</v>
      </c>
    </row>
    <row r="661" spans="1:16" x14ac:dyDescent="0.3">
      <c r="A661" s="2" t="s">
        <v>4211</v>
      </c>
      <c r="B661" s="3">
        <v>44693</v>
      </c>
      <c r="C661" s="2" t="s">
        <v>4212</v>
      </c>
      <c r="D661" t="s">
        <v>6168</v>
      </c>
      <c r="E661" s="2">
        <v>2</v>
      </c>
      <c r="F661" s="2" t="str">
        <f>_xlfn.XLOOKUP(C661, Customers!$A$1:$A$1001, Customers!$B$1:$B$1001,,0)</f>
        <v>Dollie Gadsden</v>
      </c>
      <c r="G661" s="2" t="str">
        <f>IF(_xlfn.XLOOKUP(C661, Customers!$A$1:$A$1001, Customers!$C$1:$C$1001,,0) = 0, "",_xlfn.XLOOKUP(C661, Customers!$A$1:$A$1001, Customers!$C$1:$C$1001,,0))</f>
        <v>dgadsdenib@google.com.hk</v>
      </c>
      <c r="H661" s="2">
        <f>_xlfn.XLOOKUP(C661, Customers!$A$1:$A$1001, Customers!G660:G1660,,0)</f>
        <v>0</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 xml:space="preserve"> _xlfn.IFS(I661="Rob", "Robust", I661="Exc", "Excelsa", I661="Ara", "Arabica", I661="Lib", "Librica")</f>
        <v>Arabica</v>
      </c>
      <c r="O661" t="str" cm="1">
        <f t="array" ref="O661">_xlfn.IFS(J661="M", "Medium", J661="L", "Light", J661="D", "Dark")</f>
        <v>Dark</v>
      </c>
      <c r="P661" t="str">
        <f>_xlfn.XLOOKUP(Table1[[#This Row],[Customer ID]], Customers!$A$1:$A$1001, Customers!$I$1:$I$1001,,0)</f>
        <v>Yes</v>
      </c>
    </row>
    <row r="662" spans="1:16" x14ac:dyDescent="0.3">
      <c r="A662" s="2" t="s">
        <v>4217</v>
      </c>
      <c r="B662" s="3">
        <v>44084</v>
      </c>
      <c r="C662" s="2" t="s">
        <v>4218</v>
      </c>
      <c r="D662" t="s">
        <v>6176</v>
      </c>
      <c r="E662" s="2">
        <v>6</v>
      </c>
      <c r="F662" s="2" t="str">
        <f>_xlfn.XLOOKUP(C662, Customers!$A$1:$A$1001, Customers!$B$1:$B$1001,,0)</f>
        <v>Val Wakelin</v>
      </c>
      <c r="G662" s="2" t="str">
        <f>IF(_xlfn.XLOOKUP(C662, Customers!$A$1:$A$1001, Customers!$C$1:$C$1001,,0) = 0, "",_xlfn.XLOOKUP(C662, Customers!$A$1:$A$1001, Customers!$C$1:$C$1001,,0))</f>
        <v>vwakelinic@unesco.org</v>
      </c>
      <c r="H662" s="2">
        <f>_xlfn.XLOOKUP(C662, Customers!$A$1:$A$1001, Customers!G661:G1661,,0)</f>
        <v>0</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 xml:space="preserve"> _xlfn.IFS(I662="Rob", "Robust", I662="Exc", "Excelsa", I662="Ara", "Arabica", I662="Lib", "Librica")</f>
        <v>Excelsa</v>
      </c>
      <c r="O662" t="str" cm="1">
        <f t="array" ref="O662">_xlfn.IFS(J662="M", "Medium", J662="L", "Light", J662="D", "Dark")</f>
        <v>Light</v>
      </c>
      <c r="P662" t="str">
        <f>_xlfn.XLOOKUP(Table1[[#This Row],[Customer ID]], Customers!$A$1:$A$1001, Customers!$I$1:$I$1001,,0)</f>
        <v>No</v>
      </c>
    </row>
    <row r="663" spans="1:16" x14ac:dyDescent="0.3">
      <c r="A663" s="2" t="s">
        <v>4223</v>
      </c>
      <c r="B663" s="3">
        <v>44485</v>
      </c>
      <c r="C663" s="2" t="s">
        <v>4224</v>
      </c>
      <c r="D663" t="s">
        <v>6152</v>
      </c>
      <c r="E663" s="2">
        <v>6</v>
      </c>
      <c r="F663" s="2" t="str">
        <f>_xlfn.XLOOKUP(C663, Customers!$A$1:$A$1001, Customers!$B$1:$B$1001,,0)</f>
        <v>Annie Campsall</v>
      </c>
      <c r="G663" s="2" t="str">
        <f>IF(_xlfn.XLOOKUP(C663, Customers!$A$1:$A$1001, Customers!$C$1:$C$1001,,0) = 0, "",_xlfn.XLOOKUP(C663, Customers!$A$1:$A$1001, Customers!$C$1:$C$1001,,0))</f>
        <v>acampsallid@zimbio.com</v>
      </c>
      <c r="H663" s="2">
        <f>_xlfn.XLOOKUP(C663, Customers!$A$1:$A$1001, Customers!G662:G1662,,0)</f>
        <v>0</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 xml:space="preserve"> _xlfn.IFS(I663="Rob", "Robust", I663="Exc", "Excelsa", I663="Ara", "Arabica", I663="Lib", "Librica")</f>
        <v>Arabica</v>
      </c>
      <c r="O663" t="str" cm="1">
        <f t="array" ref="O663">_xlfn.IFS(J663="M", "Medium", J663="L", "Light", J663="D", "Dark")</f>
        <v>Medium</v>
      </c>
      <c r="P663" t="str">
        <f>_xlfn.XLOOKUP(Table1[[#This Row],[Customer ID]], Customers!$A$1:$A$1001, Customers!$I$1:$I$1001,,0)</f>
        <v>Yes</v>
      </c>
    </row>
    <row r="664" spans="1:16" x14ac:dyDescent="0.3">
      <c r="A664" s="2" t="s">
        <v>4229</v>
      </c>
      <c r="B664" s="3">
        <v>44364</v>
      </c>
      <c r="C664" s="2" t="s">
        <v>4230</v>
      </c>
      <c r="D664" t="s">
        <v>6165</v>
      </c>
      <c r="E664" s="2">
        <v>5</v>
      </c>
      <c r="F664" s="2" t="str">
        <f>_xlfn.XLOOKUP(C664, Customers!$A$1:$A$1001, Customers!$B$1:$B$1001,,0)</f>
        <v>Shermy Moseby</v>
      </c>
      <c r="G664" s="2" t="str">
        <f>IF(_xlfn.XLOOKUP(C664, Customers!$A$1:$A$1001, Customers!$C$1:$C$1001,,0) = 0, "",_xlfn.XLOOKUP(C664, Customers!$A$1:$A$1001, Customers!$C$1:$C$1001,,0))</f>
        <v>smosebyie@stanford.edu</v>
      </c>
      <c r="H664" s="2">
        <f>_xlfn.XLOOKUP(C664, Customers!$A$1:$A$1001, Customers!G663:G1663,,0)</f>
        <v>0</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 xml:space="preserve"> _xlfn.IFS(I664="Rob", "Robust", I664="Exc", "Excelsa", I664="Ara", "Arabica", I664="Lib", "Librica")</f>
        <v>Librica</v>
      </c>
      <c r="O664" t="str" cm="1">
        <f t="array" ref="O664">_xlfn.IFS(J664="M", "Medium", J664="L", "Light", J664="D", "Dark")</f>
        <v>Dark</v>
      </c>
      <c r="P664" t="str">
        <f>_xlfn.XLOOKUP(Table1[[#This Row],[Customer ID]], Customers!$A$1:$A$1001, Customers!$I$1:$I$1001,,0)</f>
        <v>No</v>
      </c>
    </row>
    <row r="665" spans="1:16" x14ac:dyDescent="0.3">
      <c r="A665" s="2" t="s">
        <v>4234</v>
      </c>
      <c r="B665" s="3">
        <v>43554</v>
      </c>
      <c r="C665" s="2" t="s">
        <v>4235</v>
      </c>
      <c r="D665" t="s">
        <v>6155</v>
      </c>
      <c r="E665" s="2">
        <v>6</v>
      </c>
      <c r="F665" s="2" t="str">
        <f>_xlfn.XLOOKUP(C665, Customers!$A$1:$A$1001, Customers!$B$1:$B$1001,,0)</f>
        <v>Corrie Wass</v>
      </c>
      <c r="G665" s="2" t="str">
        <f>IF(_xlfn.XLOOKUP(C665, Customers!$A$1:$A$1001, Customers!$C$1:$C$1001,,0) = 0, "",_xlfn.XLOOKUP(C665, Customers!$A$1:$A$1001, Customers!$C$1:$C$1001,,0))</f>
        <v>cwassif@prweb.com</v>
      </c>
      <c r="H665" s="2">
        <f>_xlfn.XLOOKUP(C665, Customers!$A$1:$A$1001, Customers!G664:G1664,,0)</f>
        <v>0</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 xml:space="preserve"> _xlfn.IFS(I665="Rob", "Robust", I665="Exc", "Excelsa", I665="Ara", "Arabica", I665="Lib", "Librica")</f>
        <v>Arabica</v>
      </c>
      <c r="O665" t="str" cm="1">
        <f t="array" ref="O665">_xlfn.IFS(J665="M", "Medium", J665="L", "Light", J665="D", "Dark")</f>
        <v>Medium</v>
      </c>
      <c r="P665" t="str">
        <f>_xlfn.XLOOKUP(Table1[[#This Row],[Customer ID]], Customers!$A$1:$A$1001, Customers!$I$1:$I$1001,,0)</f>
        <v>No</v>
      </c>
    </row>
    <row r="666" spans="1:16" x14ac:dyDescent="0.3">
      <c r="A666" s="2" t="s">
        <v>4239</v>
      </c>
      <c r="B666" s="3">
        <v>44549</v>
      </c>
      <c r="C666" s="2" t="s">
        <v>4240</v>
      </c>
      <c r="D666" t="s">
        <v>6183</v>
      </c>
      <c r="E666" s="2">
        <v>6</v>
      </c>
      <c r="F666" s="2" t="str">
        <f>_xlfn.XLOOKUP(C666, Customers!$A$1:$A$1001, Customers!$B$1:$B$1001,,0)</f>
        <v>Ira Sjostrom</v>
      </c>
      <c r="G666" s="2" t="str">
        <f>IF(_xlfn.XLOOKUP(C666, Customers!$A$1:$A$1001, Customers!$C$1:$C$1001,,0) = 0, "",_xlfn.XLOOKUP(C666, Customers!$A$1:$A$1001, Customers!$C$1:$C$1001,,0))</f>
        <v>isjostromig@pbs.org</v>
      </c>
      <c r="H666" s="2">
        <f>_xlfn.XLOOKUP(C666, Customers!$A$1:$A$1001, Customers!G665:G1665,,0)</f>
        <v>0</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 xml:space="preserve"> _xlfn.IFS(I666="Rob", "Robust", I666="Exc", "Excelsa", I666="Ara", "Arabica", I666="Lib", "Librica")</f>
        <v>Excelsa</v>
      </c>
      <c r="O666" t="str" cm="1">
        <f t="array" ref="O666">_xlfn.IFS(J666="M", "Medium", J666="L", "Light", J666="D", "Dark")</f>
        <v>Dark</v>
      </c>
      <c r="P666" t="str">
        <f>_xlfn.XLOOKUP(Table1[[#This Row],[Customer ID]], Customers!$A$1:$A$1001, Customers!$I$1:$I$1001,,0)</f>
        <v>No</v>
      </c>
    </row>
    <row r="667" spans="1:16" x14ac:dyDescent="0.3">
      <c r="A667" s="2" t="s">
        <v>4239</v>
      </c>
      <c r="B667" s="3">
        <v>44549</v>
      </c>
      <c r="C667" s="2" t="s">
        <v>4240</v>
      </c>
      <c r="D667" t="s">
        <v>6150</v>
      </c>
      <c r="E667" s="2">
        <v>2</v>
      </c>
      <c r="F667" s="2" t="str">
        <f>_xlfn.XLOOKUP(C667, Customers!$A$1:$A$1001, Customers!$B$1:$B$1001,,0)</f>
        <v>Ira Sjostrom</v>
      </c>
      <c r="G667" s="2" t="str">
        <f>IF(_xlfn.XLOOKUP(C667, Customers!$A$1:$A$1001, Customers!$C$1:$C$1001,,0) = 0, "",_xlfn.XLOOKUP(C667, Customers!$A$1:$A$1001, Customers!$C$1:$C$1001,,0))</f>
        <v>isjostromig@pbs.org</v>
      </c>
      <c r="H667" s="2">
        <f>_xlfn.XLOOKUP(C667, Customers!$A$1:$A$1001, Customers!G666:G1666,,0)</f>
        <v>0</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 xml:space="preserve"> _xlfn.IFS(I667="Rob", "Robust", I667="Exc", "Excelsa", I667="Ara", "Arabica", I667="Lib", "Librica")</f>
        <v>Librica</v>
      </c>
      <c r="O667" t="str" cm="1">
        <f t="array" ref="O667">_xlfn.IFS(J667="M", "Medium", J667="L", "Light", J667="D", "Dark")</f>
        <v>Dark</v>
      </c>
      <c r="P667" t="str">
        <f>_xlfn.XLOOKUP(Table1[[#This Row],[Customer ID]], Customers!$A$1:$A$1001, Customers!$I$1:$I$1001,,0)</f>
        <v>No</v>
      </c>
    </row>
    <row r="668" spans="1:16" x14ac:dyDescent="0.3">
      <c r="A668" s="2" t="s">
        <v>4250</v>
      </c>
      <c r="B668" s="3">
        <v>43987</v>
      </c>
      <c r="C668" s="2" t="s">
        <v>4251</v>
      </c>
      <c r="D668" t="s">
        <v>6168</v>
      </c>
      <c r="E668" s="2">
        <v>4</v>
      </c>
      <c r="F668" s="2" t="str">
        <f>_xlfn.XLOOKUP(C668, Customers!$A$1:$A$1001, Customers!$B$1:$B$1001,,0)</f>
        <v>Jermaine Branchett</v>
      </c>
      <c r="G668" s="2" t="str">
        <f>IF(_xlfn.XLOOKUP(C668, Customers!$A$1:$A$1001, Customers!$C$1:$C$1001,,0) = 0, "",_xlfn.XLOOKUP(C668, Customers!$A$1:$A$1001, Customers!$C$1:$C$1001,,0))</f>
        <v>jbranchettii@bravesites.com</v>
      </c>
      <c r="H668" s="2">
        <f>_xlfn.XLOOKUP(C668, Customers!$A$1:$A$1001, Customers!G667:G1667,,0)</f>
        <v>0</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 xml:space="preserve"> _xlfn.IFS(I668="Rob", "Robust", I668="Exc", "Excelsa", I668="Ara", "Arabica", I668="Lib", "Librica")</f>
        <v>Arabica</v>
      </c>
      <c r="O668" t="str" cm="1">
        <f t="array" ref="O668">_xlfn.IFS(J668="M", "Medium", J668="L", "Light", J668="D", "Dark")</f>
        <v>Dark</v>
      </c>
      <c r="P668" t="str">
        <f>_xlfn.XLOOKUP(Table1[[#This Row],[Customer ID]], Customers!$A$1:$A$1001, Customers!$I$1:$I$1001,,0)</f>
        <v>No</v>
      </c>
    </row>
    <row r="669" spans="1:16" x14ac:dyDescent="0.3">
      <c r="A669" s="2" t="s">
        <v>4256</v>
      </c>
      <c r="B669" s="3">
        <v>44451</v>
      </c>
      <c r="C669" s="2" t="s">
        <v>4257</v>
      </c>
      <c r="D669" t="s">
        <v>6147</v>
      </c>
      <c r="E669" s="2">
        <v>6</v>
      </c>
      <c r="F669" s="2" t="str">
        <f>_xlfn.XLOOKUP(C669, Customers!$A$1:$A$1001, Customers!$B$1:$B$1001,,0)</f>
        <v>Nissie Rudland</v>
      </c>
      <c r="G669" s="2" t="str">
        <f>IF(_xlfn.XLOOKUP(C669, Customers!$A$1:$A$1001, Customers!$C$1:$C$1001,,0) = 0, "",_xlfn.XLOOKUP(C669, Customers!$A$1:$A$1001, Customers!$C$1:$C$1001,,0))</f>
        <v>nrudlandij@blogs.com</v>
      </c>
      <c r="H669" s="2">
        <f>_xlfn.XLOOKUP(C669, Customers!$A$1:$A$1001, Customers!G668:G1668,,0)</f>
        <v>0</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 xml:space="preserve"> _xlfn.IFS(I669="Rob", "Robust", I669="Exc", "Excelsa", I669="Ara", "Arabica", I669="Lib", "Librica")</f>
        <v>Arabica</v>
      </c>
      <c r="O669" t="str" cm="1">
        <f t="array" ref="O669">_xlfn.IFS(J669="M", "Medium", J669="L", "Light", J669="D", "Dark")</f>
        <v>Dark</v>
      </c>
      <c r="P669" t="str">
        <f>_xlfn.XLOOKUP(Table1[[#This Row],[Customer ID]], Customers!$A$1:$A$1001, Customers!$I$1:$I$1001,,0)</f>
        <v>No</v>
      </c>
    </row>
    <row r="670" spans="1:16" x14ac:dyDescent="0.3">
      <c r="A670" s="2" t="s">
        <v>4262</v>
      </c>
      <c r="B670" s="3">
        <v>44636</v>
      </c>
      <c r="C670" s="2" t="s">
        <v>4263</v>
      </c>
      <c r="D670" t="s">
        <v>6142</v>
      </c>
      <c r="E670" s="2">
        <v>5</v>
      </c>
      <c r="F670" s="2" t="str">
        <f>_xlfn.XLOOKUP(C670, Customers!$A$1:$A$1001, Customers!$B$1:$B$1001,,0)</f>
        <v>Janella Millett</v>
      </c>
      <c r="G670" s="2" t="str">
        <f>IF(_xlfn.XLOOKUP(C670, Customers!$A$1:$A$1001, Customers!$C$1:$C$1001,,0) = 0, "",_xlfn.XLOOKUP(C670, Customers!$A$1:$A$1001, Customers!$C$1:$C$1001,,0))</f>
        <v>jmillettik@addtoany.com</v>
      </c>
      <c r="H670" s="2">
        <f>_xlfn.XLOOKUP(C670, Customers!$A$1:$A$1001, Customers!G669:G1669,,0)</f>
        <v>0</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 xml:space="preserve"> _xlfn.IFS(I670="Rob", "Robust", I670="Exc", "Excelsa", I670="Ara", "Arabica", I670="Lib", "Librica")</f>
        <v>Robust</v>
      </c>
      <c r="O670" t="str" cm="1">
        <f t="array" ref="O670">_xlfn.IFS(J670="M", "Medium", J670="L", "Light", J670="D", "Dark")</f>
        <v>Light</v>
      </c>
      <c r="P670" t="str">
        <f>_xlfn.XLOOKUP(Table1[[#This Row],[Customer ID]], Customers!$A$1:$A$1001, Customers!$I$1:$I$1001,,0)</f>
        <v>Yes</v>
      </c>
    </row>
    <row r="671" spans="1:16" x14ac:dyDescent="0.3">
      <c r="A671" s="2" t="s">
        <v>4268</v>
      </c>
      <c r="B671" s="3">
        <v>44551</v>
      </c>
      <c r="C671" s="2" t="s">
        <v>4269</v>
      </c>
      <c r="D671" t="s">
        <v>6181</v>
      </c>
      <c r="E671" s="2">
        <v>2</v>
      </c>
      <c r="F671" s="2" t="str">
        <f>_xlfn.XLOOKUP(C671, Customers!$A$1:$A$1001, Customers!$B$1:$B$1001,,0)</f>
        <v>Ferdie Tourry</v>
      </c>
      <c r="G671" s="2" t="str">
        <f>IF(_xlfn.XLOOKUP(C671, Customers!$A$1:$A$1001, Customers!$C$1:$C$1001,,0) = 0, "",_xlfn.XLOOKUP(C671, Customers!$A$1:$A$1001, Customers!$C$1:$C$1001,,0))</f>
        <v>ftourryil@google.de</v>
      </c>
      <c r="H671" s="2">
        <f>_xlfn.XLOOKUP(C671, Customers!$A$1:$A$1001, Customers!G670:G1670,,0)</f>
        <v>0</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 xml:space="preserve"> _xlfn.IFS(I671="Rob", "Robust", I671="Exc", "Excelsa", I671="Ara", "Arabica", I671="Lib", "Librica")</f>
        <v>Librica</v>
      </c>
      <c r="O671" t="str" cm="1">
        <f t="array" ref="O671">_xlfn.IFS(J671="M", "Medium", J671="L", "Light", J671="D", "Dark")</f>
        <v>Medium</v>
      </c>
      <c r="P671" t="str">
        <f>_xlfn.XLOOKUP(Table1[[#This Row],[Customer ID]], Customers!$A$1:$A$1001, Customers!$I$1:$I$1001,,0)</f>
        <v>No</v>
      </c>
    </row>
    <row r="672" spans="1:16" x14ac:dyDescent="0.3">
      <c r="A672" s="2" t="s">
        <v>4274</v>
      </c>
      <c r="B672" s="3">
        <v>43606</v>
      </c>
      <c r="C672" s="2" t="s">
        <v>4275</v>
      </c>
      <c r="D672" t="s">
        <v>6159</v>
      </c>
      <c r="E672" s="2">
        <v>3</v>
      </c>
      <c r="F672" s="2" t="str">
        <f>_xlfn.XLOOKUP(C672, Customers!$A$1:$A$1001, Customers!$B$1:$B$1001,,0)</f>
        <v>Cecil Weatherall</v>
      </c>
      <c r="G672" s="2" t="str">
        <f>IF(_xlfn.XLOOKUP(C672, Customers!$A$1:$A$1001, Customers!$C$1:$C$1001,,0) = 0, "",_xlfn.XLOOKUP(C672, Customers!$A$1:$A$1001, Customers!$C$1:$C$1001,,0))</f>
        <v>cweatherallim@toplist.cz</v>
      </c>
      <c r="H672" s="2">
        <f>_xlfn.XLOOKUP(C672, Customers!$A$1:$A$1001, Customers!G671:G1671,,0)</f>
        <v>0</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 xml:space="preserve"> _xlfn.IFS(I672="Rob", "Robust", I672="Exc", "Excelsa", I672="Ara", "Arabica", I672="Lib", "Librica")</f>
        <v>Librica</v>
      </c>
      <c r="O672" t="str" cm="1">
        <f t="array" ref="O672">_xlfn.IFS(J672="M", "Medium", J672="L", "Light", J672="D", "Dark")</f>
        <v>Medium</v>
      </c>
      <c r="P672" t="str">
        <f>_xlfn.XLOOKUP(Table1[[#This Row],[Customer ID]], Customers!$A$1:$A$1001, Customers!$I$1:$I$1001,,0)</f>
        <v>Yes</v>
      </c>
    </row>
    <row r="673" spans="1:16" x14ac:dyDescent="0.3">
      <c r="A673" s="2" t="s">
        <v>4280</v>
      </c>
      <c r="B673" s="3">
        <v>44495</v>
      </c>
      <c r="C673" s="2" t="s">
        <v>4281</v>
      </c>
      <c r="D673" t="s">
        <v>6179</v>
      </c>
      <c r="E673" s="2">
        <v>5</v>
      </c>
      <c r="F673" s="2" t="str">
        <f>_xlfn.XLOOKUP(C673, Customers!$A$1:$A$1001, Customers!$B$1:$B$1001,,0)</f>
        <v>Gale Heindrick</v>
      </c>
      <c r="G673" s="2" t="str">
        <f>IF(_xlfn.XLOOKUP(C673, Customers!$A$1:$A$1001, Customers!$C$1:$C$1001,,0) = 0, "",_xlfn.XLOOKUP(C673, Customers!$A$1:$A$1001, Customers!$C$1:$C$1001,,0))</f>
        <v>gheindrickin@usda.gov</v>
      </c>
      <c r="H673" s="2">
        <f>_xlfn.XLOOKUP(C673, Customers!$A$1:$A$1001, Customers!G672:G1672,,0)</f>
        <v>0</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 xml:space="preserve"> _xlfn.IFS(I673="Rob", "Robust", I673="Exc", "Excelsa", I673="Ara", "Arabica", I673="Lib", "Librica")</f>
        <v>Robust</v>
      </c>
      <c r="O673" t="str" cm="1">
        <f t="array" ref="O673">_xlfn.IFS(J673="M", "Medium", J673="L", "Light", J673="D", "Dark")</f>
        <v>Light</v>
      </c>
      <c r="P673" t="str">
        <f>_xlfn.XLOOKUP(Table1[[#This Row],[Customer ID]], Customers!$A$1:$A$1001, Customers!$I$1:$I$1001,,0)</f>
        <v>No</v>
      </c>
    </row>
    <row r="674" spans="1:16" x14ac:dyDescent="0.3">
      <c r="A674" s="2" t="s">
        <v>4286</v>
      </c>
      <c r="B674" s="3">
        <v>43916</v>
      </c>
      <c r="C674" s="2" t="s">
        <v>4287</v>
      </c>
      <c r="D674" t="s">
        <v>6160</v>
      </c>
      <c r="E674" s="2">
        <v>5</v>
      </c>
      <c r="F674" s="2" t="str">
        <f>_xlfn.XLOOKUP(C674, Customers!$A$1:$A$1001, Customers!$B$1:$B$1001,,0)</f>
        <v>Layne Imason</v>
      </c>
      <c r="G674" s="2" t="str">
        <f>IF(_xlfn.XLOOKUP(C674, Customers!$A$1:$A$1001, Customers!$C$1:$C$1001,,0) = 0, "",_xlfn.XLOOKUP(C674, Customers!$A$1:$A$1001, Customers!$C$1:$C$1001,,0))</f>
        <v>limasonio@discuz.net</v>
      </c>
      <c r="H674" s="2">
        <f>_xlfn.XLOOKUP(C674, Customers!$A$1:$A$1001, Customers!G673:G1673,,0)</f>
        <v>0</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 xml:space="preserve"> _xlfn.IFS(I674="Rob", "Robust", I674="Exc", "Excelsa", I674="Ara", "Arabica", I674="Lib", "Librica")</f>
        <v>Librica</v>
      </c>
      <c r="O674" t="str" cm="1">
        <f t="array" ref="O674">_xlfn.IFS(J674="M", "Medium", J674="L", "Light", J674="D", "Dark")</f>
        <v>Medium</v>
      </c>
      <c r="P674" t="str">
        <f>_xlfn.XLOOKUP(Table1[[#This Row],[Customer ID]], Customers!$A$1:$A$1001, Customers!$I$1:$I$1001,,0)</f>
        <v>Yes</v>
      </c>
    </row>
    <row r="675" spans="1:16" x14ac:dyDescent="0.3">
      <c r="A675" s="2" t="s">
        <v>4291</v>
      </c>
      <c r="B675" s="3">
        <v>44118</v>
      </c>
      <c r="C675" s="2" t="s">
        <v>4292</v>
      </c>
      <c r="D675" t="s">
        <v>6141</v>
      </c>
      <c r="E675" s="2">
        <v>6</v>
      </c>
      <c r="F675" s="2" t="str">
        <f>_xlfn.XLOOKUP(C675, Customers!$A$1:$A$1001, Customers!$B$1:$B$1001,,0)</f>
        <v>Hazel Saill</v>
      </c>
      <c r="G675" s="2" t="str">
        <f>IF(_xlfn.XLOOKUP(C675, Customers!$A$1:$A$1001, Customers!$C$1:$C$1001,,0) = 0, "",_xlfn.XLOOKUP(C675, Customers!$A$1:$A$1001, Customers!$C$1:$C$1001,,0))</f>
        <v>hsaillip@odnoklassniki.ru</v>
      </c>
      <c r="H675" s="2">
        <f>_xlfn.XLOOKUP(C675, Customers!$A$1:$A$1001, Customers!G674:G1674,,0)</f>
        <v>0</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 xml:space="preserve"> _xlfn.IFS(I675="Rob", "Robust", I675="Exc", "Excelsa", I675="Ara", "Arabica", I675="Lib", "Librica")</f>
        <v>Excelsa</v>
      </c>
      <c r="O675" t="str" cm="1">
        <f t="array" ref="O675">_xlfn.IFS(J675="M", "Medium", J675="L", "Light", J675="D", "Dark")</f>
        <v>Medium</v>
      </c>
      <c r="P675" t="str">
        <f>_xlfn.XLOOKUP(Table1[[#This Row],[Customer ID]], Customers!$A$1:$A$1001, Customers!$I$1:$I$1001,,0)</f>
        <v>Yes</v>
      </c>
    </row>
    <row r="676" spans="1:16" x14ac:dyDescent="0.3">
      <c r="A676" s="2" t="s">
        <v>4297</v>
      </c>
      <c r="B676" s="3">
        <v>44543</v>
      </c>
      <c r="C676" s="2" t="s">
        <v>4298</v>
      </c>
      <c r="D676" t="s">
        <v>6182</v>
      </c>
      <c r="E676" s="2">
        <v>6</v>
      </c>
      <c r="F676" s="2" t="str">
        <f>_xlfn.XLOOKUP(C676, Customers!$A$1:$A$1001, Customers!$B$1:$B$1001,,0)</f>
        <v>Hermann Larvor</v>
      </c>
      <c r="G676" s="2" t="str">
        <f>IF(_xlfn.XLOOKUP(C676, Customers!$A$1:$A$1001, Customers!$C$1:$C$1001,,0) = 0, "",_xlfn.XLOOKUP(C676, Customers!$A$1:$A$1001, Customers!$C$1:$C$1001,,0))</f>
        <v>hlarvoriq@last.fm</v>
      </c>
      <c r="H676" s="2">
        <f>_xlfn.XLOOKUP(C676, Customers!$A$1:$A$1001, Customers!G675:G1675,,0)</f>
        <v>0</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 xml:space="preserve"> _xlfn.IFS(I676="Rob", "Robust", I676="Exc", "Excelsa", I676="Ara", "Arabica", I676="Lib", "Librica")</f>
        <v>Arabica</v>
      </c>
      <c r="O676" t="str" cm="1">
        <f t="array" ref="O676">_xlfn.IFS(J676="M", "Medium", J676="L", "Light", J676="D", "Dark")</f>
        <v>Light</v>
      </c>
      <c r="P676" t="str">
        <f>_xlfn.XLOOKUP(Table1[[#This Row],[Customer ID]], Customers!$A$1:$A$1001, Customers!$I$1:$I$1001,,0)</f>
        <v>Yes</v>
      </c>
    </row>
    <row r="677" spans="1:16" x14ac:dyDescent="0.3">
      <c r="A677" s="2" t="s">
        <v>4303</v>
      </c>
      <c r="B677" s="3">
        <v>44263</v>
      </c>
      <c r="C677" s="2" t="s">
        <v>4304</v>
      </c>
      <c r="D677" t="s">
        <v>6165</v>
      </c>
      <c r="E677" s="2">
        <v>4</v>
      </c>
      <c r="F677" s="2" t="str">
        <f>_xlfn.XLOOKUP(C677, Customers!$A$1:$A$1001, Customers!$B$1:$B$1001,,0)</f>
        <v>Terri Lyford</v>
      </c>
      <c r="G677" s="2" t="str">
        <f>IF(_xlfn.XLOOKUP(C677, Customers!$A$1:$A$1001, Customers!$C$1:$C$1001,,0) = 0, "",_xlfn.XLOOKUP(C677, Customers!$A$1:$A$1001, Customers!$C$1:$C$1001,,0))</f>
        <v/>
      </c>
      <c r="H677" s="2">
        <f>_xlfn.XLOOKUP(C677, Customers!$A$1:$A$1001, Customers!G676:G1676,,0)</f>
        <v>0</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 xml:space="preserve"> _xlfn.IFS(I677="Rob", "Robust", I677="Exc", "Excelsa", I677="Ara", "Arabica", I677="Lib", "Librica")</f>
        <v>Librica</v>
      </c>
      <c r="O677" t="str" cm="1">
        <f t="array" ref="O677">_xlfn.IFS(J677="M", "Medium", J677="L", "Light", J677="D", "Dark")</f>
        <v>Dark</v>
      </c>
      <c r="P677" t="str">
        <f>_xlfn.XLOOKUP(Table1[[#This Row],[Customer ID]], Customers!$A$1:$A$1001, Customers!$I$1:$I$1001,,0)</f>
        <v>Yes</v>
      </c>
    </row>
    <row r="678" spans="1:16" x14ac:dyDescent="0.3">
      <c r="A678" s="2" t="s">
        <v>4308</v>
      </c>
      <c r="B678" s="3">
        <v>44217</v>
      </c>
      <c r="C678" s="2" t="s">
        <v>4309</v>
      </c>
      <c r="D678" t="s">
        <v>6161</v>
      </c>
      <c r="E678" s="2">
        <v>5</v>
      </c>
      <c r="F678" s="2" t="str">
        <f>_xlfn.XLOOKUP(C678, Customers!$A$1:$A$1001, Customers!$B$1:$B$1001,,0)</f>
        <v>Gabey Cogan</v>
      </c>
      <c r="G678" s="2" t="str">
        <f>IF(_xlfn.XLOOKUP(C678, Customers!$A$1:$A$1001, Customers!$C$1:$C$1001,,0) = 0, "",_xlfn.XLOOKUP(C678, Customers!$A$1:$A$1001, Customers!$C$1:$C$1001,,0))</f>
        <v/>
      </c>
      <c r="H678" s="2">
        <f>_xlfn.XLOOKUP(C678, Customers!$A$1:$A$1001, Customers!G677:G1677,,0)</f>
        <v>0</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 xml:space="preserve"> _xlfn.IFS(I678="Rob", "Robust", I678="Exc", "Excelsa", I678="Ara", "Arabica", I678="Lib", "Librica")</f>
        <v>Librica</v>
      </c>
      <c r="O678" t="str" cm="1">
        <f t="array" ref="O678">_xlfn.IFS(J678="M", "Medium", J678="L", "Light", J678="D", "Dark")</f>
        <v>Light</v>
      </c>
      <c r="P678" t="str">
        <f>_xlfn.XLOOKUP(Table1[[#This Row],[Customer ID]], Customers!$A$1:$A$1001, Customers!$I$1:$I$1001,,0)</f>
        <v>No</v>
      </c>
    </row>
    <row r="679" spans="1:16" x14ac:dyDescent="0.3">
      <c r="A679" s="2" t="s">
        <v>4313</v>
      </c>
      <c r="B679" s="3">
        <v>44206</v>
      </c>
      <c r="C679" s="2" t="s">
        <v>4314</v>
      </c>
      <c r="D679" t="s">
        <v>6160</v>
      </c>
      <c r="E679" s="2">
        <v>5</v>
      </c>
      <c r="F679" s="2" t="str">
        <f>_xlfn.XLOOKUP(C679, Customers!$A$1:$A$1001, Customers!$B$1:$B$1001,,0)</f>
        <v>Charin Penwarden</v>
      </c>
      <c r="G679" s="2" t="str">
        <f>IF(_xlfn.XLOOKUP(C679, Customers!$A$1:$A$1001, Customers!$C$1:$C$1001,,0) = 0, "",_xlfn.XLOOKUP(C679, Customers!$A$1:$A$1001, Customers!$C$1:$C$1001,,0))</f>
        <v>cpenwardenit@mlb.com</v>
      </c>
      <c r="H679" s="2">
        <f>_xlfn.XLOOKUP(C679, Customers!$A$1:$A$1001, Customers!G678:G1678,,0)</f>
        <v>0</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 xml:space="preserve"> _xlfn.IFS(I679="Rob", "Robust", I679="Exc", "Excelsa", I679="Ara", "Arabica", I679="Lib", "Librica")</f>
        <v>Librica</v>
      </c>
      <c r="O679" t="str" cm="1">
        <f t="array" ref="O679">_xlfn.IFS(J679="M", "Medium", J679="L", "Light", J679="D", "Dark")</f>
        <v>Medium</v>
      </c>
      <c r="P679" t="str">
        <f>_xlfn.XLOOKUP(Table1[[#This Row],[Customer ID]], Customers!$A$1:$A$1001, Customers!$I$1:$I$1001,,0)</f>
        <v>No</v>
      </c>
    </row>
    <row r="680" spans="1:16" x14ac:dyDescent="0.3">
      <c r="A680" s="2" t="s">
        <v>4319</v>
      </c>
      <c r="B680" s="3">
        <v>44281</v>
      </c>
      <c r="C680" s="2" t="s">
        <v>4320</v>
      </c>
      <c r="D680" t="s">
        <v>6182</v>
      </c>
      <c r="E680" s="2">
        <v>6</v>
      </c>
      <c r="F680" s="2" t="str">
        <f>_xlfn.XLOOKUP(C680, Customers!$A$1:$A$1001, Customers!$B$1:$B$1001,,0)</f>
        <v>Milty Middis</v>
      </c>
      <c r="G680" s="2" t="str">
        <f>IF(_xlfn.XLOOKUP(C680, Customers!$A$1:$A$1001, Customers!$C$1:$C$1001,,0) = 0, "",_xlfn.XLOOKUP(C680, Customers!$A$1:$A$1001, Customers!$C$1:$C$1001,,0))</f>
        <v>mmiddisiu@dmoz.org</v>
      </c>
      <c r="H680" s="2">
        <f>_xlfn.XLOOKUP(C680, Customers!$A$1:$A$1001, Customers!G679:G1679,,0)</f>
        <v>0</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 xml:space="preserve"> _xlfn.IFS(I680="Rob", "Robust", I680="Exc", "Excelsa", I680="Ara", "Arabica", I680="Lib", "Librica")</f>
        <v>Arabica</v>
      </c>
      <c r="O680" t="str" cm="1">
        <f t="array" ref="O680">_xlfn.IFS(J680="M", "Medium", J680="L", "Light", J680="D", "Dark")</f>
        <v>Light</v>
      </c>
      <c r="P680" t="str">
        <f>_xlfn.XLOOKUP(Table1[[#This Row],[Customer ID]], Customers!$A$1:$A$1001, Customers!$I$1:$I$1001,,0)</f>
        <v>Yes</v>
      </c>
    </row>
    <row r="681" spans="1:16" x14ac:dyDescent="0.3">
      <c r="A681" s="2" t="s">
        <v>4325</v>
      </c>
      <c r="B681" s="3">
        <v>44645</v>
      </c>
      <c r="C681" s="2" t="s">
        <v>4326</v>
      </c>
      <c r="D681" t="s">
        <v>6142</v>
      </c>
      <c r="E681" s="2">
        <v>1</v>
      </c>
      <c r="F681" s="2" t="str">
        <f>_xlfn.XLOOKUP(C681, Customers!$A$1:$A$1001, Customers!$B$1:$B$1001,,0)</f>
        <v>Adrianne Vairow</v>
      </c>
      <c r="G681" s="2" t="str">
        <f>IF(_xlfn.XLOOKUP(C681, Customers!$A$1:$A$1001, Customers!$C$1:$C$1001,,0) = 0, "",_xlfn.XLOOKUP(C681, Customers!$A$1:$A$1001, Customers!$C$1:$C$1001,,0))</f>
        <v>avairowiv@studiopress.com</v>
      </c>
      <c r="H681" s="2">
        <f>_xlfn.XLOOKUP(C681, Customers!$A$1:$A$1001, Customers!G680:G1680,,0)</f>
        <v>0</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 xml:space="preserve"> _xlfn.IFS(I681="Rob", "Robust", I681="Exc", "Excelsa", I681="Ara", "Arabica", I681="Lib", "Librica")</f>
        <v>Robust</v>
      </c>
      <c r="O681" t="str" cm="1">
        <f t="array" ref="O681">_xlfn.IFS(J681="M", "Medium", J681="L", "Light", J681="D", "Dark")</f>
        <v>Light</v>
      </c>
      <c r="P681" t="str">
        <f>_xlfn.XLOOKUP(Table1[[#This Row],[Customer ID]], Customers!$A$1:$A$1001, Customers!$I$1:$I$1001,,0)</f>
        <v>No</v>
      </c>
    </row>
    <row r="682" spans="1:16" x14ac:dyDescent="0.3">
      <c r="A682" s="2" t="s">
        <v>4331</v>
      </c>
      <c r="B682" s="3">
        <v>44399</v>
      </c>
      <c r="C682" s="2" t="s">
        <v>4332</v>
      </c>
      <c r="D682" t="s">
        <v>6155</v>
      </c>
      <c r="E682" s="2">
        <v>5</v>
      </c>
      <c r="F682" s="2" t="str">
        <f>_xlfn.XLOOKUP(C682, Customers!$A$1:$A$1001, Customers!$B$1:$B$1001,,0)</f>
        <v>Anjanette Goldie</v>
      </c>
      <c r="G682" s="2" t="str">
        <f>IF(_xlfn.XLOOKUP(C682, Customers!$A$1:$A$1001, Customers!$C$1:$C$1001,,0) = 0, "",_xlfn.XLOOKUP(C682, Customers!$A$1:$A$1001, Customers!$C$1:$C$1001,,0))</f>
        <v>agoldieiw@goo.gl</v>
      </c>
      <c r="H682" s="2">
        <f>_xlfn.XLOOKUP(C682, Customers!$A$1:$A$1001, Customers!G681:G1681,,0)</f>
        <v>0</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 xml:space="preserve"> _xlfn.IFS(I682="Rob", "Robust", I682="Exc", "Excelsa", I682="Ara", "Arabica", I682="Lib", "Librica")</f>
        <v>Arabica</v>
      </c>
      <c r="O682" t="str" cm="1">
        <f t="array" ref="O682">_xlfn.IFS(J682="M", "Medium", J682="L", "Light", J682="D", "Dark")</f>
        <v>Medium</v>
      </c>
      <c r="P682" t="str">
        <f>_xlfn.XLOOKUP(Table1[[#This Row],[Customer ID]], Customers!$A$1:$A$1001, Customers!$I$1:$I$1001,,0)</f>
        <v>No</v>
      </c>
    </row>
    <row r="683" spans="1:16" x14ac:dyDescent="0.3">
      <c r="A683" s="2" t="s">
        <v>4336</v>
      </c>
      <c r="B683" s="3">
        <v>44080</v>
      </c>
      <c r="C683" s="2" t="s">
        <v>4337</v>
      </c>
      <c r="D683" t="s">
        <v>6145</v>
      </c>
      <c r="E683" s="2">
        <v>2</v>
      </c>
      <c r="F683" s="2" t="str">
        <f>_xlfn.XLOOKUP(C683, Customers!$A$1:$A$1001, Customers!$B$1:$B$1001,,0)</f>
        <v>Nicky Ayris</v>
      </c>
      <c r="G683" s="2" t="str">
        <f>IF(_xlfn.XLOOKUP(C683, Customers!$A$1:$A$1001, Customers!$C$1:$C$1001,,0) = 0, "",_xlfn.XLOOKUP(C683, Customers!$A$1:$A$1001, Customers!$C$1:$C$1001,,0))</f>
        <v>nayrisix@t-online.de</v>
      </c>
      <c r="H683" s="2">
        <f>_xlfn.XLOOKUP(C683, Customers!$A$1:$A$1001, Customers!G682:G1682,,0)</f>
        <v>0</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 xml:space="preserve"> _xlfn.IFS(I683="Rob", "Robust", I683="Exc", "Excelsa", I683="Ara", "Arabica", I683="Lib", "Librica")</f>
        <v>Librica</v>
      </c>
      <c r="O683" t="str" cm="1">
        <f t="array" ref="O683">_xlfn.IFS(J683="M", "Medium", J683="L", "Light", J683="D", "Dark")</f>
        <v>Light</v>
      </c>
      <c r="P683" t="str">
        <f>_xlfn.XLOOKUP(Table1[[#This Row],[Customer ID]], Customers!$A$1:$A$1001, Customers!$I$1:$I$1001,,0)</f>
        <v>Yes</v>
      </c>
    </row>
    <row r="684" spans="1:16" x14ac:dyDescent="0.3">
      <c r="A684" s="2" t="s">
        <v>4342</v>
      </c>
      <c r="B684" s="3">
        <v>43827</v>
      </c>
      <c r="C684" s="2" t="s">
        <v>4343</v>
      </c>
      <c r="D684" t="s">
        <v>6156</v>
      </c>
      <c r="E684" s="2">
        <v>2</v>
      </c>
      <c r="F684" s="2" t="str">
        <f>_xlfn.XLOOKUP(C684, Customers!$A$1:$A$1001, Customers!$B$1:$B$1001,,0)</f>
        <v>Laryssa Benediktovich</v>
      </c>
      <c r="G684" s="2" t="str">
        <f>IF(_xlfn.XLOOKUP(C684, Customers!$A$1:$A$1001, Customers!$C$1:$C$1001,,0) = 0, "",_xlfn.XLOOKUP(C684, Customers!$A$1:$A$1001, Customers!$C$1:$C$1001,,0))</f>
        <v>lbenediktovichiy@wunderground.com</v>
      </c>
      <c r="H684" s="2">
        <f>_xlfn.XLOOKUP(C684, Customers!$A$1:$A$1001, Customers!G683:G1683,,0)</f>
        <v>0</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 xml:space="preserve"> _xlfn.IFS(I684="Rob", "Robust", I684="Exc", "Excelsa", I684="Ara", "Arabica", I684="Lib", "Librica")</f>
        <v>Excelsa</v>
      </c>
      <c r="O684" t="str" cm="1">
        <f t="array" ref="O684">_xlfn.IFS(J684="M", "Medium", J684="L", "Light", J684="D", "Dark")</f>
        <v>Medium</v>
      </c>
      <c r="P684" t="str">
        <f>_xlfn.XLOOKUP(Table1[[#This Row],[Customer ID]], Customers!$A$1:$A$1001, Customers!$I$1:$I$1001,,0)</f>
        <v>Yes</v>
      </c>
    </row>
    <row r="685" spans="1:16" x14ac:dyDescent="0.3">
      <c r="A685" s="2" t="s">
        <v>4348</v>
      </c>
      <c r="B685" s="3">
        <v>43941</v>
      </c>
      <c r="C685" s="2" t="s">
        <v>4349</v>
      </c>
      <c r="D685" t="s">
        <v>6169</v>
      </c>
      <c r="E685" s="2">
        <v>6</v>
      </c>
      <c r="F685" s="2" t="str">
        <f>_xlfn.XLOOKUP(C685, Customers!$A$1:$A$1001, Customers!$B$1:$B$1001,,0)</f>
        <v>Theo Jacobovitz</v>
      </c>
      <c r="G685" s="2" t="str">
        <f>IF(_xlfn.XLOOKUP(C685, Customers!$A$1:$A$1001, Customers!$C$1:$C$1001,,0) = 0, "",_xlfn.XLOOKUP(C685, Customers!$A$1:$A$1001, Customers!$C$1:$C$1001,,0))</f>
        <v>tjacobovitziz@cbc.ca</v>
      </c>
      <c r="H685" s="2">
        <f>_xlfn.XLOOKUP(C685, Customers!$A$1:$A$1001, Customers!G684:G1684,,0)</f>
        <v>0</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 xml:space="preserve"> _xlfn.IFS(I685="Rob", "Robust", I685="Exc", "Excelsa", I685="Ara", "Arabica", I685="Lib", "Librica")</f>
        <v>Librica</v>
      </c>
      <c r="O685" t="str" cm="1">
        <f t="array" ref="O685">_xlfn.IFS(J685="M", "Medium", J685="L", "Light", J685="D", "Dark")</f>
        <v>Dark</v>
      </c>
      <c r="P685" t="str">
        <f>_xlfn.XLOOKUP(Table1[[#This Row],[Customer ID]], Customers!$A$1:$A$1001, Customers!$I$1:$I$1001,,0)</f>
        <v>No</v>
      </c>
    </row>
    <row r="686" spans="1:16" x14ac:dyDescent="0.3">
      <c r="A686" s="2" t="s">
        <v>4354</v>
      </c>
      <c r="B686" s="3">
        <v>43517</v>
      </c>
      <c r="C686" s="2" t="s">
        <v>4355</v>
      </c>
      <c r="D686" t="s">
        <v>6179</v>
      </c>
      <c r="E686" s="2">
        <v>6</v>
      </c>
      <c r="F686" s="2" t="str">
        <f>_xlfn.XLOOKUP(C686, Customers!$A$1:$A$1001, Customers!$B$1:$B$1001,,0)</f>
        <v>Becca Ableson</v>
      </c>
      <c r="G686" s="2" t="str">
        <f>IF(_xlfn.XLOOKUP(C686, Customers!$A$1:$A$1001, Customers!$C$1:$C$1001,,0) = 0, "",_xlfn.XLOOKUP(C686, Customers!$A$1:$A$1001, Customers!$C$1:$C$1001,,0))</f>
        <v/>
      </c>
      <c r="H686" s="2">
        <f>_xlfn.XLOOKUP(C686, Customers!$A$1:$A$1001, Customers!G685:G1685,,0)</f>
        <v>0</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 xml:space="preserve"> _xlfn.IFS(I686="Rob", "Robust", I686="Exc", "Excelsa", I686="Ara", "Arabica", I686="Lib", "Librica")</f>
        <v>Robust</v>
      </c>
      <c r="O686" t="str" cm="1">
        <f t="array" ref="O686">_xlfn.IFS(J686="M", "Medium", J686="L", "Light", J686="D", "Dark")</f>
        <v>Light</v>
      </c>
      <c r="P686" t="str">
        <f>_xlfn.XLOOKUP(Table1[[#This Row],[Customer ID]], Customers!$A$1:$A$1001, Customers!$I$1:$I$1001,,0)</f>
        <v>No</v>
      </c>
    </row>
    <row r="687" spans="1:16" x14ac:dyDescent="0.3">
      <c r="A687" s="2" t="s">
        <v>4359</v>
      </c>
      <c r="B687" s="3">
        <v>44637</v>
      </c>
      <c r="C687" s="2" t="s">
        <v>4360</v>
      </c>
      <c r="D687" t="s">
        <v>6164</v>
      </c>
      <c r="E687" s="2">
        <v>2</v>
      </c>
      <c r="F687" s="2" t="str">
        <f>_xlfn.XLOOKUP(C687, Customers!$A$1:$A$1001, Customers!$B$1:$B$1001,,0)</f>
        <v>Jeno Druitt</v>
      </c>
      <c r="G687" s="2" t="str">
        <f>IF(_xlfn.XLOOKUP(C687, Customers!$A$1:$A$1001, Customers!$C$1:$C$1001,,0) = 0, "",_xlfn.XLOOKUP(C687, Customers!$A$1:$A$1001, Customers!$C$1:$C$1001,,0))</f>
        <v>jdruittj1@feedburner.com</v>
      </c>
      <c r="H687" s="2">
        <f>_xlfn.XLOOKUP(C687, Customers!$A$1:$A$1001, Customers!G686:G1686,,0)</f>
        <v>0</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 xml:space="preserve"> _xlfn.IFS(I687="Rob", "Robust", I687="Exc", "Excelsa", I687="Ara", "Arabica", I687="Lib", "Librica")</f>
        <v>Librica</v>
      </c>
      <c r="O687" t="str" cm="1">
        <f t="array" ref="O687">_xlfn.IFS(J687="M", "Medium", J687="L", "Light", J687="D", "Dark")</f>
        <v>Light</v>
      </c>
      <c r="P687" t="str">
        <f>_xlfn.XLOOKUP(Table1[[#This Row],[Customer ID]], Customers!$A$1:$A$1001, Customers!$I$1:$I$1001,,0)</f>
        <v>Yes</v>
      </c>
    </row>
    <row r="688" spans="1:16" x14ac:dyDescent="0.3">
      <c r="A688" s="2" t="s">
        <v>4365</v>
      </c>
      <c r="B688" s="3">
        <v>44330</v>
      </c>
      <c r="C688" s="2" t="s">
        <v>4366</v>
      </c>
      <c r="D688" t="s">
        <v>6163</v>
      </c>
      <c r="E688" s="2">
        <v>3</v>
      </c>
      <c r="F688" s="2" t="str">
        <f>_xlfn.XLOOKUP(C688, Customers!$A$1:$A$1001, Customers!$B$1:$B$1001,,0)</f>
        <v>Deonne Shortall</v>
      </c>
      <c r="G688" s="2" t="str">
        <f>IF(_xlfn.XLOOKUP(C688, Customers!$A$1:$A$1001, Customers!$C$1:$C$1001,,0) = 0, "",_xlfn.XLOOKUP(C688, Customers!$A$1:$A$1001, Customers!$C$1:$C$1001,,0))</f>
        <v>dshortallj2@wikipedia.org</v>
      </c>
      <c r="H688" s="2">
        <f>_xlfn.XLOOKUP(C688, Customers!$A$1:$A$1001, Customers!G687:G1687,,0)</f>
        <v>0</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 xml:space="preserve"> _xlfn.IFS(I688="Rob", "Robust", I688="Exc", "Excelsa", I688="Ara", "Arabica", I688="Lib", "Librica")</f>
        <v>Robust</v>
      </c>
      <c r="O688" t="str" cm="1">
        <f t="array" ref="O688">_xlfn.IFS(J688="M", "Medium", J688="L", "Light", J688="D", "Dark")</f>
        <v>Dark</v>
      </c>
      <c r="P688" t="str">
        <f>_xlfn.XLOOKUP(Table1[[#This Row],[Customer ID]], Customers!$A$1:$A$1001, Customers!$I$1:$I$1001,,0)</f>
        <v>Yes</v>
      </c>
    </row>
    <row r="689" spans="1:16" x14ac:dyDescent="0.3">
      <c r="A689" s="2" t="s">
        <v>4371</v>
      </c>
      <c r="B689" s="3">
        <v>43471</v>
      </c>
      <c r="C689" s="2" t="s">
        <v>4372</v>
      </c>
      <c r="D689" t="s">
        <v>6139</v>
      </c>
      <c r="E689" s="2">
        <v>2</v>
      </c>
      <c r="F689" s="2" t="str">
        <f>_xlfn.XLOOKUP(C689, Customers!$A$1:$A$1001, Customers!$B$1:$B$1001,,0)</f>
        <v>Wilton Cottier</v>
      </c>
      <c r="G689" s="2" t="str">
        <f>IF(_xlfn.XLOOKUP(C689, Customers!$A$1:$A$1001, Customers!$C$1:$C$1001,,0) = 0, "",_xlfn.XLOOKUP(C689, Customers!$A$1:$A$1001, Customers!$C$1:$C$1001,,0))</f>
        <v>wcottierj3@cafepress.com</v>
      </c>
      <c r="H689" s="2">
        <f>_xlfn.XLOOKUP(C689, Customers!$A$1:$A$1001, Customers!G688:G1688,,0)</f>
        <v>0</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 xml:space="preserve"> _xlfn.IFS(I689="Rob", "Robust", I689="Exc", "Excelsa", I689="Ara", "Arabica", I689="Lib", "Librica")</f>
        <v>Excelsa</v>
      </c>
      <c r="O689" t="str" cm="1">
        <f t="array" ref="O689">_xlfn.IFS(J689="M", "Medium", J689="L", "Light", J689="D", "Dark")</f>
        <v>Medium</v>
      </c>
      <c r="P689" t="str">
        <f>_xlfn.XLOOKUP(Table1[[#This Row],[Customer ID]], Customers!$A$1:$A$1001, Customers!$I$1:$I$1001,,0)</f>
        <v>No</v>
      </c>
    </row>
    <row r="690" spans="1:16" x14ac:dyDescent="0.3">
      <c r="A690" s="2" t="s">
        <v>4377</v>
      </c>
      <c r="B690" s="3">
        <v>43579</v>
      </c>
      <c r="C690" s="2" t="s">
        <v>4378</v>
      </c>
      <c r="D690" t="s">
        <v>6140</v>
      </c>
      <c r="E690" s="2">
        <v>5</v>
      </c>
      <c r="F690" s="2" t="str">
        <f>_xlfn.XLOOKUP(C690, Customers!$A$1:$A$1001, Customers!$B$1:$B$1001,,0)</f>
        <v>Kevan Grinsted</v>
      </c>
      <c r="G690" s="2" t="str">
        <f>IF(_xlfn.XLOOKUP(C690, Customers!$A$1:$A$1001, Customers!$C$1:$C$1001,,0) = 0, "",_xlfn.XLOOKUP(C690, Customers!$A$1:$A$1001, Customers!$C$1:$C$1001,,0))</f>
        <v>kgrinstedj4@google.com.br</v>
      </c>
      <c r="H690" s="2">
        <f>_xlfn.XLOOKUP(C690, Customers!$A$1:$A$1001, Customers!G689:G1689,,0)</f>
        <v>0</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 xml:space="preserve"> _xlfn.IFS(I690="Rob", "Robust", I690="Exc", "Excelsa", I690="Ara", "Arabica", I690="Lib", "Librica")</f>
        <v>Arabica</v>
      </c>
      <c r="O690" t="str" cm="1">
        <f t="array" ref="O690">_xlfn.IFS(J690="M", "Medium", J690="L", "Light", J690="D", "Dark")</f>
        <v>Light</v>
      </c>
      <c r="P690" t="str">
        <f>_xlfn.XLOOKUP(Table1[[#This Row],[Customer ID]], Customers!$A$1:$A$1001, Customers!$I$1:$I$1001,,0)</f>
        <v>No</v>
      </c>
    </row>
    <row r="691" spans="1:16" x14ac:dyDescent="0.3">
      <c r="A691" s="2" t="s">
        <v>4383</v>
      </c>
      <c r="B691" s="3">
        <v>44346</v>
      </c>
      <c r="C691" s="2" t="s">
        <v>4384</v>
      </c>
      <c r="D691" t="s">
        <v>6157</v>
      </c>
      <c r="E691" s="2">
        <v>5</v>
      </c>
      <c r="F691" s="2" t="str">
        <f>_xlfn.XLOOKUP(C691, Customers!$A$1:$A$1001, Customers!$B$1:$B$1001,,0)</f>
        <v>Dionne Skyner</v>
      </c>
      <c r="G691" s="2" t="str">
        <f>IF(_xlfn.XLOOKUP(C691, Customers!$A$1:$A$1001, Customers!$C$1:$C$1001,,0) = 0, "",_xlfn.XLOOKUP(C691, Customers!$A$1:$A$1001, Customers!$C$1:$C$1001,,0))</f>
        <v>dskynerj5@hubpages.com</v>
      </c>
      <c r="H691" s="2">
        <f>_xlfn.XLOOKUP(C691, Customers!$A$1:$A$1001, Customers!G690:G1690,,0)</f>
        <v>0</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 xml:space="preserve"> _xlfn.IFS(I691="Rob", "Robust", I691="Exc", "Excelsa", I691="Ara", "Arabica", I691="Lib", "Librica")</f>
        <v>Arabica</v>
      </c>
      <c r="O691" t="str" cm="1">
        <f t="array" ref="O691">_xlfn.IFS(J691="M", "Medium", J691="L", "Light", J691="D", "Dark")</f>
        <v>Medium</v>
      </c>
      <c r="P691" t="str">
        <f>_xlfn.XLOOKUP(Table1[[#This Row],[Customer ID]], Customers!$A$1:$A$1001, Customers!$I$1:$I$1001,,0)</f>
        <v>No</v>
      </c>
    </row>
    <row r="692" spans="1:16" x14ac:dyDescent="0.3">
      <c r="A692" s="2" t="s">
        <v>4389</v>
      </c>
      <c r="B692" s="3">
        <v>44754</v>
      </c>
      <c r="C692" s="2" t="s">
        <v>4390</v>
      </c>
      <c r="D692" t="s">
        <v>6165</v>
      </c>
      <c r="E692" s="2">
        <v>6</v>
      </c>
      <c r="F692" s="2" t="str">
        <f>_xlfn.XLOOKUP(C692, Customers!$A$1:$A$1001, Customers!$B$1:$B$1001,,0)</f>
        <v>Francesco Dressel</v>
      </c>
      <c r="G692" s="2" t="str">
        <f>IF(_xlfn.XLOOKUP(C692, Customers!$A$1:$A$1001, Customers!$C$1:$C$1001,,0) = 0, "",_xlfn.XLOOKUP(C692, Customers!$A$1:$A$1001, Customers!$C$1:$C$1001,,0))</f>
        <v/>
      </c>
      <c r="H692" s="2">
        <f>_xlfn.XLOOKUP(C692, Customers!$A$1:$A$1001, Customers!G691:G1691,,0)</f>
        <v>0</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 xml:space="preserve"> _xlfn.IFS(I692="Rob", "Robust", I692="Exc", "Excelsa", I692="Ara", "Arabica", I692="Lib", "Librica")</f>
        <v>Librica</v>
      </c>
      <c r="O692" t="str" cm="1">
        <f t="array" ref="O692">_xlfn.IFS(J692="M", "Medium", J692="L", "Light", J692="D", "Dark")</f>
        <v>Dark</v>
      </c>
      <c r="P692" t="str">
        <f>_xlfn.XLOOKUP(Table1[[#This Row],[Customer ID]], Customers!$A$1:$A$1001, Customers!$I$1:$I$1001,,0)</f>
        <v>No</v>
      </c>
    </row>
    <row r="693" spans="1:16" x14ac:dyDescent="0.3">
      <c r="A693" s="2" t="s">
        <v>4393</v>
      </c>
      <c r="B693" s="3">
        <v>44227</v>
      </c>
      <c r="C693" s="2" t="s">
        <v>4434</v>
      </c>
      <c r="D693" t="s">
        <v>6155</v>
      </c>
      <c r="E693" s="2">
        <v>2</v>
      </c>
      <c r="F693" s="2" t="str">
        <f>_xlfn.XLOOKUP(C693, Customers!$A$1:$A$1001, Customers!$B$1:$B$1001,,0)</f>
        <v>Jimmy Dymoke</v>
      </c>
      <c r="G693" s="2" t="str">
        <f>IF(_xlfn.XLOOKUP(C693, Customers!$A$1:$A$1001, Customers!$C$1:$C$1001,,0) = 0, "",_xlfn.XLOOKUP(C693, Customers!$A$1:$A$1001, Customers!$C$1:$C$1001,,0))</f>
        <v>jdymokeje@prnewswire.com</v>
      </c>
      <c r="H693" s="2">
        <f>_xlfn.XLOOKUP(C693, Customers!$A$1:$A$1001, Customers!G692:G1692,,0)</f>
        <v>0</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 xml:space="preserve"> _xlfn.IFS(I693="Rob", "Robust", I693="Exc", "Excelsa", I693="Ara", "Arabica", I693="Lib", "Librica")</f>
        <v>Arabica</v>
      </c>
      <c r="O693" t="str" cm="1">
        <f t="array" ref="O693">_xlfn.IFS(J693="M", "Medium", J693="L", "Light", J693="D", "Dark")</f>
        <v>Medium</v>
      </c>
      <c r="P693" t="str">
        <f>_xlfn.XLOOKUP(Table1[[#This Row],[Customer ID]], Customers!$A$1:$A$1001, Customers!$I$1:$I$1001,,0)</f>
        <v>No</v>
      </c>
    </row>
    <row r="694" spans="1:16" x14ac:dyDescent="0.3">
      <c r="A694" s="2" t="s">
        <v>4399</v>
      </c>
      <c r="B694" s="3">
        <v>43720</v>
      </c>
      <c r="C694" s="2" t="s">
        <v>4400</v>
      </c>
      <c r="D694" t="s">
        <v>6143</v>
      </c>
      <c r="E694" s="2">
        <v>1</v>
      </c>
      <c r="F694" s="2" t="str">
        <f>_xlfn.XLOOKUP(C694, Customers!$A$1:$A$1001, Customers!$B$1:$B$1001,,0)</f>
        <v>Ambrosio Weinmann</v>
      </c>
      <c r="G694" s="2" t="str">
        <f>IF(_xlfn.XLOOKUP(C694, Customers!$A$1:$A$1001, Customers!$C$1:$C$1001,,0) = 0, "",_xlfn.XLOOKUP(C694, Customers!$A$1:$A$1001, Customers!$C$1:$C$1001,,0))</f>
        <v>aweinmannj8@shinystat.com</v>
      </c>
      <c r="H694" s="2">
        <f>_xlfn.XLOOKUP(C694, Customers!$A$1:$A$1001, Customers!G693:G1693,,0)</f>
        <v>0</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 xml:space="preserve"> _xlfn.IFS(I694="Rob", "Robust", I694="Exc", "Excelsa", I694="Ara", "Arabica", I694="Lib", "Librica")</f>
        <v>Librica</v>
      </c>
      <c r="O694" t="str" cm="1">
        <f t="array" ref="O694">_xlfn.IFS(J694="M", "Medium", J694="L", "Light", J694="D", "Dark")</f>
        <v>Dark</v>
      </c>
      <c r="P694" t="str">
        <f>_xlfn.XLOOKUP(Table1[[#This Row],[Customer ID]], Customers!$A$1:$A$1001, Customers!$I$1:$I$1001,,0)</f>
        <v>No</v>
      </c>
    </row>
    <row r="695" spans="1:16" x14ac:dyDescent="0.3">
      <c r="A695" s="2" t="s">
        <v>4405</v>
      </c>
      <c r="B695" s="3">
        <v>44012</v>
      </c>
      <c r="C695" s="2" t="s">
        <v>4406</v>
      </c>
      <c r="D695" t="s">
        <v>6175</v>
      </c>
      <c r="E695" s="2">
        <v>2</v>
      </c>
      <c r="F695" s="2" t="str">
        <f>_xlfn.XLOOKUP(C695, Customers!$A$1:$A$1001, Customers!$B$1:$B$1001,,0)</f>
        <v>Elden Andriessen</v>
      </c>
      <c r="G695" s="2" t="str">
        <f>IF(_xlfn.XLOOKUP(C695, Customers!$A$1:$A$1001, Customers!$C$1:$C$1001,,0) = 0, "",_xlfn.XLOOKUP(C695, Customers!$A$1:$A$1001, Customers!$C$1:$C$1001,,0))</f>
        <v>eandriessenj9@europa.eu</v>
      </c>
      <c r="H695" s="2">
        <f>_xlfn.XLOOKUP(C695, Customers!$A$1:$A$1001, Customers!G694:G1694,,0)</f>
        <v>0</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 xml:space="preserve"> _xlfn.IFS(I695="Rob", "Robust", I695="Exc", "Excelsa", I695="Ara", "Arabica", I695="Lib", "Librica")</f>
        <v>Arabica</v>
      </c>
      <c r="O695" t="str" cm="1">
        <f t="array" ref="O695">_xlfn.IFS(J695="M", "Medium", J695="L", "Light", J695="D", "Dark")</f>
        <v>Medium</v>
      </c>
      <c r="P695" t="str">
        <f>_xlfn.XLOOKUP(Table1[[#This Row],[Customer ID]], Customers!$A$1:$A$1001, Customers!$I$1:$I$1001,,0)</f>
        <v>Yes</v>
      </c>
    </row>
    <row r="696" spans="1:16" x14ac:dyDescent="0.3">
      <c r="A696" s="2" t="s">
        <v>4411</v>
      </c>
      <c r="B696" s="3">
        <v>43915</v>
      </c>
      <c r="C696" s="2" t="s">
        <v>4412</v>
      </c>
      <c r="D696" t="s">
        <v>6144</v>
      </c>
      <c r="E696" s="2">
        <v>5</v>
      </c>
      <c r="F696" s="2" t="str">
        <f>_xlfn.XLOOKUP(C696, Customers!$A$1:$A$1001, Customers!$B$1:$B$1001,,0)</f>
        <v>Roxie Deaconson</v>
      </c>
      <c r="G696" s="2" t="str">
        <f>IF(_xlfn.XLOOKUP(C696, Customers!$A$1:$A$1001, Customers!$C$1:$C$1001,,0) = 0, "",_xlfn.XLOOKUP(C696, Customers!$A$1:$A$1001, Customers!$C$1:$C$1001,,0))</f>
        <v>rdeaconsonja@archive.org</v>
      </c>
      <c r="H696" s="2">
        <f>_xlfn.XLOOKUP(C696, Customers!$A$1:$A$1001, Customers!G695:G1695,,0)</f>
        <v>0</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 xml:space="preserve"> _xlfn.IFS(I696="Rob", "Robust", I696="Exc", "Excelsa", I696="Ara", "Arabica", I696="Lib", "Librica")</f>
        <v>Excelsa</v>
      </c>
      <c r="O696" t="str" cm="1">
        <f t="array" ref="O696">_xlfn.IFS(J696="M", "Medium", J696="L", "Light", J696="D", "Dark")</f>
        <v>Dark</v>
      </c>
      <c r="P696" t="str">
        <f>_xlfn.XLOOKUP(Table1[[#This Row],[Customer ID]], Customers!$A$1:$A$1001, Customers!$I$1:$I$1001,,0)</f>
        <v>No</v>
      </c>
    </row>
    <row r="697" spans="1:16" x14ac:dyDescent="0.3">
      <c r="A697" s="2" t="s">
        <v>4417</v>
      </c>
      <c r="B697" s="3">
        <v>44300</v>
      </c>
      <c r="C697" s="2" t="s">
        <v>4418</v>
      </c>
      <c r="D697" t="s">
        <v>6164</v>
      </c>
      <c r="E697" s="2">
        <v>5</v>
      </c>
      <c r="F697" s="2" t="str">
        <f>_xlfn.XLOOKUP(C697, Customers!$A$1:$A$1001, Customers!$B$1:$B$1001,,0)</f>
        <v>Davida Caro</v>
      </c>
      <c r="G697" s="2" t="str">
        <f>IF(_xlfn.XLOOKUP(C697, Customers!$A$1:$A$1001, Customers!$C$1:$C$1001,,0) = 0, "",_xlfn.XLOOKUP(C697, Customers!$A$1:$A$1001, Customers!$C$1:$C$1001,,0))</f>
        <v>dcarojb@twitter.com</v>
      </c>
      <c r="H697" s="2">
        <f>_xlfn.XLOOKUP(C697, Customers!$A$1:$A$1001, Customers!G696:G1696,,0)</f>
        <v>0</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 xml:space="preserve"> _xlfn.IFS(I697="Rob", "Robust", I697="Exc", "Excelsa", I697="Ara", "Arabica", I697="Lib", "Librica")</f>
        <v>Librica</v>
      </c>
      <c r="O697" t="str" cm="1">
        <f t="array" ref="O697">_xlfn.IFS(J697="M", "Medium", J697="L", "Light", J697="D", "Dark")</f>
        <v>Light</v>
      </c>
      <c r="P697" t="str">
        <f>_xlfn.XLOOKUP(Table1[[#This Row],[Customer ID]], Customers!$A$1:$A$1001, Customers!$I$1:$I$1001,,0)</f>
        <v>Yes</v>
      </c>
    </row>
    <row r="698" spans="1:16" x14ac:dyDescent="0.3">
      <c r="A698" s="2" t="s">
        <v>4423</v>
      </c>
      <c r="B698" s="3">
        <v>43693</v>
      </c>
      <c r="C698" s="2" t="s">
        <v>4424</v>
      </c>
      <c r="D698" t="s">
        <v>6169</v>
      </c>
      <c r="E698" s="2">
        <v>4</v>
      </c>
      <c r="F698" s="2" t="str">
        <f>_xlfn.XLOOKUP(C698, Customers!$A$1:$A$1001, Customers!$B$1:$B$1001,,0)</f>
        <v>Johna Bluck</v>
      </c>
      <c r="G698" s="2" t="str">
        <f>IF(_xlfn.XLOOKUP(C698, Customers!$A$1:$A$1001, Customers!$C$1:$C$1001,,0) = 0, "",_xlfn.XLOOKUP(C698, Customers!$A$1:$A$1001, Customers!$C$1:$C$1001,,0))</f>
        <v>jbluckjc@imageshack.us</v>
      </c>
      <c r="H698" s="2">
        <f>_xlfn.XLOOKUP(C698, Customers!$A$1:$A$1001, Customers!G697:G1697,,0)</f>
        <v>0</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 xml:space="preserve"> _xlfn.IFS(I698="Rob", "Robust", I698="Exc", "Excelsa", I698="Ara", "Arabica", I698="Lib", "Librica")</f>
        <v>Librica</v>
      </c>
      <c r="O698" t="str" cm="1">
        <f t="array" ref="O698">_xlfn.IFS(J698="M", "Medium", J698="L", "Light", J698="D", "Dark")</f>
        <v>Dark</v>
      </c>
      <c r="P698" t="str">
        <f>_xlfn.XLOOKUP(Table1[[#This Row],[Customer ID]], Customers!$A$1:$A$1001, Customers!$I$1:$I$1001,,0)</f>
        <v>No</v>
      </c>
    </row>
    <row r="699" spans="1:16" x14ac:dyDescent="0.3">
      <c r="A699" s="2" t="s">
        <v>4429</v>
      </c>
      <c r="B699" s="3">
        <v>44547</v>
      </c>
      <c r="C699" s="2" t="s">
        <v>4430</v>
      </c>
      <c r="D699" t="s">
        <v>6157</v>
      </c>
      <c r="E699" s="2">
        <v>3</v>
      </c>
      <c r="F699" s="2" t="str">
        <f>_xlfn.XLOOKUP(C699, Customers!$A$1:$A$1001, Customers!$B$1:$B$1001,,0)</f>
        <v>Myrle Dearden</v>
      </c>
      <c r="G699" s="2" t="str">
        <f>IF(_xlfn.XLOOKUP(C699, Customers!$A$1:$A$1001, Customers!$C$1:$C$1001,,0) = 0, "",_xlfn.XLOOKUP(C699, Customers!$A$1:$A$1001, Customers!$C$1:$C$1001,,0))</f>
        <v/>
      </c>
      <c r="H699" s="2">
        <f>_xlfn.XLOOKUP(C699, Customers!$A$1:$A$1001, Customers!G698:G1698,,0)</f>
        <v>0</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 xml:space="preserve"> _xlfn.IFS(I699="Rob", "Robust", I699="Exc", "Excelsa", I699="Ara", "Arabica", I699="Lib", "Librica")</f>
        <v>Arabica</v>
      </c>
      <c r="O699" t="str" cm="1">
        <f t="array" ref="O699">_xlfn.IFS(J699="M", "Medium", J699="L", "Light", J699="D", "Dark")</f>
        <v>Medium</v>
      </c>
      <c r="P699" t="str">
        <f>_xlfn.XLOOKUP(Table1[[#This Row],[Customer ID]], Customers!$A$1:$A$1001, Customers!$I$1:$I$1001,,0)</f>
        <v>No</v>
      </c>
    </row>
    <row r="700" spans="1:16" x14ac:dyDescent="0.3">
      <c r="A700" s="2" t="s">
        <v>4433</v>
      </c>
      <c r="B700" s="3">
        <v>43830</v>
      </c>
      <c r="C700" s="2" t="s">
        <v>4434</v>
      </c>
      <c r="D700" t="s">
        <v>6143</v>
      </c>
      <c r="E700" s="2">
        <v>2</v>
      </c>
      <c r="F700" s="2" t="str">
        <f>_xlfn.XLOOKUP(C700, Customers!$A$1:$A$1001, Customers!$B$1:$B$1001,,0)</f>
        <v>Jimmy Dymoke</v>
      </c>
      <c r="G700" s="2" t="str">
        <f>IF(_xlfn.XLOOKUP(C700, Customers!$A$1:$A$1001, Customers!$C$1:$C$1001,,0) = 0, "",_xlfn.XLOOKUP(C700, Customers!$A$1:$A$1001, Customers!$C$1:$C$1001,,0))</f>
        <v>jdymokeje@prnewswire.com</v>
      </c>
      <c r="H700" s="2">
        <f>_xlfn.XLOOKUP(C700, Customers!$A$1:$A$1001, Customers!G699:G1699,,0)</f>
        <v>0</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 xml:space="preserve"> _xlfn.IFS(I700="Rob", "Robust", I700="Exc", "Excelsa", I700="Ara", "Arabica", I700="Lib", "Librica")</f>
        <v>Librica</v>
      </c>
      <c r="O700" t="str" cm="1">
        <f t="array" ref="O700">_xlfn.IFS(J700="M", "Medium", J700="L", "Light", J700="D", "Dark")</f>
        <v>Dark</v>
      </c>
      <c r="P700" t="str">
        <f>_xlfn.XLOOKUP(Table1[[#This Row],[Customer ID]], Customers!$A$1:$A$1001, Customers!$I$1:$I$1001,,0)</f>
        <v>No</v>
      </c>
    </row>
    <row r="701" spans="1:16" x14ac:dyDescent="0.3">
      <c r="A701" s="2" t="s">
        <v>4439</v>
      </c>
      <c r="B701" s="3">
        <v>44298</v>
      </c>
      <c r="C701" s="2" t="s">
        <v>4440</v>
      </c>
      <c r="D701" t="s">
        <v>6158</v>
      </c>
      <c r="E701" s="2">
        <v>4</v>
      </c>
      <c r="F701" s="2" t="str">
        <f>_xlfn.XLOOKUP(C701, Customers!$A$1:$A$1001, Customers!$B$1:$B$1001,,0)</f>
        <v>Orland Tadman</v>
      </c>
      <c r="G701" s="2" t="str">
        <f>IF(_xlfn.XLOOKUP(C701, Customers!$A$1:$A$1001, Customers!$C$1:$C$1001,,0) = 0, "",_xlfn.XLOOKUP(C701, Customers!$A$1:$A$1001, Customers!$C$1:$C$1001,,0))</f>
        <v>otadmanjf@ft.com</v>
      </c>
      <c r="H701" s="2">
        <f>_xlfn.XLOOKUP(C701, Customers!$A$1:$A$1001, Customers!G700:G1700,,0)</f>
        <v>0</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 xml:space="preserve"> _xlfn.IFS(I701="Rob", "Robust", I701="Exc", "Excelsa", I701="Ara", "Arabica", I701="Lib", "Librica")</f>
        <v>Arabica</v>
      </c>
      <c r="O701" t="str" cm="1">
        <f t="array" ref="O701">_xlfn.IFS(J701="M", "Medium", J701="L", "Light", J701="D", "Dark")</f>
        <v>Dark</v>
      </c>
      <c r="P701" t="str">
        <f>_xlfn.XLOOKUP(Table1[[#This Row],[Customer ID]], Customers!$A$1:$A$1001, Customers!$I$1:$I$1001,,0)</f>
        <v>Yes</v>
      </c>
    </row>
    <row r="702" spans="1:16" x14ac:dyDescent="0.3">
      <c r="A702" s="2" t="s">
        <v>4445</v>
      </c>
      <c r="B702" s="3">
        <v>43736</v>
      </c>
      <c r="C702" s="2" t="s">
        <v>4446</v>
      </c>
      <c r="D702" t="s">
        <v>6161</v>
      </c>
      <c r="E702" s="2">
        <v>2</v>
      </c>
      <c r="F702" s="2" t="str">
        <f>_xlfn.XLOOKUP(C702, Customers!$A$1:$A$1001, Customers!$B$1:$B$1001,,0)</f>
        <v>Barrett Gudde</v>
      </c>
      <c r="G702" s="2" t="str">
        <f>IF(_xlfn.XLOOKUP(C702, Customers!$A$1:$A$1001, Customers!$C$1:$C$1001,,0) = 0, "",_xlfn.XLOOKUP(C702, Customers!$A$1:$A$1001, Customers!$C$1:$C$1001,,0))</f>
        <v>bguddejg@dailymotion.com</v>
      </c>
      <c r="H702" s="2">
        <f>_xlfn.XLOOKUP(C702, Customers!$A$1:$A$1001, Customers!G701:G1701,,0)</f>
        <v>0</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 xml:space="preserve"> _xlfn.IFS(I702="Rob", "Robust", I702="Exc", "Excelsa", I702="Ara", "Arabica", I702="Lib", "Librica")</f>
        <v>Librica</v>
      </c>
      <c r="O702" t="str" cm="1">
        <f t="array" ref="O702">_xlfn.IFS(J702="M", "Medium", J702="L", "Light", J702="D", "Dark")</f>
        <v>Light</v>
      </c>
      <c r="P702" t="str">
        <f>_xlfn.XLOOKUP(Table1[[#This Row],[Customer ID]], Customers!$A$1:$A$1001, Customers!$I$1:$I$1001,,0)</f>
        <v>No</v>
      </c>
    </row>
    <row r="703" spans="1:16" x14ac:dyDescent="0.3">
      <c r="A703" s="2" t="s">
        <v>4450</v>
      </c>
      <c r="B703" s="3">
        <v>44727</v>
      </c>
      <c r="C703" s="2" t="s">
        <v>4451</v>
      </c>
      <c r="D703" t="s">
        <v>6158</v>
      </c>
      <c r="E703" s="2">
        <v>5</v>
      </c>
      <c r="F703" s="2" t="str">
        <f>_xlfn.XLOOKUP(C703, Customers!$A$1:$A$1001, Customers!$B$1:$B$1001,,0)</f>
        <v>Nathan Sictornes</v>
      </c>
      <c r="G703" s="2" t="str">
        <f>IF(_xlfn.XLOOKUP(C703, Customers!$A$1:$A$1001, Customers!$C$1:$C$1001,,0) = 0, "",_xlfn.XLOOKUP(C703, Customers!$A$1:$A$1001, Customers!$C$1:$C$1001,,0))</f>
        <v>nsictornesjh@buzzfeed.com</v>
      </c>
      <c r="H703" s="2">
        <f>_xlfn.XLOOKUP(C703, Customers!$A$1:$A$1001, Customers!G702:G1702,,0)</f>
        <v>0</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 xml:space="preserve"> _xlfn.IFS(I703="Rob", "Robust", I703="Exc", "Excelsa", I703="Ara", "Arabica", I703="Lib", "Librica")</f>
        <v>Arabica</v>
      </c>
      <c r="O703" t="str" cm="1">
        <f t="array" ref="O703">_xlfn.IFS(J703="M", "Medium", J703="L", "Light", J703="D", "Dark")</f>
        <v>Dark</v>
      </c>
      <c r="P703" t="str">
        <f>_xlfn.XLOOKUP(Table1[[#This Row],[Customer ID]], Customers!$A$1:$A$1001, Customers!$I$1:$I$1001,,0)</f>
        <v>Yes</v>
      </c>
    </row>
    <row r="704" spans="1:16" x14ac:dyDescent="0.3">
      <c r="A704" s="2" t="s">
        <v>4456</v>
      </c>
      <c r="B704" s="3">
        <v>43661</v>
      </c>
      <c r="C704" s="2" t="s">
        <v>4457</v>
      </c>
      <c r="D704" t="s">
        <v>6180</v>
      </c>
      <c r="E704" s="2">
        <v>1</v>
      </c>
      <c r="F704" s="2" t="str">
        <f>_xlfn.XLOOKUP(C704, Customers!$A$1:$A$1001, Customers!$B$1:$B$1001,,0)</f>
        <v>Vivyan Dunning</v>
      </c>
      <c r="G704" s="2" t="str">
        <f>IF(_xlfn.XLOOKUP(C704, Customers!$A$1:$A$1001, Customers!$C$1:$C$1001,,0) = 0, "",_xlfn.XLOOKUP(C704, Customers!$A$1:$A$1001, Customers!$C$1:$C$1001,,0))</f>
        <v>vdunningji@independent.co.uk</v>
      </c>
      <c r="H704" s="2">
        <f>_xlfn.XLOOKUP(C704, Customers!$A$1:$A$1001, Customers!G703:G1703,,0)</f>
        <v>0</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 xml:space="preserve"> _xlfn.IFS(I704="Rob", "Robust", I704="Exc", "Excelsa", I704="Ara", "Arabica", I704="Lib", "Librica")</f>
        <v>Arabica</v>
      </c>
      <c r="O704" t="str" cm="1">
        <f t="array" ref="O704">_xlfn.IFS(J704="M", "Medium", J704="L", "Light", J704="D", "Dark")</f>
        <v>Light</v>
      </c>
      <c r="P704" t="str">
        <f>_xlfn.XLOOKUP(Table1[[#This Row],[Customer ID]], Customers!$A$1:$A$1001, Customers!$I$1:$I$1001,,0)</f>
        <v>Yes</v>
      </c>
    </row>
    <row r="705" spans="1:16" x14ac:dyDescent="0.3">
      <c r="A705" s="2" t="s">
        <v>4461</v>
      </c>
      <c r="B705" s="3">
        <v>43506</v>
      </c>
      <c r="C705" s="2" t="s">
        <v>4462</v>
      </c>
      <c r="D705" t="s">
        <v>6165</v>
      </c>
      <c r="E705" s="2">
        <v>4</v>
      </c>
      <c r="F705" s="2" t="str">
        <f>_xlfn.XLOOKUP(C705, Customers!$A$1:$A$1001, Customers!$B$1:$B$1001,,0)</f>
        <v>Doralin Baison</v>
      </c>
      <c r="G705" s="2" t="str">
        <f>IF(_xlfn.XLOOKUP(C705, Customers!$A$1:$A$1001, Customers!$C$1:$C$1001,,0) = 0, "",_xlfn.XLOOKUP(C705, Customers!$A$1:$A$1001, Customers!$C$1:$C$1001,,0))</f>
        <v/>
      </c>
      <c r="H705" s="2">
        <f>_xlfn.XLOOKUP(C705, Customers!$A$1:$A$1001, Customers!G704:G1704,,0)</f>
        <v>0</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 xml:space="preserve"> _xlfn.IFS(I705="Rob", "Robust", I705="Exc", "Excelsa", I705="Ara", "Arabica", I705="Lib", "Librica")</f>
        <v>Librica</v>
      </c>
      <c r="O705" t="str" cm="1">
        <f t="array" ref="O705">_xlfn.IFS(J705="M", "Medium", J705="L", "Light", J705="D", "Dark")</f>
        <v>Dark</v>
      </c>
      <c r="P705" t="str">
        <f>_xlfn.XLOOKUP(Table1[[#This Row],[Customer ID]], Customers!$A$1:$A$1001, Customers!$I$1:$I$1001,,0)</f>
        <v>Yes</v>
      </c>
    </row>
    <row r="706" spans="1:16" x14ac:dyDescent="0.3">
      <c r="A706" s="2" t="s">
        <v>4466</v>
      </c>
      <c r="B706" s="3">
        <v>44716</v>
      </c>
      <c r="C706" s="2" t="s">
        <v>4467</v>
      </c>
      <c r="D706" t="s">
        <v>6153</v>
      </c>
      <c r="E706" s="2">
        <v>6</v>
      </c>
      <c r="F706" s="2" t="str">
        <f>_xlfn.XLOOKUP(C706, Customers!$A$1:$A$1001, Customers!$B$1:$B$1001,,0)</f>
        <v>Josefina Ferens</v>
      </c>
      <c r="G706" s="2" t="str">
        <f>IF(_xlfn.XLOOKUP(C706, Customers!$A$1:$A$1001, Customers!$C$1:$C$1001,,0) = 0, "",_xlfn.XLOOKUP(C706, Customers!$A$1:$A$1001, Customers!$C$1:$C$1001,,0))</f>
        <v/>
      </c>
      <c r="H706" s="2">
        <f>_xlfn.XLOOKUP(C706, Customers!$A$1:$A$1001, Customers!G705:G1705,,0)</f>
        <v>0</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 xml:space="preserve"> _xlfn.IFS(I706="Rob", "Robust", I706="Exc", "Excelsa", I706="Ara", "Arabica", I706="Lib", "Librica")</f>
        <v>Excelsa</v>
      </c>
      <c r="O706" t="str" cm="1">
        <f t="array" ref="O706">_xlfn.IFS(J706="M", "Medium", J706="L", "Light", J706="D", "Dark")</f>
        <v>Dark</v>
      </c>
      <c r="P706" t="str">
        <f>_xlfn.XLOOKUP(Table1[[#This Row],[Customer ID]], Customers!$A$1:$A$1001, Customers!$I$1:$I$1001,,0)</f>
        <v>Yes</v>
      </c>
    </row>
    <row r="707" spans="1:16" x14ac:dyDescent="0.3">
      <c r="A707" s="2" t="s">
        <v>4471</v>
      </c>
      <c r="B707" s="3">
        <v>44114</v>
      </c>
      <c r="C707" s="2" t="s">
        <v>4472</v>
      </c>
      <c r="D707" t="s">
        <v>6176</v>
      </c>
      <c r="E707" s="2">
        <v>2</v>
      </c>
      <c r="F707" s="2" t="str">
        <f>_xlfn.XLOOKUP(C707, Customers!$A$1:$A$1001, Customers!$B$1:$B$1001,,0)</f>
        <v>Shelley Gehring</v>
      </c>
      <c r="G707" s="2" t="str">
        <f>IF(_xlfn.XLOOKUP(C707, Customers!$A$1:$A$1001, Customers!$C$1:$C$1001,,0) = 0, "",_xlfn.XLOOKUP(C707, Customers!$A$1:$A$1001, Customers!$C$1:$C$1001,,0))</f>
        <v>sgehringjl@gnu.org</v>
      </c>
      <c r="H707" s="2">
        <f>_xlfn.XLOOKUP(C707, Customers!$A$1:$A$1001, Customers!G706:G1706,,0)</f>
        <v>0</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 xml:space="preserve"> _xlfn.IFS(I707="Rob", "Robust", I707="Exc", "Excelsa", I707="Ara", "Arabica", I707="Lib", "Librica")</f>
        <v>Excelsa</v>
      </c>
      <c r="O707" t="str" cm="1">
        <f t="array" ref="O707">_xlfn.IFS(J707="M", "Medium", J707="L", "Light", J707="D", "Dark")</f>
        <v>Light</v>
      </c>
      <c r="P707" t="str">
        <f>_xlfn.XLOOKUP(Table1[[#This Row],[Customer ID]], Customers!$A$1:$A$1001, Customers!$I$1:$I$1001,,0)</f>
        <v>No</v>
      </c>
    </row>
    <row r="708" spans="1:16" x14ac:dyDescent="0.3">
      <c r="A708" s="2" t="s">
        <v>4477</v>
      </c>
      <c r="B708" s="3">
        <v>44353</v>
      </c>
      <c r="C708" s="2" t="s">
        <v>4478</v>
      </c>
      <c r="D708" t="s">
        <v>6156</v>
      </c>
      <c r="E708" s="2">
        <v>3</v>
      </c>
      <c r="F708" s="2" t="str">
        <f>_xlfn.XLOOKUP(C708, Customers!$A$1:$A$1001, Customers!$B$1:$B$1001,,0)</f>
        <v>Barrie Fallowes</v>
      </c>
      <c r="G708" s="2" t="str">
        <f>IF(_xlfn.XLOOKUP(C708, Customers!$A$1:$A$1001, Customers!$C$1:$C$1001,,0) = 0, "",_xlfn.XLOOKUP(C708, Customers!$A$1:$A$1001, Customers!$C$1:$C$1001,,0))</f>
        <v>bfallowesjm@purevolume.com</v>
      </c>
      <c r="H708" s="2">
        <f>_xlfn.XLOOKUP(C708, Customers!$A$1:$A$1001, Customers!G707:G1707,,0)</f>
        <v>0</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 xml:space="preserve"> _xlfn.IFS(I708="Rob", "Robust", I708="Exc", "Excelsa", I708="Ara", "Arabica", I708="Lib", "Librica")</f>
        <v>Excelsa</v>
      </c>
      <c r="O708" t="str" cm="1">
        <f t="array" ref="O708">_xlfn.IFS(J708="M", "Medium", J708="L", "Light", J708="D", "Dark")</f>
        <v>Medium</v>
      </c>
      <c r="P708" t="str">
        <f>_xlfn.XLOOKUP(Table1[[#This Row],[Customer ID]], Customers!$A$1:$A$1001, Customers!$I$1:$I$1001,,0)</f>
        <v>No</v>
      </c>
    </row>
    <row r="709" spans="1:16" x14ac:dyDescent="0.3">
      <c r="A709" s="2" t="s">
        <v>4483</v>
      </c>
      <c r="B709" s="3">
        <v>43540</v>
      </c>
      <c r="C709" s="2" t="s">
        <v>4484</v>
      </c>
      <c r="D709" t="s">
        <v>6143</v>
      </c>
      <c r="E709" s="2">
        <v>2</v>
      </c>
      <c r="F709" s="2" t="str">
        <f>_xlfn.XLOOKUP(C709, Customers!$A$1:$A$1001, Customers!$B$1:$B$1001,,0)</f>
        <v>Nicolas Aiton</v>
      </c>
      <c r="G709" s="2" t="str">
        <f>IF(_xlfn.XLOOKUP(C709, Customers!$A$1:$A$1001, Customers!$C$1:$C$1001,,0) = 0, "",_xlfn.XLOOKUP(C709, Customers!$A$1:$A$1001, Customers!$C$1:$C$1001,,0))</f>
        <v/>
      </c>
      <c r="H709" s="2">
        <f>_xlfn.XLOOKUP(C709, Customers!$A$1:$A$1001, Customers!G708:G1708,,0)</f>
        <v>0</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 xml:space="preserve"> _xlfn.IFS(I709="Rob", "Robust", I709="Exc", "Excelsa", I709="Ara", "Arabica", I709="Lib", "Librica")</f>
        <v>Librica</v>
      </c>
      <c r="O709" t="str" cm="1">
        <f t="array" ref="O709">_xlfn.IFS(J709="M", "Medium", J709="L", "Light", J709="D", "Dark")</f>
        <v>Dark</v>
      </c>
      <c r="P709" t="str">
        <f>_xlfn.XLOOKUP(Table1[[#This Row],[Customer ID]], Customers!$A$1:$A$1001, Customers!$I$1:$I$1001,,0)</f>
        <v>No</v>
      </c>
    </row>
    <row r="710" spans="1:16" x14ac:dyDescent="0.3">
      <c r="A710" s="2" t="s">
        <v>4488</v>
      </c>
      <c r="B710" s="3">
        <v>43804</v>
      </c>
      <c r="C710" s="2" t="s">
        <v>4489</v>
      </c>
      <c r="D710" t="s">
        <v>6157</v>
      </c>
      <c r="E710" s="2">
        <v>2</v>
      </c>
      <c r="F710" s="2" t="str">
        <f>_xlfn.XLOOKUP(C710, Customers!$A$1:$A$1001, Customers!$B$1:$B$1001,,0)</f>
        <v>Shelli De Banke</v>
      </c>
      <c r="G710" s="2" t="str">
        <f>IF(_xlfn.XLOOKUP(C710, Customers!$A$1:$A$1001, Customers!$C$1:$C$1001,,0) = 0, "",_xlfn.XLOOKUP(C710, Customers!$A$1:$A$1001, Customers!$C$1:$C$1001,,0))</f>
        <v>sdejo@newsvine.com</v>
      </c>
      <c r="H710" s="2">
        <f>_xlfn.XLOOKUP(C710, Customers!$A$1:$A$1001, Customers!G709:G1709,,0)</f>
        <v>0</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 xml:space="preserve"> _xlfn.IFS(I710="Rob", "Robust", I710="Exc", "Excelsa", I710="Ara", "Arabica", I710="Lib", "Librica")</f>
        <v>Arabica</v>
      </c>
      <c r="O710" t="str" cm="1">
        <f t="array" ref="O710">_xlfn.IFS(J710="M", "Medium", J710="L", "Light", J710="D", "Dark")</f>
        <v>Medium</v>
      </c>
      <c r="P710" t="str">
        <f>_xlfn.XLOOKUP(Table1[[#This Row],[Customer ID]], Customers!$A$1:$A$1001, Customers!$I$1:$I$1001,,0)</f>
        <v>Yes</v>
      </c>
    </row>
    <row r="711" spans="1:16" x14ac:dyDescent="0.3">
      <c r="A711" s="2" t="s">
        <v>4494</v>
      </c>
      <c r="B711" s="3">
        <v>43485</v>
      </c>
      <c r="C711" s="2" t="s">
        <v>4495</v>
      </c>
      <c r="D711" t="s">
        <v>6176</v>
      </c>
      <c r="E711" s="2">
        <v>2</v>
      </c>
      <c r="F711" s="2" t="str">
        <f>_xlfn.XLOOKUP(C711, Customers!$A$1:$A$1001, Customers!$B$1:$B$1001,,0)</f>
        <v>Lyell Murch</v>
      </c>
      <c r="G711" s="2" t="str">
        <f>IF(_xlfn.XLOOKUP(C711, Customers!$A$1:$A$1001, Customers!$C$1:$C$1001,,0) = 0, "",_xlfn.XLOOKUP(C711, Customers!$A$1:$A$1001, Customers!$C$1:$C$1001,,0))</f>
        <v/>
      </c>
      <c r="H711" s="2">
        <f>_xlfn.XLOOKUP(C711, Customers!$A$1:$A$1001, Customers!G710:G1710,,0)</f>
        <v>0</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 xml:space="preserve"> _xlfn.IFS(I711="Rob", "Robust", I711="Exc", "Excelsa", I711="Ara", "Arabica", I711="Lib", "Librica")</f>
        <v>Excelsa</v>
      </c>
      <c r="O711" t="str" cm="1">
        <f t="array" ref="O711">_xlfn.IFS(J711="M", "Medium", J711="L", "Light", J711="D", "Dark")</f>
        <v>Light</v>
      </c>
      <c r="P711" t="str">
        <f>_xlfn.XLOOKUP(Table1[[#This Row],[Customer ID]], Customers!$A$1:$A$1001, Customers!$I$1:$I$1001,,0)</f>
        <v>Yes</v>
      </c>
    </row>
    <row r="712" spans="1:16" x14ac:dyDescent="0.3">
      <c r="A712" s="2" t="s">
        <v>4499</v>
      </c>
      <c r="B712" s="3">
        <v>44655</v>
      </c>
      <c r="C712" s="2" t="s">
        <v>4500</v>
      </c>
      <c r="D712" t="s">
        <v>6139</v>
      </c>
      <c r="E712" s="2">
        <v>3</v>
      </c>
      <c r="F712" s="2" t="str">
        <f>_xlfn.XLOOKUP(C712, Customers!$A$1:$A$1001, Customers!$B$1:$B$1001,,0)</f>
        <v>Stearne Count</v>
      </c>
      <c r="G712" s="2" t="str">
        <f>IF(_xlfn.XLOOKUP(C712, Customers!$A$1:$A$1001, Customers!$C$1:$C$1001,,0) = 0, "",_xlfn.XLOOKUP(C712, Customers!$A$1:$A$1001, Customers!$C$1:$C$1001,,0))</f>
        <v>scountjq@nba.com</v>
      </c>
      <c r="H712" s="2">
        <f>_xlfn.XLOOKUP(C712, Customers!$A$1:$A$1001, Customers!G711:G1711,,0)</f>
        <v>0</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 xml:space="preserve"> _xlfn.IFS(I712="Rob", "Robust", I712="Exc", "Excelsa", I712="Ara", "Arabica", I712="Lib", "Librica")</f>
        <v>Excelsa</v>
      </c>
      <c r="O712" t="str" cm="1">
        <f t="array" ref="O712">_xlfn.IFS(J712="M", "Medium", J712="L", "Light", J712="D", "Dark")</f>
        <v>Medium</v>
      </c>
      <c r="P712" t="str">
        <f>_xlfn.XLOOKUP(Table1[[#This Row],[Customer ID]], Customers!$A$1:$A$1001, Customers!$I$1:$I$1001,,0)</f>
        <v>No</v>
      </c>
    </row>
    <row r="713" spans="1:16" x14ac:dyDescent="0.3">
      <c r="A713" s="2" t="s">
        <v>4505</v>
      </c>
      <c r="B713" s="3">
        <v>44600</v>
      </c>
      <c r="C713" s="2" t="s">
        <v>4506</v>
      </c>
      <c r="D713" t="s">
        <v>6174</v>
      </c>
      <c r="E713" s="2">
        <v>6</v>
      </c>
      <c r="F713" s="2" t="str">
        <f>_xlfn.XLOOKUP(C713, Customers!$A$1:$A$1001, Customers!$B$1:$B$1001,,0)</f>
        <v>Selia Ragles</v>
      </c>
      <c r="G713" s="2" t="str">
        <f>IF(_xlfn.XLOOKUP(C713, Customers!$A$1:$A$1001, Customers!$C$1:$C$1001,,0) = 0, "",_xlfn.XLOOKUP(C713, Customers!$A$1:$A$1001, Customers!$C$1:$C$1001,,0))</f>
        <v>sraglesjr@blogtalkradio.com</v>
      </c>
      <c r="H713" s="2">
        <f>_xlfn.XLOOKUP(C713, Customers!$A$1:$A$1001, Customers!G712:G1712,,0)</f>
        <v>0</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 xml:space="preserve"> _xlfn.IFS(I713="Rob", "Robust", I713="Exc", "Excelsa", I713="Ara", "Arabica", I713="Lib", "Librica")</f>
        <v>Robust</v>
      </c>
      <c r="O713" t="str" cm="1">
        <f t="array" ref="O713">_xlfn.IFS(J713="M", "Medium", J713="L", "Light", J713="D", "Dark")</f>
        <v>Medium</v>
      </c>
      <c r="P713" t="str">
        <f>_xlfn.XLOOKUP(Table1[[#This Row],[Customer ID]], Customers!$A$1:$A$1001, Customers!$I$1:$I$1001,,0)</f>
        <v>No</v>
      </c>
    </row>
    <row r="714" spans="1:16" x14ac:dyDescent="0.3">
      <c r="A714" s="2" t="s">
        <v>4512</v>
      </c>
      <c r="B714" s="3">
        <v>43646</v>
      </c>
      <c r="C714" s="2" t="s">
        <v>4513</v>
      </c>
      <c r="D714" t="s">
        <v>6139</v>
      </c>
      <c r="E714" s="2">
        <v>2</v>
      </c>
      <c r="F714" s="2" t="str">
        <f>_xlfn.XLOOKUP(C714, Customers!$A$1:$A$1001, Customers!$B$1:$B$1001,,0)</f>
        <v>Silas Deehan</v>
      </c>
      <c r="G714" s="2" t="str">
        <f>IF(_xlfn.XLOOKUP(C714, Customers!$A$1:$A$1001, Customers!$C$1:$C$1001,,0) = 0, "",_xlfn.XLOOKUP(C714, Customers!$A$1:$A$1001, Customers!$C$1:$C$1001,,0))</f>
        <v/>
      </c>
      <c r="H714" s="2">
        <f>_xlfn.XLOOKUP(C714, Customers!$A$1:$A$1001, Customers!G713:G1713,,0)</f>
        <v>0</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 xml:space="preserve"> _xlfn.IFS(I714="Rob", "Robust", I714="Exc", "Excelsa", I714="Ara", "Arabica", I714="Lib", "Librica")</f>
        <v>Excelsa</v>
      </c>
      <c r="O714" t="str" cm="1">
        <f t="array" ref="O714">_xlfn.IFS(J714="M", "Medium", J714="L", "Light", J714="D", "Dark")</f>
        <v>Medium</v>
      </c>
      <c r="P714" t="str">
        <f>_xlfn.XLOOKUP(Table1[[#This Row],[Customer ID]], Customers!$A$1:$A$1001, Customers!$I$1:$I$1001,,0)</f>
        <v>No</v>
      </c>
    </row>
    <row r="715" spans="1:16" x14ac:dyDescent="0.3">
      <c r="A715" s="2" t="s">
        <v>4516</v>
      </c>
      <c r="B715" s="3">
        <v>43960</v>
      </c>
      <c r="C715" s="2" t="s">
        <v>4517</v>
      </c>
      <c r="D715" t="s">
        <v>6174</v>
      </c>
      <c r="E715" s="2">
        <v>1</v>
      </c>
      <c r="F715" s="2" t="str">
        <f>_xlfn.XLOOKUP(C715, Customers!$A$1:$A$1001, Customers!$B$1:$B$1001,,0)</f>
        <v>Sacha Bruun</v>
      </c>
      <c r="G715" s="2" t="str">
        <f>IF(_xlfn.XLOOKUP(C715, Customers!$A$1:$A$1001, Customers!$C$1:$C$1001,,0) = 0, "",_xlfn.XLOOKUP(C715, Customers!$A$1:$A$1001, Customers!$C$1:$C$1001,,0))</f>
        <v>sbruunjt@blogtalkradio.com</v>
      </c>
      <c r="H715" s="2">
        <f>_xlfn.XLOOKUP(C715, Customers!$A$1:$A$1001, Customers!G714:G1714,,0)</f>
        <v>0</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 xml:space="preserve"> _xlfn.IFS(I715="Rob", "Robust", I715="Exc", "Excelsa", I715="Ara", "Arabica", I715="Lib", "Librica")</f>
        <v>Robust</v>
      </c>
      <c r="O715" t="str" cm="1">
        <f t="array" ref="O715">_xlfn.IFS(J715="M", "Medium", J715="L", "Light", J715="D", "Dark")</f>
        <v>Medium</v>
      </c>
      <c r="P715" t="str">
        <f>_xlfn.XLOOKUP(Table1[[#This Row],[Customer ID]], Customers!$A$1:$A$1001, Customers!$I$1:$I$1001,,0)</f>
        <v>No</v>
      </c>
    </row>
    <row r="716" spans="1:16" x14ac:dyDescent="0.3">
      <c r="A716" s="2" t="s">
        <v>4522</v>
      </c>
      <c r="B716" s="3">
        <v>44358</v>
      </c>
      <c r="C716" s="2" t="s">
        <v>4523</v>
      </c>
      <c r="D716" t="s">
        <v>6153</v>
      </c>
      <c r="E716" s="2">
        <v>4</v>
      </c>
      <c r="F716" s="2" t="str">
        <f>_xlfn.XLOOKUP(C716, Customers!$A$1:$A$1001, Customers!$B$1:$B$1001,,0)</f>
        <v>Alon Pllu</v>
      </c>
      <c r="G716" s="2" t="str">
        <f>IF(_xlfn.XLOOKUP(C716, Customers!$A$1:$A$1001, Customers!$C$1:$C$1001,,0) = 0, "",_xlfn.XLOOKUP(C716, Customers!$A$1:$A$1001, Customers!$C$1:$C$1001,,0))</f>
        <v>aplluju@dagondesign.com</v>
      </c>
      <c r="H716" s="2">
        <f>_xlfn.XLOOKUP(C716, Customers!$A$1:$A$1001, Customers!G715:G1715,,0)</f>
        <v>0</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 xml:space="preserve"> _xlfn.IFS(I716="Rob", "Robust", I716="Exc", "Excelsa", I716="Ara", "Arabica", I716="Lib", "Librica")</f>
        <v>Excelsa</v>
      </c>
      <c r="O716" t="str" cm="1">
        <f t="array" ref="O716">_xlfn.IFS(J716="M", "Medium", J716="L", "Light", J716="D", "Dark")</f>
        <v>Dark</v>
      </c>
      <c r="P716" t="str">
        <f>_xlfn.XLOOKUP(Table1[[#This Row],[Customer ID]], Customers!$A$1:$A$1001, Customers!$I$1:$I$1001,,0)</f>
        <v>Yes</v>
      </c>
    </row>
    <row r="717" spans="1:16" x14ac:dyDescent="0.3">
      <c r="A717" s="2" t="s">
        <v>4528</v>
      </c>
      <c r="B717" s="3">
        <v>44504</v>
      </c>
      <c r="C717" s="2" t="s">
        <v>4529</v>
      </c>
      <c r="D717" t="s">
        <v>6171</v>
      </c>
      <c r="E717" s="2">
        <v>6</v>
      </c>
      <c r="F717" s="2" t="str">
        <f>_xlfn.XLOOKUP(C717, Customers!$A$1:$A$1001, Customers!$B$1:$B$1001,,0)</f>
        <v>Gilberto Cornier</v>
      </c>
      <c r="G717" s="2" t="str">
        <f>IF(_xlfn.XLOOKUP(C717, Customers!$A$1:$A$1001, Customers!$C$1:$C$1001,,0) = 0, "",_xlfn.XLOOKUP(C717, Customers!$A$1:$A$1001, Customers!$C$1:$C$1001,,0))</f>
        <v>gcornierjv@techcrunch.com</v>
      </c>
      <c r="H717" s="2">
        <f>_xlfn.XLOOKUP(C717, Customers!$A$1:$A$1001, Customers!G716:G1716,,0)</f>
        <v>0</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 xml:space="preserve"> _xlfn.IFS(I717="Rob", "Robust", I717="Exc", "Excelsa", I717="Ara", "Arabica", I717="Lib", "Librica")</f>
        <v>Excelsa</v>
      </c>
      <c r="O717" t="str" cm="1">
        <f t="array" ref="O717">_xlfn.IFS(J717="M", "Medium", J717="L", "Light", J717="D", "Dark")</f>
        <v>Light</v>
      </c>
      <c r="P717" t="str">
        <f>_xlfn.XLOOKUP(Table1[[#This Row],[Customer ID]], Customers!$A$1:$A$1001, Customers!$I$1:$I$1001,,0)</f>
        <v>No</v>
      </c>
    </row>
    <row r="718" spans="1:16" x14ac:dyDescent="0.3">
      <c r="A718" s="2" t="s">
        <v>4533</v>
      </c>
      <c r="B718" s="3">
        <v>44612</v>
      </c>
      <c r="C718" s="2" t="s">
        <v>4434</v>
      </c>
      <c r="D718" t="s">
        <v>6179</v>
      </c>
      <c r="E718" s="2">
        <v>3</v>
      </c>
      <c r="F718" s="2" t="str">
        <f>_xlfn.XLOOKUP(C718, Customers!$A$1:$A$1001, Customers!$B$1:$B$1001,,0)</f>
        <v>Jimmy Dymoke</v>
      </c>
      <c r="G718" s="2" t="str">
        <f>IF(_xlfn.XLOOKUP(C718, Customers!$A$1:$A$1001, Customers!$C$1:$C$1001,,0) = 0, "",_xlfn.XLOOKUP(C718, Customers!$A$1:$A$1001, Customers!$C$1:$C$1001,,0))</f>
        <v>jdymokeje@prnewswire.com</v>
      </c>
      <c r="H718" s="2">
        <f>_xlfn.XLOOKUP(C718, Customers!$A$1:$A$1001, Customers!G717:G1717,,0)</f>
        <v>0</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 xml:space="preserve"> _xlfn.IFS(I718="Rob", "Robust", I718="Exc", "Excelsa", I718="Ara", "Arabica", I718="Lib", "Librica")</f>
        <v>Robust</v>
      </c>
      <c r="O718" t="str" cm="1">
        <f t="array" ref="O718">_xlfn.IFS(J718="M", "Medium", J718="L", "Light", J718="D", "Dark")</f>
        <v>Light</v>
      </c>
      <c r="P718" t="str">
        <f>_xlfn.XLOOKUP(Table1[[#This Row],[Customer ID]], Customers!$A$1:$A$1001, Customers!$I$1:$I$1001,,0)</f>
        <v>No</v>
      </c>
    </row>
    <row r="719" spans="1:16" x14ac:dyDescent="0.3">
      <c r="A719" s="2" t="s">
        <v>4539</v>
      </c>
      <c r="B719" s="3">
        <v>43649</v>
      </c>
      <c r="C719" s="2" t="s">
        <v>4540</v>
      </c>
      <c r="D719" t="s">
        <v>6168</v>
      </c>
      <c r="E719" s="2">
        <v>3</v>
      </c>
      <c r="F719" s="2" t="str">
        <f>_xlfn.XLOOKUP(C719, Customers!$A$1:$A$1001, Customers!$B$1:$B$1001,,0)</f>
        <v>Willabella Harvison</v>
      </c>
      <c r="G719" s="2" t="str">
        <f>IF(_xlfn.XLOOKUP(C719, Customers!$A$1:$A$1001, Customers!$C$1:$C$1001,,0) = 0, "",_xlfn.XLOOKUP(C719, Customers!$A$1:$A$1001, Customers!$C$1:$C$1001,,0))</f>
        <v>wharvisonjx@gizmodo.com</v>
      </c>
      <c r="H719" s="2">
        <f>_xlfn.XLOOKUP(C719, Customers!$A$1:$A$1001, Customers!G718:G1718,,0)</f>
        <v>0</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 xml:space="preserve"> _xlfn.IFS(I719="Rob", "Robust", I719="Exc", "Excelsa", I719="Ara", "Arabica", I719="Lib", "Librica")</f>
        <v>Arabica</v>
      </c>
      <c r="O719" t="str" cm="1">
        <f t="array" ref="O719">_xlfn.IFS(J719="M", "Medium", J719="L", "Light", J719="D", "Dark")</f>
        <v>Dark</v>
      </c>
      <c r="P719" t="str">
        <f>_xlfn.XLOOKUP(Table1[[#This Row],[Customer ID]], Customers!$A$1:$A$1001, Customers!$I$1:$I$1001,,0)</f>
        <v>No</v>
      </c>
    </row>
    <row r="720" spans="1:16" x14ac:dyDescent="0.3">
      <c r="A720" s="2" t="s">
        <v>4545</v>
      </c>
      <c r="B720" s="3">
        <v>44348</v>
      </c>
      <c r="C720" s="2" t="s">
        <v>4546</v>
      </c>
      <c r="D720" t="s">
        <v>6143</v>
      </c>
      <c r="E720" s="2">
        <v>3</v>
      </c>
      <c r="F720" s="2" t="str">
        <f>_xlfn.XLOOKUP(C720, Customers!$A$1:$A$1001, Customers!$B$1:$B$1001,,0)</f>
        <v>Darice Heaford</v>
      </c>
      <c r="G720" s="2" t="str">
        <f>IF(_xlfn.XLOOKUP(C720, Customers!$A$1:$A$1001, Customers!$C$1:$C$1001,,0) = 0, "",_xlfn.XLOOKUP(C720, Customers!$A$1:$A$1001, Customers!$C$1:$C$1001,,0))</f>
        <v>dheafordjy@twitpic.com</v>
      </c>
      <c r="H720" s="2">
        <f>_xlfn.XLOOKUP(C720, Customers!$A$1:$A$1001, Customers!G719:G1719,,0)</f>
        <v>0</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 xml:space="preserve"> _xlfn.IFS(I720="Rob", "Robust", I720="Exc", "Excelsa", I720="Ara", "Arabica", I720="Lib", "Librica")</f>
        <v>Librica</v>
      </c>
      <c r="O720" t="str" cm="1">
        <f t="array" ref="O720">_xlfn.IFS(J720="M", "Medium", J720="L", "Light", J720="D", "Dark")</f>
        <v>Dark</v>
      </c>
      <c r="P720" t="str">
        <f>_xlfn.XLOOKUP(Table1[[#This Row],[Customer ID]], Customers!$A$1:$A$1001, Customers!$I$1:$I$1001,,0)</f>
        <v>No</v>
      </c>
    </row>
    <row r="721" spans="1:16" x14ac:dyDescent="0.3">
      <c r="A721" s="2" t="s">
        <v>4551</v>
      </c>
      <c r="B721" s="3">
        <v>44150</v>
      </c>
      <c r="C721" s="2" t="s">
        <v>4552</v>
      </c>
      <c r="D721" t="s">
        <v>6170</v>
      </c>
      <c r="E721" s="2">
        <v>5</v>
      </c>
      <c r="F721" s="2" t="str">
        <f>_xlfn.XLOOKUP(C721, Customers!$A$1:$A$1001, Customers!$B$1:$B$1001,,0)</f>
        <v>Granger Fantham</v>
      </c>
      <c r="G721" s="2" t="str">
        <f>IF(_xlfn.XLOOKUP(C721, Customers!$A$1:$A$1001, Customers!$C$1:$C$1001,,0) = 0, "",_xlfn.XLOOKUP(C721, Customers!$A$1:$A$1001, Customers!$C$1:$C$1001,,0))</f>
        <v>gfanthamjz@hexun.com</v>
      </c>
      <c r="H721" s="2">
        <f>_xlfn.XLOOKUP(C721, Customers!$A$1:$A$1001, Customers!G720:G1720,,0)</f>
        <v>0</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 xml:space="preserve"> _xlfn.IFS(I721="Rob", "Robust", I721="Exc", "Excelsa", I721="Ara", "Arabica", I721="Lib", "Librica")</f>
        <v>Librica</v>
      </c>
      <c r="O721" t="str" cm="1">
        <f t="array" ref="O721">_xlfn.IFS(J721="M", "Medium", J721="L", "Light", J721="D", "Dark")</f>
        <v>Light</v>
      </c>
      <c r="P721" t="str">
        <f>_xlfn.XLOOKUP(Table1[[#This Row],[Customer ID]], Customers!$A$1:$A$1001, Customers!$I$1:$I$1001,,0)</f>
        <v>Yes</v>
      </c>
    </row>
    <row r="722" spans="1:16" x14ac:dyDescent="0.3">
      <c r="A722" s="2" t="s">
        <v>4557</v>
      </c>
      <c r="B722" s="3">
        <v>44215</v>
      </c>
      <c r="C722" s="2" t="s">
        <v>4558</v>
      </c>
      <c r="D722" t="s">
        <v>6144</v>
      </c>
      <c r="E722" s="2">
        <v>5</v>
      </c>
      <c r="F722" s="2" t="str">
        <f>_xlfn.XLOOKUP(C722, Customers!$A$1:$A$1001, Customers!$B$1:$B$1001,,0)</f>
        <v>Reynolds Crookshanks</v>
      </c>
      <c r="G722" s="2" t="str">
        <f>IF(_xlfn.XLOOKUP(C722, Customers!$A$1:$A$1001, Customers!$C$1:$C$1001,,0) = 0, "",_xlfn.XLOOKUP(C722, Customers!$A$1:$A$1001, Customers!$C$1:$C$1001,,0))</f>
        <v>rcrookshanksk0@unc.edu</v>
      </c>
      <c r="H722" s="2">
        <f>_xlfn.XLOOKUP(C722, Customers!$A$1:$A$1001, Customers!G721:G1721,,0)</f>
        <v>0</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 xml:space="preserve"> _xlfn.IFS(I722="Rob", "Robust", I722="Exc", "Excelsa", I722="Ara", "Arabica", I722="Lib", "Librica")</f>
        <v>Excelsa</v>
      </c>
      <c r="O722" t="str" cm="1">
        <f t="array" ref="O722">_xlfn.IFS(J722="M", "Medium", J722="L", "Light", J722="D", "Dark")</f>
        <v>Dark</v>
      </c>
      <c r="P722" t="str">
        <f>_xlfn.XLOOKUP(Table1[[#This Row],[Customer ID]], Customers!$A$1:$A$1001, Customers!$I$1:$I$1001,,0)</f>
        <v>Yes</v>
      </c>
    </row>
    <row r="723" spans="1:16" x14ac:dyDescent="0.3">
      <c r="A723" s="2" t="s">
        <v>4563</v>
      </c>
      <c r="B723" s="3">
        <v>44479</v>
      </c>
      <c r="C723" s="2" t="s">
        <v>4564</v>
      </c>
      <c r="D723" t="s">
        <v>6174</v>
      </c>
      <c r="E723" s="2">
        <v>3</v>
      </c>
      <c r="F723" s="2" t="str">
        <f>_xlfn.XLOOKUP(C723, Customers!$A$1:$A$1001, Customers!$B$1:$B$1001,,0)</f>
        <v>Niels Leake</v>
      </c>
      <c r="G723" s="2" t="str">
        <f>IF(_xlfn.XLOOKUP(C723, Customers!$A$1:$A$1001, Customers!$C$1:$C$1001,,0) = 0, "",_xlfn.XLOOKUP(C723, Customers!$A$1:$A$1001, Customers!$C$1:$C$1001,,0))</f>
        <v>nleakek1@cmu.edu</v>
      </c>
      <c r="H723" s="2">
        <f>_xlfn.XLOOKUP(C723, Customers!$A$1:$A$1001, Customers!G722:G1722,,0)</f>
        <v>0</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 xml:space="preserve"> _xlfn.IFS(I723="Rob", "Robust", I723="Exc", "Excelsa", I723="Ara", "Arabica", I723="Lib", "Librica")</f>
        <v>Robust</v>
      </c>
      <c r="O723" t="str" cm="1">
        <f t="array" ref="O723">_xlfn.IFS(J723="M", "Medium", J723="L", "Light", J723="D", "Dark")</f>
        <v>Medium</v>
      </c>
      <c r="P723" t="str">
        <f>_xlfn.XLOOKUP(Table1[[#This Row],[Customer ID]], Customers!$A$1:$A$1001, Customers!$I$1:$I$1001,,0)</f>
        <v>Yes</v>
      </c>
    </row>
    <row r="724" spans="1:16" x14ac:dyDescent="0.3">
      <c r="A724" s="2" t="s">
        <v>4569</v>
      </c>
      <c r="B724" s="3">
        <v>44620</v>
      </c>
      <c r="C724" s="2" t="s">
        <v>4570</v>
      </c>
      <c r="D724" t="s">
        <v>6183</v>
      </c>
      <c r="E724" s="2">
        <v>2</v>
      </c>
      <c r="F724" s="2" t="str">
        <f>_xlfn.XLOOKUP(C724, Customers!$A$1:$A$1001, Customers!$B$1:$B$1001,,0)</f>
        <v>Hetti Measures</v>
      </c>
      <c r="G724" s="2" t="str">
        <f>IF(_xlfn.XLOOKUP(C724, Customers!$A$1:$A$1001, Customers!$C$1:$C$1001,,0) = 0, "",_xlfn.XLOOKUP(C724, Customers!$A$1:$A$1001, Customers!$C$1:$C$1001,,0))</f>
        <v/>
      </c>
      <c r="H724" s="2">
        <f>_xlfn.XLOOKUP(C724, Customers!$A$1:$A$1001, Customers!G723:G1723,,0)</f>
        <v>0</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 xml:space="preserve"> _xlfn.IFS(I724="Rob", "Robust", I724="Exc", "Excelsa", I724="Ara", "Arabica", I724="Lib", "Librica")</f>
        <v>Excelsa</v>
      </c>
      <c r="O724" t="str" cm="1">
        <f t="array" ref="O724">_xlfn.IFS(J724="M", "Medium", J724="L", "Light", J724="D", "Dark")</f>
        <v>Dark</v>
      </c>
      <c r="P724" t="str">
        <f>_xlfn.XLOOKUP(Table1[[#This Row],[Customer ID]], Customers!$A$1:$A$1001, Customers!$I$1:$I$1001,,0)</f>
        <v>No</v>
      </c>
    </row>
    <row r="725" spans="1:16" x14ac:dyDescent="0.3">
      <c r="A725" s="2" t="s">
        <v>4574</v>
      </c>
      <c r="B725" s="3">
        <v>44470</v>
      </c>
      <c r="C725" s="2" t="s">
        <v>4575</v>
      </c>
      <c r="D725" t="s">
        <v>6166</v>
      </c>
      <c r="E725" s="2">
        <v>2</v>
      </c>
      <c r="F725" s="2" t="str">
        <f>_xlfn.XLOOKUP(C725, Customers!$A$1:$A$1001, Customers!$B$1:$B$1001,,0)</f>
        <v>Gay Eilhersen</v>
      </c>
      <c r="G725" s="2" t="str">
        <f>IF(_xlfn.XLOOKUP(C725, Customers!$A$1:$A$1001, Customers!$C$1:$C$1001,,0) = 0, "",_xlfn.XLOOKUP(C725, Customers!$A$1:$A$1001, Customers!$C$1:$C$1001,,0))</f>
        <v>geilhersenk3@networksolutions.com</v>
      </c>
      <c r="H725" s="2">
        <f>_xlfn.XLOOKUP(C725, Customers!$A$1:$A$1001, Customers!G724:G1724,,0)</f>
        <v>0</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 xml:space="preserve"> _xlfn.IFS(I725="Rob", "Robust", I725="Exc", "Excelsa", I725="Ara", "Arabica", I725="Lib", "Librica")</f>
        <v>Excelsa</v>
      </c>
      <c r="O725" t="str" cm="1">
        <f t="array" ref="O725">_xlfn.IFS(J725="M", "Medium", J725="L", "Light", J725="D", "Dark")</f>
        <v>Medium</v>
      </c>
      <c r="P725" t="str">
        <f>_xlfn.XLOOKUP(Table1[[#This Row],[Customer ID]], Customers!$A$1:$A$1001, Customers!$I$1:$I$1001,,0)</f>
        <v>No</v>
      </c>
    </row>
    <row r="726" spans="1:16" x14ac:dyDescent="0.3">
      <c r="A726" s="2" t="s">
        <v>4580</v>
      </c>
      <c r="B726" s="3">
        <v>44076</v>
      </c>
      <c r="C726" s="2" t="s">
        <v>4581</v>
      </c>
      <c r="D726" t="s">
        <v>6152</v>
      </c>
      <c r="E726" s="2">
        <v>2</v>
      </c>
      <c r="F726" s="2" t="str">
        <f>_xlfn.XLOOKUP(C726, Customers!$A$1:$A$1001, Customers!$B$1:$B$1001,,0)</f>
        <v>Nico Hubert</v>
      </c>
      <c r="G726" s="2" t="str">
        <f>IF(_xlfn.XLOOKUP(C726, Customers!$A$1:$A$1001, Customers!$C$1:$C$1001,,0) = 0, "",_xlfn.XLOOKUP(C726, Customers!$A$1:$A$1001, Customers!$C$1:$C$1001,,0))</f>
        <v/>
      </c>
      <c r="H726" s="2">
        <f>_xlfn.XLOOKUP(C726, Customers!$A$1:$A$1001, Customers!G725:G1725,,0)</f>
        <v>0</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 xml:space="preserve"> _xlfn.IFS(I726="Rob", "Robust", I726="Exc", "Excelsa", I726="Ara", "Arabica", I726="Lib", "Librica")</f>
        <v>Arabica</v>
      </c>
      <c r="O726" t="str" cm="1">
        <f t="array" ref="O726">_xlfn.IFS(J726="M", "Medium", J726="L", "Light", J726="D", "Dark")</f>
        <v>Medium</v>
      </c>
      <c r="P726" t="str">
        <f>_xlfn.XLOOKUP(Table1[[#This Row],[Customer ID]], Customers!$A$1:$A$1001, Customers!$I$1:$I$1001,,0)</f>
        <v>Yes</v>
      </c>
    </row>
    <row r="727" spans="1:16" x14ac:dyDescent="0.3">
      <c r="A727" s="2" t="s">
        <v>4585</v>
      </c>
      <c r="B727" s="3">
        <v>44043</v>
      </c>
      <c r="C727" s="2" t="s">
        <v>4586</v>
      </c>
      <c r="D727" t="s">
        <v>6167</v>
      </c>
      <c r="E727" s="2">
        <v>6</v>
      </c>
      <c r="F727" s="2" t="str">
        <f>_xlfn.XLOOKUP(C727, Customers!$A$1:$A$1001, Customers!$B$1:$B$1001,,0)</f>
        <v>Cristina Aleixo</v>
      </c>
      <c r="G727" s="2" t="str">
        <f>IF(_xlfn.XLOOKUP(C727, Customers!$A$1:$A$1001, Customers!$C$1:$C$1001,,0) = 0, "",_xlfn.XLOOKUP(C727, Customers!$A$1:$A$1001, Customers!$C$1:$C$1001,,0))</f>
        <v>caleixok5@globo.com</v>
      </c>
      <c r="H727" s="2">
        <f>_xlfn.XLOOKUP(C727, Customers!$A$1:$A$1001, Customers!G726:G1726,,0)</f>
        <v>0</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 xml:space="preserve"> _xlfn.IFS(I727="Rob", "Robust", I727="Exc", "Excelsa", I727="Ara", "Arabica", I727="Lib", "Librica")</f>
        <v>Arabica</v>
      </c>
      <c r="O727" t="str" cm="1">
        <f t="array" ref="O727">_xlfn.IFS(J727="M", "Medium", J727="L", "Light", J727="D", "Dark")</f>
        <v>Light</v>
      </c>
      <c r="P727" t="str">
        <f>_xlfn.XLOOKUP(Table1[[#This Row],[Customer ID]], Customers!$A$1:$A$1001, Customers!$I$1:$I$1001,,0)</f>
        <v>No</v>
      </c>
    </row>
    <row r="728" spans="1:16" x14ac:dyDescent="0.3">
      <c r="A728" s="2" t="s">
        <v>4591</v>
      </c>
      <c r="B728" s="3">
        <v>44571</v>
      </c>
      <c r="C728" s="2" t="s">
        <v>4592</v>
      </c>
      <c r="D728" t="s">
        <v>6164</v>
      </c>
      <c r="E728" s="2">
        <v>4</v>
      </c>
      <c r="F728" s="2" t="str">
        <f>_xlfn.XLOOKUP(C728, Customers!$A$1:$A$1001, Customers!$B$1:$B$1001,,0)</f>
        <v>Derrek Allpress</v>
      </c>
      <c r="G728" s="2" t="str">
        <f>IF(_xlfn.XLOOKUP(C728, Customers!$A$1:$A$1001, Customers!$C$1:$C$1001,,0) = 0, "",_xlfn.XLOOKUP(C728, Customers!$A$1:$A$1001, Customers!$C$1:$C$1001,,0))</f>
        <v/>
      </c>
      <c r="H728" s="2">
        <f>_xlfn.XLOOKUP(C728, Customers!$A$1:$A$1001, Customers!G727:G1727,,0)</f>
        <v>0</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 xml:space="preserve"> _xlfn.IFS(I728="Rob", "Robust", I728="Exc", "Excelsa", I728="Ara", "Arabica", I728="Lib", "Librica")</f>
        <v>Librica</v>
      </c>
      <c r="O728" t="str" cm="1">
        <f t="array" ref="O728">_xlfn.IFS(J728="M", "Medium", J728="L", "Light", J728="D", "Dark")</f>
        <v>Light</v>
      </c>
      <c r="P728" t="str">
        <f>_xlfn.XLOOKUP(Table1[[#This Row],[Customer ID]], Customers!$A$1:$A$1001, Customers!$I$1:$I$1001,,0)</f>
        <v>No</v>
      </c>
    </row>
    <row r="729" spans="1:16" x14ac:dyDescent="0.3">
      <c r="A729" s="2" t="s">
        <v>4596</v>
      </c>
      <c r="B729" s="3">
        <v>44264</v>
      </c>
      <c r="C729" s="2" t="s">
        <v>4597</v>
      </c>
      <c r="D729" t="s">
        <v>6146</v>
      </c>
      <c r="E729" s="2">
        <v>5</v>
      </c>
      <c r="F729" s="2" t="str">
        <f>_xlfn.XLOOKUP(C729, Customers!$A$1:$A$1001, Customers!$B$1:$B$1001,,0)</f>
        <v>Rikki Tomkowicz</v>
      </c>
      <c r="G729" s="2" t="str">
        <f>IF(_xlfn.XLOOKUP(C729, Customers!$A$1:$A$1001, Customers!$C$1:$C$1001,,0) = 0, "",_xlfn.XLOOKUP(C729, Customers!$A$1:$A$1001, Customers!$C$1:$C$1001,,0))</f>
        <v>rtomkowiczk7@bravesites.com</v>
      </c>
      <c r="H729" s="2">
        <f>_xlfn.XLOOKUP(C729, Customers!$A$1:$A$1001, Customers!G728:G1728,,0)</f>
        <v>0</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 xml:space="preserve"> _xlfn.IFS(I729="Rob", "Robust", I729="Exc", "Excelsa", I729="Ara", "Arabica", I729="Lib", "Librica")</f>
        <v>Robust</v>
      </c>
      <c r="O729" t="str" cm="1">
        <f t="array" ref="O729">_xlfn.IFS(J729="M", "Medium", J729="L", "Light", J729="D", "Dark")</f>
        <v>Medium</v>
      </c>
      <c r="P729" t="str">
        <f>_xlfn.XLOOKUP(Table1[[#This Row],[Customer ID]], Customers!$A$1:$A$1001, Customers!$I$1:$I$1001,,0)</f>
        <v>Yes</v>
      </c>
    </row>
    <row r="730" spans="1:16" x14ac:dyDescent="0.3">
      <c r="A730" s="2" t="s">
        <v>4602</v>
      </c>
      <c r="B730" s="3">
        <v>44155</v>
      </c>
      <c r="C730" s="2" t="s">
        <v>4603</v>
      </c>
      <c r="D730" t="s">
        <v>6144</v>
      </c>
      <c r="E730" s="2">
        <v>3</v>
      </c>
      <c r="F730" s="2" t="str">
        <f>_xlfn.XLOOKUP(C730, Customers!$A$1:$A$1001, Customers!$B$1:$B$1001,,0)</f>
        <v>Rochette Huscroft</v>
      </c>
      <c r="G730" s="2" t="str">
        <f>IF(_xlfn.XLOOKUP(C730, Customers!$A$1:$A$1001, Customers!$C$1:$C$1001,,0) = 0, "",_xlfn.XLOOKUP(C730, Customers!$A$1:$A$1001, Customers!$C$1:$C$1001,,0))</f>
        <v>rhuscroftk8@jimdo.com</v>
      </c>
      <c r="H730" s="2">
        <f>_xlfn.XLOOKUP(C730, Customers!$A$1:$A$1001, Customers!G729:G1729,,0)</f>
        <v>0</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 xml:space="preserve"> _xlfn.IFS(I730="Rob", "Robust", I730="Exc", "Excelsa", I730="Ara", "Arabica", I730="Lib", "Librica")</f>
        <v>Excelsa</v>
      </c>
      <c r="O730" t="str" cm="1">
        <f t="array" ref="O730">_xlfn.IFS(J730="M", "Medium", J730="L", "Light", J730="D", "Dark")</f>
        <v>Dark</v>
      </c>
      <c r="P730" t="str">
        <f>_xlfn.XLOOKUP(Table1[[#This Row],[Customer ID]], Customers!$A$1:$A$1001, Customers!$I$1:$I$1001,,0)</f>
        <v>Yes</v>
      </c>
    </row>
    <row r="731" spans="1:16" x14ac:dyDescent="0.3">
      <c r="A731" s="2" t="s">
        <v>4608</v>
      </c>
      <c r="B731" s="3">
        <v>44634</v>
      </c>
      <c r="C731" s="2" t="s">
        <v>4609</v>
      </c>
      <c r="D731" t="s">
        <v>6159</v>
      </c>
      <c r="E731" s="2">
        <v>1</v>
      </c>
      <c r="F731" s="2" t="str">
        <f>_xlfn.XLOOKUP(C731, Customers!$A$1:$A$1001, Customers!$B$1:$B$1001,,0)</f>
        <v>Selle Scurrer</v>
      </c>
      <c r="G731" s="2" t="str">
        <f>IF(_xlfn.XLOOKUP(C731, Customers!$A$1:$A$1001, Customers!$C$1:$C$1001,,0) = 0, "",_xlfn.XLOOKUP(C731, Customers!$A$1:$A$1001, Customers!$C$1:$C$1001,,0))</f>
        <v>sscurrerk9@flavors.me</v>
      </c>
      <c r="H731" s="2">
        <f>_xlfn.XLOOKUP(C731, Customers!$A$1:$A$1001, Customers!G730:G1730,,0)</f>
        <v>0</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 xml:space="preserve"> _xlfn.IFS(I731="Rob", "Robust", I731="Exc", "Excelsa", I731="Ara", "Arabica", I731="Lib", "Librica")</f>
        <v>Librica</v>
      </c>
      <c r="O731" t="str" cm="1">
        <f t="array" ref="O731">_xlfn.IFS(J731="M", "Medium", J731="L", "Light", J731="D", "Dark")</f>
        <v>Medium</v>
      </c>
      <c r="P731" t="str">
        <f>_xlfn.XLOOKUP(Table1[[#This Row],[Customer ID]], Customers!$A$1:$A$1001, Customers!$I$1:$I$1001,,0)</f>
        <v>No</v>
      </c>
    </row>
    <row r="732" spans="1:16" x14ac:dyDescent="0.3">
      <c r="A732" s="2" t="s">
        <v>4614</v>
      </c>
      <c r="B732" s="3">
        <v>43475</v>
      </c>
      <c r="C732" s="2" t="s">
        <v>4615</v>
      </c>
      <c r="D732" t="s">
        <v>6164</v>
      </c>
      <c r="E732" s="2">
        <v>1</v>
      </c>
      <c r="F732" s="2" t="str">
        <f>_xlfn.XLOOKUP(C732, Customers!$A$1:$A$1001, Customers!$B$1:$B$1001,,0)</f>
        <v>Andie Rudram</v>
      </c>
      <c r="G732" s="2" t="str">
        <f>IF(_xlfn.XLOOKUP(C732, Customers!$A$1:$A$1001, Customers!$C$1:$C$1001,,0) = 0, "",_xlfn.XLOOKUP(C732, Customers!$A$1:$A$1001, Customers!$C$1:$C$1001,,0))</f>
        <v>arudramka@prnewswire.com</v>
      </c>
      <c r="H732" s="2">
        <f>_xlfn.XLOOKUP(C732, Customers!$A$1:$A$1001, Customers!G731:G1731,,0)</f>
        <v>0</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 xml:space="preserve"> _xlfn.IFS(I732="Rob", "Robust", I732="Exc", "Excelsa", I732="Ara", "Arabica", I732="Lib", "Librica")</f>
        <v>Librica</v>
      </c>
      <c r="O732" t="str" cm="1">
        <f t="array" ref="O732">_xlfn.IFS(J732="M", "Medium", J732="L", "Light", J732="D", "Dark")</f>
        <v>Light</v>
      </c>
      <c r="P732" t="str">
        <f>_xlfn.XLOOKUP(Table1[[#This Row],[Customer ID]], Customers!$A$1:$A$1001, Customers!$I$1:$I$1001,,0)</f>
        <v>No</v>
      </c>
    </row>
    <row r="733" spans="1:16" x14ac:dyDescent="0.3">
      <c r="A733" s="2" t="s">
        <v>4620</v>
      </c>
      <c r="B733" s="3">
        <v>44222</v>
      </c>
      <c r="C733" s="2" t="s">
        <v>4621</v>
      </c>
      <c r="D733" t="s">
        <v>6150</v>
      </c>
      <c r="E733" s="2">
        <v>4</v>
      </c>
      <c r="F733" s="2" t="str">
        <f>_xlfn.XLOOKUP(C733, Customers!$A$1:$A$1001, Customers!$B$1:$B$1001,,0)</f>
        <v>Leta Clarricoates</v>
      </c>
      <c r="G733" s="2" t="str">
        <f>IF(_xlfn.XLOOKUP(C733, Customers!$A$1:$A$1001, Customers!$C$1:$C$1001,,0) = 0, "",_xlfn.XLOOKUP(C733, Customers!$A$1:$A$1001, Customers!$C$1:$C$1001,,0))</f>
        <v/>
      </c>
      <c r="H733" s="2">
        <f>_xlfn.XLOOKUP(C733, Customers!$A$1:$A$1001, Customers!G732:G1732,,0)</f>
        <v>0</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 xml:space="preserve"> _xlfn.IFS(I733="Rob", "Robust", I733="Exc", "Excelsa", I733="Ara", "Arabica", I733="Lib", "Librica")</f>
        <v>Librica</v>
      </c>
      <c r="O733" t="str" cm="1">
        <f t="array" ref="O733">_xlfn.IFS(J733="M", "Medium", J733="L", "Light", J733="D", "Dark")</f>
        <v>Dark</v>
      </c>
      <c r="P733" t="str">
        <f>_xlfn.XLOOKUP(Table1[[#This Row],[Customer ID]], Customers!$A$1:$A$1001, Customers!$I$1:$I$1001,,0)</f>
        <v>Yes</v>
      </c>
    </row>
    <row r="734" spans="1:16" x14ac:dyDescent="0.3">
      <c r="A734" s="2" t="s">
        <v>4625</v>
      </c>
      <c r="B734" s="3">
        <v>44312</v>
      </c>
      <c r="C734" s="2" t="s">
        <v>4626</v>
      </c>
      <c r="D734" t="s">
        <v>6184</v>
      </c>
      <c r="E734" s="2">
        <v>2</v>
      </c>
      <c r="F734" s="2" t="str">
        <f>_xlfn.XLOOKUP(C734, Customers!$A$1:$A$1001, Customers!$B$1:$B$1001,,0)</f>
        <v>Jacquelyn Maha</v>
      </c>
      <c r="G734" s="2" t="str">
        <f>IF(_xlfn.XLOOKUP(C734, Customers!$A$1:$A$1001, Customers!$C$1:$C$1001,,0) = 0, "",_xlfn.XLOOKUP(C734, Customers!$A$1:$A$1001, Customers!$C$1:$C$1001,,0))</f>
        <v>jmahakc@cyberchimps.com</v>
      </c>
      <c r="H734" s="2">
        <f>_xlfn.XLOOKUP(C734, Customers!$A$1:$A$1001, Customers!G733:G1733,,0)</f>
        <v>0</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 xml:space="preserve"> _xlfn.IFS(I734="Rob", "Robust", I734="Exc", "Excelsa", I734="Ara", "Arabica", I734="Lib", "Librica")</f>
        <v>Excelsa</v>
      </c>
      <c r="O734" t="str" cm="1">
        <f t="array" ref="O734">_xlfn.IFS(J734="M", "Medium", J734="L", "Light", J734="D", "Dark")</f>
        <v>Light</v>
      </c>
      <c r="P734" t="str">
        <f>_xlfn.XLOOKUP(Table1[[#This Row],[Customer ID]], Customers!$A$1:$A$1001, Customers!$I$1:$I$1001,,0)</f>
        <v>No</v>
      </c>
    </row>
    <row r="735" spans="1:16" x14ac:dyDescent="0.3">
      <c r="A735" s="2" t="s">
        <v>4631</v>
      </c>
      <c r="B735" s="3">
        <v>44565</v>
      </c>
      <c r="C735" s="2" t="s">
        <v>4632</v>
      </c>
      <c r="D735" t="s">
        <v>6181</v>
      </c>
      <c r="E735" s="2">
        <v>3</v>
      </c>
      <c r="F735" s="2" t="str">
        <f>_xlfn.XLOOKUP(C735, Customers!$A$1:$A$1001, Customers!$B$1:$B$1001,,0)</f>
        <v>Glory Clemon</v>
      </c>
      <c r="G735" s="2" t="str">
        <f>IF(_xlfn.XLOOKUP(C735, Customers!$A$1:$A$1001, Customers!$C$1:$C$1001,,0) = 0, "",_xlfn.XLOOKUP(C735, Customers!$A$1:$A$1001, Customers!$C$1:$C$1001,,0))</f>
        <v>gclemonkd@networksolutions.com</v>
      </c>
      <c r="H735" s="2">
        <f>_xlfn.XLOOKUP(C735, Customers!$A$1:$A$1001, Customers!G734:G1734,,0)</f>
        <v>0</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 xml:space="preserve"> _xlfn.IFS(I735="Rob", "Robust", I735="Exc", "Excelsa", I735="Ara", "Arabica", I735="Lib", "Librica")</f>
        <v>Librica</v>
      </c>
      <c r="O735" t="str" cm="1">
        <f t="array" ref="O735">_xlfn.IFS(J735="M", "Medium", J735="L", "Light", J735="D", "Dark")</f>
        <v>Medium</v>
      </c>
      <c r="P735" t="str">
        <f>_xlfn.XLOOKUP(Table1[[#This Row],[Customer ID]], Customers!$A$1:$A$1001, Customers!$I$1:$I$1001,,0)</f>
        <v>Yes</v>
      </c>
    </row>
    <row r="736" spans="1:16" x14ac:dyDescent="0.3">
      <c r="A736" s="2" t="s">
        <v>4637</v>
      </c>
      <c r="B736" s="3">
        <v>43697</v>
      </c>
      <c r="C736" s="2" t="s">
        <v>4638</v>
      </c>
      <c r="D736" t="s">
        <v>6163</v>
      </c>
      <c r="E736" s="2">
        <v>5</v>
      </c>
      <c r="F736" s="2" t="str">
        <f>_xlfn.XLOOKUP(C736, Customers!$A$1:$A$1001, Customers!$B$1:$B$1001,,0)</f>
        <v>Alica Kift</v>
      </c>
      <c r="G736" s="2" t="str">
        <f>IF(_xlfn.XLOOKUP(C736, Customers!$A$1:$A$1001, Customers!$C$1:$C$1001,,0) = 0, "",_xlfn.XLOOKUP(C736, Customers!$A$1:$A$1001, Customers!$C$1:$C$1001,,0))</f>
        <v/>
      </c>
      <c r="H736" s="2">
        <f>_xlfn.XLOOKUP(C736, Customers!$A$1:$A$1001, Customers!G735:G1735,,0)</f>
        <v>0</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 xml:space="preserve"> _xlfn.IFS(I736="Rob", "Robust", I736="Exc", "Excelsa", I736="Ara", "Arabica", I736="Lib", "Librica")</f>
        <v>Robust</v>
      </c>
      <c r="O736" t="str" cm="1">
        <f t="array" ref="O736">_xlfn.IFS(J736="M", "Medium", J736="L", "Light", J736="D", "Dark")</f>
        <v>Dark</v>
      </c>
      <c r="P736" t="str">
        <f>_xlfn.XLOOKUP(Table1[[#This Row],[Customer ID]], Customers!$A$1:$A$1001, Customers!$I$1:$I$1001,,0)</f>
        <v>No</v>
      </c>
    </row>
    <row r="737" spans="1:16" x14ac:dyDescent="0.3">
      <c r="A737" s="2" t="s">
        <v>4642</v>
      </c>
      <c r="B737" s="3">
        <v>44757</v>
      </c>
      <c r="C737" s="2" t="s">
        <v>4643</v>
      </c>
      <c r="D737" t="s">
        <v>6153</v>
      </c>
      <c r="E737" s="2">
        <v>6</v>
      </c>
      <c r="F737" s="2" t="str">
        <f>_xlfn.XLOOKUP(C737, Customers!$A$1:$A$1001, Customers!$B$1:$B$1001,,0)</f>
        <v>Babb Pollins</v>
      </c>
      <c r="G737" s="2" t="str">
        <f>IF(_xlfn.XLOOKUP(C737, Customers!$A$1:$A$1001, Customers!$C$1:$C$1001,,0) = 0, "",_xlfn.XLOOKUP(C737, Customers!$A$1:$A$1001, Customers!$C$1:$C$1001,,0))</f>
        <v>bpollinskf@shinystat.com</v>
      </c>
      <c r="H737" s="2">
        <f>_xlfn.XLOOKUP(C737, Customers!$A$1:$A$1001, Customers!G736:G1736,,0)</f>
        <v>0</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 xml:space="preserve"> _xlfn.IFS(I737="Rob", "Robust", I737="Exc", "Excelsa", I737="Ara", "Arabica", I737="Lib", "Librica")</f>
        <v>Excelsa</v>
      </c>
      <c r="O737" t="str" cm="1">
        <f t="array" ref="O737">_xlfn.IFS(J737="M", "Medium", J737="L", "Light", J737="D", "Dark")</f>
        <v>Dark</v>
      </c>
      <c r="P737" t="str">
        <f>_xlfn.XLOOKUP(Table1[[#This Row],[Customer ID]], Customers!$A$1:$A$1001, Customers!$I$1:$I$1001,,0)</f>
        <v>No</v>
      </c>
    </row>
    <row r="738" spans="1:16" x14ac:dyDescent="0.3">
      <c r="A738" s="2" t="s">
        <v>4647</v>
      </c>
      <c r="B738" s="3">
        <v>43508</v>
      </c>
      <c r="C738" s="2" t="s">
        <v>4648</v>
      </c>
      <c r="D738" t="s">
        <v>6143</v>
      </c>
      <c r="E738" s="2">
        <v>2</v>
      </c>
      <c r="F738" s="2" t="str">
        <f>_xlfn.XLOOKUP(C738, Customers!$A$1:$A$1001, Customers!$B$1:$B$1001,,0)</f>
        <v>Jarret Toye</v>
      </c>
      <c r="G738" s="2" t="str">
        <f>IF(_xlfn.XLOOKUP(C738, Customers!$A$1:$A$1001, Customers!$C$1:$C$1001,,0) = 0, "",_xlfn.XLOOKUP(C738, Customers!$A$1:$A$1001, Customers!$C$1:$C$1001,,0))</f>
        <v>jtoyekg@pinterest.com</v>
      </c>
      <c r="H738" s="2">
        <f>_xlfn.XLOOKUP(C738, Customers!$A$1:$A$1001, Customers!G737:G1737,,0)</f>
        <v>0</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 xml:space="preserve"> _xlfn.IFS(I738="Rob", "Robust", I738="Exc", "Excelsa", I738="Ara", "Arabica", I738="Lib", "Librica")</f>
        <v>Librica</v>
      </c>
      <c r="O738" t="str" cm="1">
        <f t="array" ref="O738">_xlfn.IFS(J738="M", "Medium", J738="L", "Light", J738="D", "Dark")</f>
        <v>Dark</v>
      </c>
      <c r="P738" t="str">
        <f>_xlfn.XLOOKUP(Table1[[#This Row],[Customer ID]], Customers!$A$1:$A$1001, Customers!$I$1:$I$1001,,0)</f>
        <v>Yes</v>
      </c>
    </row>
    <row r="739" spans="1:16" x14ac:dyDescent="0.3">
      <c r="A739" s="2" t="s">
        <v>4653</v>
      </c>
      <c r="B739" s="3">
        <v>44447</v>
      </c>
      <c r="C739" s="2" t="s">
        <v>4654</v>
      </c>
      <c r="D739" t="s">
        <v>6155</v>
      </c>
      <c r="E739" s="2">
        <v>5</v>
      </c>
      <c r="F739" s="2" t="str">
        <f>_xlfn.XLOOKUP(C739, Customers!$A$1:$A$1001, Customers!$B$1:$B$1001,,0)</f>
        <v>Carlie Linskill</v>
      </c>
      <c r="G739" s="2" t="str">
        <f>IF(_xlfn.XLOOKUP(C739, Customers!$A$1:$A$1001, Customers!$C$1:$C$1001,,0) = 0, "",_xlfn.XLOOKUP(C739, Customers!$A$1:$A$1001, Customers!$C$1:$C$1001,,0))</f>
        <v>clinskillkh@sphinn.com</v>
      </c>
      <c r="H739" s="2">
        <f>_xlfn.XLOOKUP(C739, Customers!$A$1:$A$1001, Customers!G738:G1738,,0)</f>
        <v>0</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 xml:space="preserve"> _xlfn.IFS(I739="Rob", "Robust", I739="Exc", "Excelsa", I739="Ara", "Arabica", I739="Lib", "Librica")</f>
        <v>Arabica</v>
      </c>
      <c r="O739" t="str" cm="1">
        <f t="array" ref="O739">_xlfn.IFS(J739="M", "Medium", J739="L", "Light", J739="D", "Dark")</f>
        <v>Medium</v>
      </c>
      <c r="P739" t="str">
        <f>_xlfn.XLOOKUP(Table1[[#This Row],[Customer ID]], Customers!$A$1:$A$1001, Customers!$I$1:$I$1001,,0)</f>
        <v>No</v>
      </c>
    </row>
    <row r="740" spans="1:16" x14ac:dyDescent="0.3">
      <c r="A740" s="2" t="s">
        <v>4659</v>
      </c>
      <c r="B740" s="3">
        <v>43812</v>
      </c>
      <c r="C740" s="2" t="s">
        <v>4660</v>
      </c>
      <c r="D740" t="s">
        <v>6178</v>
      </c>
      <c r="E740" s="2">
        <v>3</v>
      </c>
      <c r="F740" s="2" t="str">
        <f>_xlfn.XLOOKUP(C740, Customers!$A$1:$A$1001, Customers!$B$1:$B$1001,,0)</f>
        <v>Natal Vigrass</v>
      </c>
      <c r="G740" s="2" t="str">
        <f>IF(_xlfn.XLOOKUP(C740, Customers!$A$1:$A$1001, Customers!$C$1:$C$1001,,0) = 0, "",_xlfn.XLOOKUP(C740, Customers!$A$1:$A$1001, Customers!$C$1:$C$1001,,0))</f>
        <v>nvigrasski@ezinearticles.com</v>
      </c>
      <c r="H740" s="2">
        <f>_xlfn.XLOOKUP(C740, Customers!$A$1:$A$1001, Customers!G739:G1739,,0)</f>
        <v>0</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 xml:space="preserve"> _xlfn.IFS(I740="Rob", "Robust", I740="Exc", "Excelsa", I740="Ara", "Arabica", I740="Lib", "Librica")</f>
        <v>Robust</v>
      </c>
      <c r="O740" t="str" cm="1">
        <f t="array" ref="O740">_xlfn.IFS(J740="M", "Medium", J740="L", "Light", J740="D", "Dark")</f>
        <v>Light</v>
      </c>
      <c r="P740" t="str">
        <f>_xlfn.XLOOKUP(Table1[[#This Row],[Customer ID]], Customers!$A$1:$A$1001, Customers!$I$1:$I$1001,,0)</f>
        <v>No</v>
      </c>
    </row>
    <row r="741" spans="1:16" x14ac:dyDescent="0.3">
      <c r="A741" s="2" t="s">
        <v>4665</v>
      </c>
      <c r="B741" s="3">
        <v>44433</v>
      </c>
      <c r="C741" s="2" t="s">
        <v>4434</v>
      </c>
      <c r="D741" t="s">
        <v>6153</v>
      </c>
      <c r="E741" s="2">
        <v>5</v>
      </c>
      <c r="F741" s="2" t="str">
        <f>_xlfn.XLOOKUP(C741, Customers!$A$1:$A$1001, Customers!$B$1:$B$1001,,0)</f>
        <v>Jimmy Dymoke</v>
      </c>
      <c r="G741" s="2" t="str">
        <f>IF(_xlfn.XLOOKUP(C741, Customers!$A$1:$A$1001, Customers!$C$1:$C$1001,,0) = 0, "",_xlfn.XLOOKUP(C741, Customers!$A$1:$A$1001, Customers!$C$1:$C$1001,,0))</f>
        <v>jdymokeje@prnewswire.com</v>
      </c>
      <c r="H741" s="2">
        <f>_xlfn.XLOOKUP(C741, Customers!$A$1:$A$1001, Customers!G740:G1740,,0)</f>
        <v>0</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 xml:space="preserve"> _xlfn.IFS(I741="Rob", "Robust", I741="Exc", "Excelsa", I741="Ara", "Arabica", I741="Lib", "Librica")</f>
        <v>Excelsa</v>
      </c>
      <c r="O741" t="str" cm="1">
        <f t="array" ref="O741">_xlfn.IFS(J741="M", "Medium", J741="L", "Light", J741="D", "Dark")</f>
        <v>Dark</v>
      </c>
      <c r="P741" t="str">
        <f>_xlfn.XLOOKUP(Table1[[#This Row],[Customer ID]], Customers!$A$1:$A$1001, Customers!$I$1:$I$1001,,0)</f>
        <v>No</v>
      </c>
    </row>
    <row r="742" spans="1:16" x14ac:dyDescent="0.3">
      <c r="A742" s="2" t="s">
        <v>4670</v>
      </c>
      <c r="B742" s="3">
        <v>44643</v>
      </c>
      <c r="C742" s="2" t="s">
        <v>4671</v>
      </c>
      <c r="D742" t="s">
        <v>6173</v>
      </c>
      <c r="E742" s="2">
        <v>4</v>
      </c>
      <c r="F742" s="2" t="str">
        <f>_xlfn.XLOOKUP(C742, Customers!$A$1:$A$1001, Customers!$B$1:$B$1001,,0)</f>
        <v>Kandace Cragell</v>
      </c>
      <c r="G742" s="2" t="str">
        <f>IF(_xlfn.XLOOKUP(C742, Customers!$A$1:$A$1001, Customers!$C$1:$C$1001,,0) = 0, "",_xlfn.XLOOKUP(C742, Customers!$A$1:$A$1001, Customers!$C$1:$C$1001,,0))</f>
        <v>kcragellkk@google.com</v>
      </c>
      <c r="H742" s="2">
        <f>_xlfn.XLOOKUP(C742, Customers!$A$1:$A$1001, Customers!G741:G1741,,0)</f>
        <v>0</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 xml:space="preserve"> _xlfn.IFS(I742="Rob", "Robust", I742="Exc", "Excelsa", I742="Ara", "Arabica", I742="Lib", "Librica")</f>
        <v>Robust</v>
      </c>
      <c r="O742" t="str" cm="1">
        <f t="array" ref="O742">_xlfn.IFS(J742="M", "Medium", J742="L", "Light", J742="D", "Dark")</f>
        <v>Light</v>
      </c>
      <c r="P742" t="str">
        <f>_xlfn.XLOOKUP(Table1[[#This Row],[Customer ID]], Customers!$A$1:$A$1001, Customers!$I$1:$I$1001,,0)</f>
        <v>No</v>
      </c>
    </row>
    <row r="743" spans="1:16" x14ac:dyDescent="0.3">
      <c r="A743" s="2" t="s">
        <v>4676</v>
      </c>
      <c r="B743" s="3">
        <v>43566</v>
      </c>
      <c r="C743" s="2" t="s">
        <v>4677</v>
      </c>
      <c r="D743" t="s">
        <v>6159</v>
      </c>
      <c r="E743" s="2">
        <v>2</v>
      </c>
      <c r="F743" s="2" t="str">
        <f>_xlfn.XLOOKUP(C743, Customers!$A$1:$A$1001, Customers!$B$1:$B$1001,,0)</f>
        <v>Lyon Ibert</v>
      </c>
      <c r="G743" s="2" t="str">
        <f>IF(_xlfn.XLOOKUP(C743, Customers!$A$1:$A$1001, Customers!$C$1:$C$1001,,0) = 0, "",_xlfn.XLOOKUP(C743, Customers!$A$1:$A$1001, Customers!$C$1:$C$1001,,0))</f>
        <v>libertkl@huffingtonpost.com</v>
      </c>
      <c r="H743" s="2">
        <f>_xlfn.XLOOKUP(C743, Customers!$A$1:$A$1001, Customers!G742:G1742,,0)</f>
        <v>0</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 xml:space="preserve"> _xlfn.IFS(I743="Rob", "Robust", I743="Exc", "Excelsa", I743="Ara", "Arabica", I743="Lib", "Librica")</f>
        <v>Librica</v>
      </c>
      <c r="O743" t="str" cm="1">
        <f t="array" ref="O743">_xlfn.IFS(J743="M", "Medium", J743="L", "Light", J743="D", "Dark")</f>
        <v>Medium</v>
      </c>
      <c r="P743" t="str">
        <f>_xlfn.XLOOKUP(Table1[[#This Row],[Customer ID]], Customers!$A$1:$A$1001, Customers!$I$1:$I$1001,,0)</f>
        <v>No</v>
      </c>
    </row>
    <row r="744" spans="1:16" x14ac:dyDescent="0.3">
      <c r="A744" s="2" t="s">
        <v>4682</v>
      </c>
      <c r="B744" s="3">
        <v>44133</v>
      </c>
      <c r="C744" s="2" t="s">
        <v>4683</v>
      </c>
      <c r="D744" t="s">
        <v>6162</v>
      </c>
      <c r="E744" s="2">
        <v>4</v>
      </c>
      <c r="F744" s="2" t="str">
        <f>_xlfn.XLOOKUP(C744, Customers!$A$1:$A$1001, Customers!$B$1:$B$1001,,0)</f>
        <v>Reese Lidgey</v>
      </c>
      <c r="G744" s="2" t="str">
        <f>IF(_xlfn.XLOOKUP(C744, Customers!$A$1:$A$1001, Customers!$C$1:$C$1001,,0) = 0, "",_xlfn.XLOOKUP(C744, Customers!$A$1:$A$1001, Customers!$C$1:$C$1001,,0))</f>
        <v>rlidgeykm@vimeo.com</v>
      </c>
      <c r="H744" s="2">
        <f>_xlfn.XLOOKUP(C744, Customers!$A$1:$A$1001, Customers!G743:G1743,,0)</f>
        <v>0</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 xml:space="preserve"> _xlfn.IFS(I744="Rob", "Robust", I744="Exc", "Excelsa", I744="Ara", "Arabica", I744="Lib", "Librica")</f>
        <v>Librica</v>
      </c>
      <c r="O744" t="str" cm="1">
        <f t="array" ref="O744">_xlfn.IFS(J744="M", "Medium", J744="L", "Light", J744="D", "Dark")</f>
        <v>Medium</v>
      </c>
      <c r="P744" t="str">
        <f>_xlfn.XLOOKUP(Table1[[#This Row],[Customer ID]], Customers!$A$1:$A$1001, Customers!$I$1:$I$1001,,0)</f>
        <v>No</v>
      </c>
    </row>
    <row r="745" spans="1:16" x14ac:dyDescent="0.3">
      <c r="A745" s="2" t="s">
        <v>4688</v>
      </c>
      <c r="B745" s="3">
        <v>44042</v>
      </c>
      <c r="C745" s="2" t="s">
        <v>4689</v>
      </c>
      <c r="D745" t="s">
        <v>6158</v>
      </c>
      <c r="E745" s="2">
        <v>3</v>
      </c>
      <c r="F745" s="2" t="str">
        <f>_xlfn.XLOOKUP(C745, Customers!$A$1:$A$1001, Customers!$B$1:$B$1001,,0)</f>
        <v>Tersina Castagne</v>
      </c>
      <c r="G745" s="2" t="str">
        <f>IF(_xlfn.XLOOKUP(C745, Customers!$A$1:$A$1001, Customers!$C$1:$C$1001,,0) = 0, "",_xlfn.XLOOKUP(C745, Customers!$A$1:$A$1001, Customers!$C$1:$C$1001,,0))</f>
        <v>tcastagnekn@wikia.com</v>
      </c>
      <c r="H745" s="2">
        <f>_xlfn.XLOOKUP(C745, Customers!$A$1:$A$1001, Customers!G744:G1744,,0)</f>
        <v>0</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 xml:space="preserve"> _xlfn.IFS(I745="Rob", "Robust", I745="Exc", "Excelsa", I745="Ara", "Arabica", I745="Lib", "Librica")</f>
        <v>Arabica</v>
      </c>
      <c r="O745" t="str" cm="1">
        <f t="array" ref="O745">_xlfn.IFS(J745="M", "Medium", J745="L", "Light", J745="D", "Dark")</f>
        <v>Dark</v>
      </c>
      <c r="P745" t="str">
        <f>_xlfn.XLOOKUP(Table1[[#This Row],[Customer ID]], Customers!$A$1:$A$1001, Customers!$I$1:$I$1001,,0)</f>
        <v>No</v>
      </c>
    </row>
    <row r="746" spans="1:16" x14ac:dyDescent="0.3">
      <c r="A746" s="2" t="s">
        <v>4694</v>
      </c>
      <c r="B746" s="3">
        <v>43539</v>
      </c>
      <c r="C746" s="2" t="s">
        <v>4695</v>
      </c>
      <c r="D746" t="s">
        <v>6174</v>
      </c>
      <c r="E746" s="2">
        <v>6</v>
      </c>
      <c r="F746" s="2" t="str">
        <f>_xlfn.XLOOKUP(C746, Customers!$A$1:$A$1001, Customers!$B$1:$B$1001,,0)</f>
        <v>Samuele Klaaassen</v>
      </c>
      <c r="G746" s="2" t="str">
        <f>IF(_xlfn.XLOOKUP(C746, Customers!$A$1:$A$1001, Customers!$C$1:$C$1001,,0) = 0, "",_xlfn.XLOOKUP(C746, Customers!$A$1:$A$1001, Customers!$C$1:$C$1001,,0))</f>
        <v/>
      </c>
      <c r="H746" s="2">
        <f>_xlfn.XLOOKUP(C746, Customers!$A$1:$A$1001, Customers!G745:G1745,,0)</f>
        <v>0</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 xml:space="preserve"> _xlfn.IFS(I746="Rob", "Robust", I746="Exc", "Excelsa", I746="Ara", "Arabica", I746="Lib", "Librica")</f>
        <v>Robust</v>
      </c>
      <c r="O746" t="str" cm="1">
        <f t="array" ref="O746">_xlfn.IFS(J746="M", "Medium", J746="L", "Light", J746="D", "Dark")</f>
        <v>Medium</v>
      </c>
      <c r="P746" t="str">
        <f>_xlfn.XLOOKUP(Table1[[#This Row],[Customer ID]], Customers!$A$1:$A$1001, Customers!$I$1:$I$1001,,0)</f>
        <v>Yes</v>
      </c>
    </row>
    <row r="747" spans="1:16" x14ac:dyDescent="0.3">
      <c r="A747" s="2" t="s">
        <v>4699</v>
      </c>
      <c r="B747" s="3">
        <v>44557</v>
      </c>
      <c r="C747" s="2" t="s">
        <v>4700</v>
      </c>
      <c r="D747" t="s">
        <v>6144</v>
      </c>
      <c r="E747" s="2">
        <v>2</v>
      </c>
      <c r="F747" s="2" t="str">
        <f>_xlfn.XLOOKUP(C747, Customers!$A$1:$A$1001, Customers!$B$1:$B$1001,,0)</f>
        <v>Jordana Halden</v>
      </c>
      <c r="G747" s="2" t="str">
        <f>IF(_xlfn.XLOOKUP(C747, Customers!$A$1:$A$1001, Customers!$C$1:$C$1001,,0) = 0, "",_xlfn.XLOOKUP(C747, Customers!$A$1:$A$1001, Customers!$C$1:$C$1001,,0))</f>
        <v>jhaldenkp@comcast.net</v>
      </c>
      <c r="H747" s="2">
        <f>_xlfn.XLOOKUP(C747, Customers!$A$1:$A$1001, Customers!G746:G1746,,0)</f>
        <v>0</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 xml:space="preserve"> _xlfn.IFS(I747="Rob", "Robust", I747="Exc", "Excelsa", I747="Ara", "Arabica", I747="Lib", "Librica")</f>
        <v>Excelsa</v>
      </c>
      <c r="O747" t="str" cm="1">
        <f t="array" ref="O747">_xlfn.IFS(J747="M", "Medium", J747="L", "Light", J747="D", "Dark")</f>
        <v>Dark</v>
      </c>
      <c r="P747" t="str">
        <f>_xlfn.XLOOKUP(Table1[[#This Row],[Customer ID]], Customers!$A$1:$A$1001, Customers!$I$1:$I$1001,,0)</f>
        <v>No</v>
      </c>
    </row>
    <row r="748" spans="1:16" x14ac:dyDescent="0.3">
      <c r="A748" s="2" t="s">
        <v>4705</v>
      </c>
      <c r="B748" s="3">
        <v>43741</v>
      </c>
      <c r="C748" s="2" t="s">
        <v>4706</v>
      </c>
      <c r="D748" t="s">
        <v>6155</v>
      </c>
      <c r="E748" s="2">
        <v>3</v>
      </c>
      <c r="F748" s="2" t="str">
        <f>_xlfn.XLOOKUP(C748, Customers!$A$1:$A$1001, Customers!$B$1:$B$1001,,0)</f>
        <v>Hussein Olliff</v>
      </c>
      <c r="G748" s="2" t="str">
        <f>IF(_xlfn.XLOOKUP(C748, Customers!$A$1:$A$1001, Customers!$C$1:$C$1001,,0) = 0, "",_xlfn.XLOOKUP(C748, Customers!$A$1:$A$1001, Customers!$C$1:$C$1001,,0))</f>
        <v>holliffkq@sciencedirect.com</v>
      </c>
      <c r="H748" s="2">
        <f>_xlfn.XLOOKUP(C748, Customers!$A$1:$A$1001, Customers!G747:G1747,,0)</f>
        <v>0</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 xml:space="preserve"> _xlfn.IFS(I748="Rob", "Robust", I748="Exc", "Excelsa", I748="Ara", "Arabica", I748="Lib", "Librica")</f>
        <v>Arabica</v>
      </c>
      <c r="O748" t="str" cm="1">
        <f t="array" ref="O748">_xlfn.IFS(J748="M", "Medium", J748="L", "Light", J748="D", "Dark")</f>
        <v>Medium</v>
      </c>
      <c r="P748" t="str">
        <f>_xlfn.XLOOKUP(Table1[[#This Row],[Customer ID]], Customers!$A$1:$A$1001, Customers!$I$1:$I$1001,,0)</f>
        <v>No</v>
      </c>
    </row>
    <row r="749" spans="1:16" x14ac:dyDescent="0.3">
      <c r="A749" s="2" t="s">
        <v>4711</v>
      </c>
      <c r="B749" s="3">
        <v>43501</v>
      </c>
      <c r="C749" s="2" t="s">
        <v>4712</v>
      </c>
      <c r="D749" t="s">
        <v>6160</v>
      </c>
      <c r="E749" s="2">
        <v>4</v>
      </c>
      <c r="F749" s="2" t="str">
        <f>_xlfn.XLOOKUP(C749, Customers!$A$1:$A$1001, Customers!$B$1:$B$1001,,0)</f>
        <v>Teddi Quadri</v>
      </c>
      <c r="G749" s="2" t="str">
        <f>IF(_xlfn.XLOOKUP(C749, Customers!$A$1:$A$1001, Customers!$C$1:$C$1001,,0) = 0, "",_xlfn.XLOOKUP(C749, Customers!$A$1:$A$1001, Customers!$C$1:$C$1001,,0))</f>
        <v>tquadrikr@opensource.org</v>
      </c>
      <c r="H749" s="2">
        <f>_xlfn.XLOOKUP(C749, Customers!$A$1:$A$1001, Customers!G748:G1748,,0)</f>
        <v>0</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 xml:space="preserve"> _xlfn.IFS(I749="Rob", "Robust", I749="Exc", "Excelsa", I749="Ara", "Arabica", I749="Lib", "Librica")</f>
        <v>Librica</v>
      </c>
      <c r="O749" t="str" cm="1">
        <f t="array" ref="O749">_xlfn.IFS(J749="M", "Medium", J749="L", "Light", J749="D", "Dark")</f>
        <v>Medium</v>
      </c>
      <c r="P749" t="str">
        <f>_xlfn.XLOOKUP(Table1[[#This Row],[Customer ID]], Customers!$A$1:$A$1001, Customers!$I$1:$I$1001,,0)</f>
        <v>Yes</v>
      </c>
    </row>
    <row r="750" spans="1:16" x14ac:dyDescent="0.3">
      <c r="A750" s="2" t="s">
        <v>4717</v>
      </c>
      <c r="B750" s="3">
        <v>44074</v>
      </c>
      <c r="C750" s="2" t="s">
        <v>4718</v>
      </c>
      <c r="D750" t="s">
        <v>6144</v>
      </c>
      <c r="E750" s="2">
        <v>2</v>
      </c>
      <c r="F750" s="2" t="str">
        <f>_xlfn.XLOOKUP(C750, Customers!$A$1:$A$1001, Customers!$B$1:$B$1001,,0)</f>
        <v>Felita Eshmade</v>
      </c>
      <c r="G750" s="2" t="str">
        <f>IF(_xlfn.XLOOKUP(C750, Customers!$A$1:$A$1001, Customers!$C$1:$C$1001,,0) = 0, "",_xlfn.XLOOKUP(C750, Customers!$A$1:$A$1001, Customers!$C$1:$C$1001,,0))</f>
        <v>feshmadeks@umn.edu</v>
      </c>
      <c r="H750" s="2">
        <f>_xlfn.XLOOKUP(C750, Customers!$A$1:$A$1001, Customers!G749:G1749,,0)</f>
        <v>0</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 xml:space="preserve"> _xlfn.IFS(I750="Rob", "Robust", I750="Exc", "Excelsa", I750="Ara", "Arabica", I750="Lib", "Librica")</f>
        <v>Excelsa</v>
      </c>
      <c r="O750" t="str" cm="1">
        <f t="array" ref="O750">_xlfn.IFS(J750="M", "Medium", J750="L", "Light", J750="D", "Dark")</f>
        <v>Dark</v>
      </c>
      <c r="P750" t="str">
        <f>_xlfn.XLOOKUP(Table1[[#This Row],[Customer ID]], Customers!$A$1:$A$1001, Customers!$I$1:$I$1001,,0)</f>
        <v>No</v>
      </c>
    </row>
    <row r="751" spans="1:16" x14ac:dyDescent="0.3">
      <c r="A751" s="2" t="s">
        <v>4723</v>
      </c>
      <c r="B751" s="3">
        <v>44209</v>
      </c>
      <c r="C751" s="2" t="s">
        <v>4724</v>
      </c>
      <c r="D751" t="s">
        <v>6163</v>
      </c>
      <c r="E751" s="2">
        <v>2</v>
      </c>
      <c r="F751" s="2" t="str">
        <f>_xlfn.XLOOKUP(C751, Customers!$A$1:$A$1001, Customers!$B$1:$B$1001,,0)</f>
        <v>Melodie OIlier</v>
      </c>
      <c r="G751" s="2" t="str">
        <f>IF(_xlfn.XLOOKUP(C751, Customers!$A$1:$A$1001, Customers!$C$1:$C$1001,,0) = 0, "",_xlfn.XLOOKUP(C751, Customers!$A$1:$A$1001, Customers!$C$1:$C$1001,,0))</f>
        <v>moilierkt@paginegialle.it</v>
      </c>
      <c r="H751" s="2">
        <f>_xlfn.XLOOKUP(C751, Customers!$A$1:$A$1001, Customers!G750:G1750,,0)</f>
        <v>0</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 xml:space="preserve"> _xlfn.IFS(I751="Rob", "Robust", I751="Exc", "Excelsa", I751="Ara", "Arabica", I751="Lib", "Librica")</f>
        <v>Robust</v>
      </c>
      <c r="O751" t="str" cm="1">
        <f t="array" ref="O751">_xlfn.IFS(J751="M", "Medium", J751="L", "Light", J751="D", "Dark")</f>
        <v>Dark</v>
      </c>
      <c r="P751" t="str">
        <f>_xlfn.XLOOKUP(Table1[[#This Row],[Customer ID]], Customers!$A$1:$A$1001, Customers!$I$1:$I$1001,,0)</f>
        <v>Yes</v>
      </c>
    </row>
    <row r="752" spans="1:16" x14ac:dyDescent="0.3">
      <c r="A752" s="2" t="s">
        <v>4730</v>
      </c>
      <c r="B752" s="3">
        <v>44277</v>
      </c>
      <c r="C752" s="2" t="s">
        <v>4731</v>
      </c>
      <c r="D752" t="s">
        <v>6146</v>
      </c>
      <c r="E752" s="2">
        <v>1</v>
      </c>
      <c r="F752" s="2" t="str">
        <f>_xlfn.XLOOKUP(C752, Customers!$A$1:$A$1001, Customers!$B$1:$B$1001,,0)</f>
        <v>Hazel Iacopini</v>
      </c>
      <c r="G752" s="2" t="str">
        <f>IF(_xlfn.XLOOKUP(C752, Customers!$A$1:$A$1001, Customers!$C$1:$C$1001,,0) = 0, "",_xlfn.XLOOKUP(C752, Customers!$A$1:$A$1001, Customers!$C$1:$C$1001,,0))</f>
        <v/>
      </c>
      <c r="H752" s="2">
        <f>_xlfn.XLOOKUP(C752, Customers!$A$1:$A$1001, Customers!G751:G1751,,0)</f>
        <v>0</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 xml:space="preserve"> _xlfn.IFS(I752="Rob", "Robust", I752="Exc", "Excelsa", I752="Ara", "Arabica", I752="Lib", "Librica")</f>
        <v>Robust</v>
      </c>
      <c r="O752" t="str" cm="1">
        <f t="array" ref="O752">_xlfn.IFS(J752="M", "Medium", J752="L", "Light", J752="D", "Dark")</f>
        <v>Medium</v>
      </c>
      <c r="P752" t="str">
        <f>_xlfn.XLOOKUP(Table1[[#This Row],[Customer ID]], Customers!$A$1:$A$1001, Customers!$I$1:$I$1001,,0)</f>
        <v>Yes</v>
      </c>
    </row>
    <row r="753" spans="1:16" x14ac:dyDescent="0.3">
      <c r="A753" s="2" t="s">
        <v>4735</v>
      </c>
      <c r="B753" s="3">
        <v>43847</v>
      </c>
      <c r="C753" s="2" t="s">
        <v>4736</v>
      </c>
      <c r="D753" t="s">
        <v>6161</v>
      </c>
      <c r="E753" s="2">
        <v>2</v>
      </c>
      <c r="F753" s="2" t="str">
        <f>_xlfn.XLOOKUP(C753, Customers!$A$1:$A$1001, Customers!$B$1:$B$1001,,0)</f>
        <v>Vinny Shoebotham</v>
      </c>
      <c r="G753" s="2" t="str">
        <f>IF(_xlfn.XLOOKUP(C753, Customers!$A$1:$A$1001, Customers!$C$1:$C$1001,,0) = 0, "",_xlfn.XLOOKUP(C753, Customers!$A$1:$A$1001, Customers!$C$1:$C$1001,,0))</f>
        <v>vshoebothamkv@redcross.org</v>
      </c>
      <c r="H753" s="2">
        <f>_xlfn.XLOOKUP(C753, Customers!$A$1:$A$1001, Customers!G752:G1752,,0)</f>
        <v>0</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 xml:space="preserve"> _xlfn.IFS(I753="Rob", "Robust", I753="Exc", "Excelsa", I753="Ara", "Arabica", I753="Lib", "Librica")</f>
        <v>Librica</v>
      </c>
      <c r="O753" t="str" cm="1">
        <f t="array" ref="O753">_xlfn.IFS(J753="M", "Medium", J753="L", "Light", J753="D", "Dark")</f>
        <v>Light</v>
      </c>
      <c r="P753" t="str">
        <f>_xlfn.XLOOKUP(Table1[[#This Row],[Customer ID]], Customers!$A$1:$A$1001, Customers!$I$1:$I$1001,,0)</f>
        <v>No</v>
      </c>
    </row>
    <row r="754" spans="1:16" x14ac:dyDescent="0.3">
      <c r="A754" s="2" t="s">
        <v>4741</v>
      </c>
      <c r="B754" s="3">
        <v>43648</v>
      </c>
      <c r="C754" s="2" t="s">
        <v>4742</v>
      </c>
      <c r="D754" t="s">
        <v>6141</v>
      </c>
      <c r="E754" s="2">
        <v>2</v>
      </c>
      <c r="F754" s="2" t="str">
        <f>_xlfn.XLOOKUP(C754, Customers!$A$1:$A$1001, Customers!$B$1:$B$1001,,0)</f>
        <v>Bran Sterke</v>
      </c>
      <c r="G754" s="2" t="str">
        <f>IF(_xlfn.XLOOKUP(C754, Customers!$A$1:$A$1001, Customers!$C$1:$C$1001,,0) = 0, "",_xlfn.XLOOKUP(C754, Customers!$A$1:$A$1001, Customers!$C$1:$C$1001,,0))</f>
        <v>bsterkekw@biblegateway.com</v>
      </c>
      <c r="H754" s="2">
        <f>_xlfn.XLOOKUP(C754, Customers!$A$1:$A$1001, Customers!G753:G1753,,0)</f>
        <v>0</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 xml:space="preserve"> _xlfn.IFS(I754="Rob", "Robust", I754="Exc", "Excelsa", I754="Ara", "Arabica", I754="Lib", "Librica")</f>
        <v>Excelsa</v>
      </c>
      <c r="O754" t="str" cm="1">
        <f t="array" ref="O754">_xlfn.IFS(J754="M", "Medium", J754="L", "Light", J754="D", "Dark")</f>
        <v>Medium</v>
      </c>
      <c r="P754" t="str">
        <f>_xlfn.XLOOKUP(Table1[[#This Row],[Customer ID]], Customers!$A$1:$A$1001, Customers!$I$1:$I$1001,,0)</f>
        <v>Yes</v>
      </c>
    </row>
    <row r="755" spans="1:16" x14ac:dyDescent="0.3">
      <c r="A755" s="2" t="s">
        <v>4747</v>
      </c>
      <c r="B755" s="3">
        <v>44704</v>
      </c>
      <c r="C755" s="2" t="s">
        <v>4748</v>
      </c>
      <c r="D755" t="s">
        <v>6158</v>
      </c>
      <c r="E755" s="2">
        <v>5</v>
      </c>
      <c r="F755" s="2" t="str">
        <f>_xlfn.XLOOKUP(C755, Customers!$A$1:$A$1001, Customers!$B$1:$B$1001,,0)</f>
        <v>Simone Capon</v>
      </c>
      <c r="G755" s="2" t="str">
        <f>IF(_xlfn.XLOOKUP(C755, Customers!$A$1:$A$1001, Customers!$C$1:$C$1001,,0) = 0, "",_xlfn.XLOOKUP(C755, Customers!$A$1:$A$1001, Customers!$C$1:$C$1001,,0))</f>
        <v>scaponkx@craigslist.org</v>
      </c>
      <c r="H755" s="2">
        <f>_xlfn.XLOOKUP(C755, Customers!$A$1:$A$1001, Customers!G754:G1754,,0)</f>
        <v>0</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 xml:space="preserve"> _xlfn.IFS(I755="Rob", "Robust", I755="Exc", "Excelsa", I755="Ara", "Arabica", I755="Lib", "Librica")</f>
        <v>Arabica</v>
      </c>
      <c r="O755" t="str" cm="1">
        <f t="array" ref="O755">_xlfn.IFS(J755="M", "Medium", J755="L", "Light", J755="D", "Dark")</f>
        <v>Dark</v>
      </c>
      <c r="P755" t="str">
        <f>_xlfn.XLOOKUP(Table1[[#This Row],[Customer ID]], Customers!$A$1:$A$1001, Customers!$I$1:$I$1001,,0)</f>
        <v>No</v>
      </c>
    </row>
    <row r="756" spans="1:16" x14ac:dyDescent="0.3">
      <c r="A756" s="2" t="s">
        <v>4753</v>
      </c>
      <c r="B756" s="3">
        <v>44726</v>
      </c>
      <c r="C756" s="2" t="s">
        <v>4434</v>
      </c>
      <c r="D756" t="s">
        <v>6154</v>
      </c>
      <c r="E756" s="2">
        <v>6</v>
      </c>
      <c r="F756" s="2" t="str">
        <f>_xlfn.XLOOKUP(C756, Customers!$A$1:$A$1001, Customers!$B$1:$B$1001,,0)</f>
        <v>Jimmy Dymoke</v>
      </c>
      <c r="G756" s="2" t="str">
        <f>IF(_xlfn.XLOOKUP(C756, Customers!$A$1:$A$1001, Customers!$C$1:$C$1001,,0) = 0, "",_xlfn.XLOOKUP(C756, Customers!$A$1:$A$1001, Customers!$C$1:$C$1001,,0))</f>
        <v>jdymokeje@prnewswire.com</v>
      </c>
      <c r="H756" s="2">
        <f>_xlfn.XLOOKUP(C756, Customers!$A$1:$A$1001, Customers!G755:G1755,,0)</f>
        <v>0</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 xml:space="preserve"> _xlfn.IFS(I756="Rob", "Robust", I756="Exc", "Excelsa", I756="Ara", "Arabica", I756="Lib", "Librica")</f>
        <v>Arabica</v>
      </c>
      <c r="O756" t="str" cm="1">
        <f t="array" ref="O756">_xlfn.IFS(J756="M", "Medium", J756="L", "Light", J756="D", "Dark")</f>
        <v>Dark</v>
      </c>
      <c r="P756" t="str">
        <f>_xlfn.XLOOKUP(Table1[[#This Row],[Customer ID]], Customers!$A$1:$A$1001, Customers!$I$1:$I$1001,,0)</f>
        <v>No</v>
      </c>
    </row>
    <row r="757" spans="1:16" x14ac:dyDescent="0.3">
      <c r="A757" s="2" t="s">
        <v>4758</v>
      </c>
      <c r="B757" s="3">
        <v>44397</v>
      </c>
      <c r="C757" s="2" t="s">
        <v>4759</v>
      </c>
      <c r="D757" t="s">
        <v>6145</v>
      </c>
      <c r="E757" s="2">
        <v>6</v>
      </c>
      <c r="F757" s="2" t="str">
        <f>_xlfn.XLOOKUP(C757, Customers!$A$1:$A$1001, Customers!$B$1:$B$1001,,0)</f>
        <v>Foster Constance</v>
      </c>
      <c r="G757" s="2" t="str">
        <f>IF(_xlfn.XLOOKUP(C757, Customers!$A$1:$A$1001, Customers!$C$1:$C$1001,,0) = 0, "",_xlfn.XLOOKUP(C757, Customers!$A$1:$A$1001, Customers!$C$1:$C$1001,,0))</f>
        <v>fconstancekz@ifeng.com</v>
      </c>
      <c r="H757" s="2">
        <f>_xlfn.XLOOKUP(C757, Customers!$A$1:$A$1001, Customers!G756:G1756,,0)</f>
        <v>0</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 xml:space="preserve"> _xlfn.IFS(I757="Rob", "Robust", I757="Exc", "Excelsa", I757="Ara", "Arabica", I757="Lib", "Librica")</f>
        <v>Librica</v>
      </c>
      <c r="O757" t="str" cm="1">
        <f t="array" ref="O757">_xlfn.IFS(J757="M", "Medium", J757="L", "Light", J757="D", "Dark")</f>
        <v>Light</v>
      </c>
      <c r="P757" t="str">
        <f>_xlfn.XLOOKUP(Table1[[#This Row],[Customer ID]], Customers!$A$1:$A$1001, Customers!$I$1:$I$1001,,0)</f>
        <v>No</v>
      </c>
    </row>
    <row r="758" spans="1:16" x14ac:dyDescent="0.3">
      <c r="A758" s="2" t="s">
        <v>4764</v>
      </c>
      <c r="B758" s="3">
        <v>44715</v>
      </c>
      <c r="C758" s="2" t="s">
        <v>4765</v>
      </c>
      <c r="D758" t="s">
        <v>6177</v>
      </c>
      <c r="E758" s="2">
        <v>4</v>
      </c>
      <c r="F758" s="2" t="str">
        <f>_xlfn.XLOOKUP(C758, Customers!$A$1:$A$1001, Customers!$B$1:$B$1001,,0)</f>
        <v>Fernando Sulman</v>
      </c>
      <c r="G758" s="2" t="str">
        <f>IF(_xlfn.XLOOKUP(C758, Customers!$A$1:$A$1001, Customers!$C$1:$C$1001,,0) = 0, "",_xlfn.XLOOKUP(C758, Customers!$A$1:$A$1001, Customers!$C$1:$C$1001,,0))</f>
        <v>fsulmanl0@washington.edu</v>
      </c>
      <c r="H758" s="2">
        <f>_xlfn.XLOOKUP(C758, Customers!$A$1:$A$1001, Customers!G757:G1757,,0)</f>
        <v>0</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 xml:space="preserve"> _xlfn.IFS(I758="Rob", "Robust", I758="Exc", "Excelsa", I758="Ara", "Arabica", I758="Lib", "Librica")</f>
        <v>Robust</v>
      </c>
      <c r="O758" t="str" cm="1">
        <f t="array" ref="O758">_xlfn.IFS(J758="M", "Medium", J758="L", "Light", J758="D", "Dark")</f>
        <v>Dark</v>
      </c>
      <c r="P758" t="str">
        <f>_xlfn.XLOOKUP(Table1[[#This Row],[Customer ID]], Customers!$A$1:$A$1001, Customers!$I$1:$I$1001,,0)</f>
        <v>Yes</v>
      </c>
    </row>
    <row r="759" spans="1:16" x14ac:dyDescent="0.3">
      <c r="A759" s="2" t="s">
        <v>4770</v>
      </c>
      <c r="B759" s="3">
        <v>43977</v>
      </c>
      <c r="C759" s="2" t="s">
        <v>4771</v>
      </c>
      <c r="D759" t="s">
        <v>6158</v>
      </c>
      <c r="E759" s="2">
        <v>3</v>
      </c>
      <c r="F759" s="2" t="str">
        <f>_xlfn.XLOOKUP(C759, Customers!$A$1:$A$1001, Customers!$B$1:$B$1001,,0)</f>
        <v>Dorotea Hollyman</v>
      </c>
      <c r="G759" s="2" t="str">
        <f>IF(_xlfn.XLOOKUP(C759, Customers!$A$1:$A$1001, Customers!$C$1:$C$1001,,0) = 0, "",_xlfn.XLOOKUP(C759, Customers!$A$1:$A$1001, Customers!$C$1:$C$1001,,0))</f>
        <v>dhollymanl1@ibm.com</v>
      </c>
      <c r="H759" s="2">
        <f>_xlfn.XLOOKUP(C759, Customers!$A$1:$A$1001, Customers!G758:G1758,,0)</f>
        <v>0</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 xml:space="preserve"> _xlfn.IFS(I759="Rob", "Robust", I759="Exc", "Excelsa", I759="Ara", "Arabica", I759="Lib", "Librica")</f>
        <v>Arabica</v>
      </c>
      <c r="O759" t="str" cm="1">
        <f t="array" ref="O759">_xlfn.IFS(J759="M", "Medium", J759="L", "Light", J759="D", "Dark")</f>
        <v>Dark</v>
      </c>
      <c r="P759" t="str">
        <f>_xlfn.XLOOKUP(Table1[[#This Row],[Customer ID]], Customers!$A$1:$A$1001, Customers!$I$1:$I$1001,,0)</f>
        <v>Yes</v>
      </c>
    </row>
    <row r="760" spans="1:16" x14ac:dyDescent="0.3">
      <c r="A760" s="2" t="s">
        <v>4776</v>
      </c>
      <c r="B760" s="3">
        <v>43672</v>
      </c>
      <c r="C760" s="2" t="s">
        <v>4777</v>
      </c>
      <c r="D760" t="s">
        <v>6177</v>
      </c>
      <c r="E760" s="2">
        <v>1</v>
      </c>
      <c r="F760" s="2" t="str">
        <f>_xlfn.XLOOKUP(C760, Customers!$A$1:$A$1001, Customers!$B$1:$B$1001,,0)</f>
        <v>Lorelei Nardoni</v>
      </c>
      <c r="G760" s="2" t="str">
        <f>IF(_xlfn.XLOOKUP(C760, Customers!$A$1:$A$1001, Customers!$C$1:$C$1001,,0) = 0, "",_xlfn.XLOOKUP(C760, Customers!$A$1:$A$1001, Customers!$C$1:$C$1001,,0))</f>
        <v>lnardonil2@hao123.com</v>
      </c>
      <c r="H760" s="2">
        <f>_xlfn.XLOOKUP(C760, Customers!$A$1:$A$1001, Customers!G759:G1759,,0)</f>
        <v>0</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 xml:space="preserve"> _xlfn.IFS(I760="Rob", "Robust", I760="Exc", "Excelsa", I760="Ara", "Arabica", I760="Lib", "Librica")</f>
        <v>Robust</v>
      </c>
      <c r="O760" t="str" cm="1">
        <f t="array" ref="O760">_xlfn.IFS(J760="M", "Medium", J760="L", "Light", J760="D", "Dark")</f>
        <v>Dark</v>
      </c>
      <c r="P760" t="str">
        <f>_xlfn.XLOOKUP(Table1[[#This Row],[Customer ID]], Customers!$A$1:$A$1001, Customers!$I$1:$I$1001,,0)</f>
        <v>No</v>
      </c>
    </row>
    <row r="761" spans="1:16" x14ac:dyDescent="0.3">
      <c r="A761" s="2" t="s">
        <v>4781</v>
      </c>
      <c r="B761" s="3">
        <v>44126</v>
      </c>
      <c r="C761" s="2" t="s">
        <v>4782</v>
      </c>
      <c r="D761" t="s">
        <v>6165</v>
      </c>
      <c r="E761" s="2">
        <v>1</v>
      </c>
      <c r="F761" s="2" t="str">
        <f>_xlfn.XLOOKUP(C761, Customers!$A$1:$A$1001, Customers!$B$1:$B$1001,,0)</f>
        <v>Dallas Yarham</v>
      </c>
      <c r="G761" s="2" t="str">
        <f>IF(_xlfn.XLOOKUP(C761, Customers!$A$1:$A$1001, Customers!$C$1:$C$1001,,0) = 0, "",_xlfn.XLOOKUP(C761, Customers!$A$1:$A$1001, Customers!$C$1:$C$1001,,0))</f>
        <v>dyarhaml3@moonfruit.com</v>
      </c>
      <c r="H761" s="2">
        <f>_xlfn.XLOOKUP(C761, Customers!$A$1:$A$1001, Customers!G760:G1760,,0)</f>
        <v>0</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 xml:space="preserve"> _xlfn.IFS(I761="Rob", "Robust", I761="Exc", "Excelsa", I761="Ara", "Arabica", I761="Lib", "Librica")</f>
        <v>Librica</v>
      </c>
      <c r="O761" t="str" cm="1">
        <f t="array" ref="O761">_xlfn.IFS(J761="M", "Medium", J761="L", "Light", J761="D", "Dark")</f>
        <v>Dark</v>
      </c>
      <c r="P761" t="str">
        <f>_xlfn.XLOOKUP(Table1[[#This Row],[Customer ID]], Customers!$A$1:$A$1001, Customers!$I$1:$I$1001,,0)</f>
        <v>Yes</v>
      </c>
    </row>
    <row r="762" spans="1:16" x14ac:dyDescent="0.3">
      <c r="A762" s="2" t="s">
        <v>4787</v>
      </c>
      <c r="B762" s="3">
        <v>44189</v>
      </c>
      <c r="C762" s="2" t="s">
        <v>4788</v>
      </c>
      <c r="D762" t="s">
        <v>6176</v>
      </c>
      <c r="E762" s="2">
        <v>5</v>
      </c>
      <c r="F762" s="2" t="str">
        <f>_xlfn.XLOOKUP(C762, Customers!$A$1:$A$1001, Customers!$B$1:$B$1001,,0)</f>
        <v>Arlana Ferrea</v>
      </c>
      <c r="G762" s="2" t="str">
        <f>IF(_xlfn.XLOOKUP(C762, Customers!$A$1:$A$1001, Customers!$C$1:$C$1001,,0) = 0, "",_xlfn.XLOOKUP(C762, Customers!$A$1:$A$1001, Customers!$C$1:$C$1001,,0))</f>
        <v>aferreal4@wikia.com</v>
      </c>
      <c r="H762" s="2">
        <f>_xlfn.XLOOKUP(C762, Customers!$A$1:$A$1001, Customers!G761:G1761,,0)</f>
        <v>0</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 xml:space="preserve"> _xlfn.IFS(I762="Rob", "Robust", I762="Exc", "Excelsa", I762="Ara", "Arabica", I762="Lib", "Librica")</f>
        <v>Excelsa</v>
      </c>
      <c r="O762" t="str" cm="1">
        <f t="array" ref="O762">_xlfn.IFS(J762="M", "Medium", J762="L", "Light", J762="D", "Dark")</f>
        <v>Light</v>
      </c>
      <c r="P762" t="str">
        <f>_xlfn.XLOOKUP(Table1[[#This Row],[Customer ID]], Customers!$A$1:$A$1001, Customers!$I$1:$I$1001,,0)</f>
        <v>No</v>
      </c>
    </row>
    <row r="763" spans="1:16" x14ac:dyDescent="0.3">
      <c r="A763" s="2" t="s">
        <v>4792</v>
      </c>
      <c r="B763" s="3">
        <v>43714</v>
      </c>
      <c r="C763" s="2" t="s">
        <v>4793</v>
      </c>
      <c r="D763" t="s">
        <v>6171</v>
      </c>
      <c r="E763" s="2">
        <v>6</v>
      </c>
      <c r="F763" s="2" t="str">
        <f>_xlfn.XLOOKUP(C763, Customers!$A$1:$A$1001, Customers!$B$1:$B$1001,,0)</f>
        <v>Chuck Kendrick</v>
      </c>
      <c r="G763" s="2" t="str">
        <f>IF(_xlfn.XLOOKUP(C763, Customers!$A$1:$A$1001, Customers!$C$1:$C$1001,,0) = 0, "",_xlfn.XLOOKUP(C763, Customers!$A$1:$A$1001, Customers!$C$1:$C$1001,,0))</f>
        <v>ckendrickl5@webnode.com</v>
      </c>
      <c r="H763" s="2">
        <f>_xlfn.XLOOKUP(C763, Customers!$A$1:$A$1001, Customers!G762:G1762,,0)</f>
        <v>0</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 xml:space="preserve"> _xlfn.IFS(I763="Rob", "Robust", I763="Exc", "Excelsa", I763="Ara", "Arabica", I763="Lib", "Librica")</f>
        <v>Excelsa</v>
      </c>
      <c r="O763" t="str" cm="1">
        <f t="array" ref="O763">_xlfn.IFS(J763="M", "Medium", J763="L", "Light", J763="D", "Dark")</f>
        <v>Light</v>
      </c>
      <c r="P763" t="str">
        <f>_xlfn.XLOOKUP(Table1[[#This Row],[Customer ID]], Customers!$A$1:$A$1001, Customers!$I$1:$I$1001,,0)</f>
        <v>Yes</v>
      </c>
    </row>
    <row r="764" spans="1:16" x14ac:dyDescent="0.3">
      <c r="A764" s="2" t="s">
        <v>4797</v>
      </c>
      <c r="B764" s="3">
        <v>43563</v>
      </c>
      <c r="C764" s="2" t="s">
        <v>4798</v>
      </c>
      <c r="D764" t="s">
        <v>6160</v>
      </c>
      <c r="E764" s="2">
        <v>5</v>
      </c>
      <c r="F764" s="2" t="str">
        <f>_xlfn.XLOOKUP(C764, Customers!$A$1:$A$1001, Customers!$B$1:$B$1001,,0)</f>
        <v>Sharona Danilchik</v>
      </c>
      <c r="G764" s="2" t="str">
        <f>IF(_xlfn.XLOOKUP(C764, Customers!$A$1:$A$1001, Customers!$C$1:$C$1001,,0) = 0, "",_xlfn.XLOOKUP(C764, Customers!$A$1:$A$1001, Customers!$C$1:$C$1001,,0))</f>
        <v>sdanilchikl6@mit.edu</v>
      </c>
      <c r="H764" s="2">
        <f>_xlfn.XLOOKUP(C764, Customers!$A$1:$A$1001, Customers!G763:G1763,,0)</f>
        <v>0</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 xml:space="preserve"> _xlfn.IFS(I764="Rob", "Robust", I764="Exc", "Excelsa", I764="Ara", "Arabica", I764="Lib", "Librica")</f>
        <v>Librica</v>
      </c>
      <c r="O764" t="str" cm="1">
        <f t="array" ref="O764">_xlfn.IFS(J764="M", "Medium", J764="L", "Light", J764="D", "Dark")</f>
        <v>Medium</v>
      </c>
      <c r="P764" t="str">
        <f>_xlfn.XLOOKUP(Table1[[#This Row],[Customer ID]], Customers!$A$1:$A$1001, Customers!$I$1:$I$1001,,0)</f>
        <v>No</v>
      </c>
    </row>
    <row r="765" spans="1:16" x14ac:dyDescent="0.3">
      <c r="A765" s="2" t="s">
        <v>4803</v>
      </c>
      <c r="B765" s="3">
        <v>44587</v>
      </c>
      <c r="C765" s="2" t="s">
        <v>4804</v>
      </c>
      <c r="D765" t="s">
        <v>6180</v>
      </c>
      <c r="E765" s="2">
        <v>3</v>
      </c>
      <c r="F765" s="2" t="str">
        <f>_xlfn.XLOOKUP(C765, Customers!$A$1:$A$1001, Customers!$B$1:$B$1001,,0)</f>
        <v>Sarajane Potter</v>
      </c>
      <c r="G765" s="2" t="str">
        <f>IF(_xlfn.XLOOKUP(C765, Customers!$A$1:$A$1001, Customers!$C$1:$C$1001,,0) = 0, "",_xlfn.XLOOKUP(C765, Customers!$A$1:$A$1001, Customers!$C$1:$C$1001,,0))</f>
        <v/>
      </c>
      <c r="H765" s="2">
        <f>_xlfn.XLOOKUP(C765, Customers!$A$1:$A$1001, Customers!G764:G1764,,0)</f>
        <v>0</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 xml:space="preserve"> _xlfn.IFS(I765="Rob", "Robust", I765="Exc", "Excelsa", I765="Ara", "Arabica", I765="Lib", "Librica")</f>
        <v>Arabica</v>
      </c>
      <c r="O765" t="str" cm="1">
        <f t="array" ref="O765">_xlfn.IFS(J765="M", "Medium", J765="L", "Light", J765="D", "Dark")</f>
        <v>Light</v>
      </c>
      <c r="P765" t="str">
        <f>_xlfn.XLOOKUP(Table1[[#This Row],[Customer ID]], Customers!$A$1:$A$1001, Customers!$I$1:$I$1001,,0)</f>
        <v>No</v>
      </c>
    </row>
    <row r="766" spans="1:16" x14ac:dyDescent="0.3">
      <c r="A766" s="2" t="s">
        <v>4808</v>
      </c>
      <c r="B766" s="3">
        <v>43797</v>
      </c>
      <c r="C766" s="2" t="s">
        <v>4809</v>
      </c>
      <c r="D766" t="s">
        <v>6182</v>
      </c>
      <c r="E766" s="2">
        <v>6</v>
      </c>
      <c r="F766" s="2" t="str">
        <f>_xlfn.XLOOKUP(C766, Customers!$A$1:$A$1001, Customers!$B$1:$B$1001,,0)</f>
        <v>Bobby Folomkin</v>
      </c>
      <c r="G766" s="2" t="str">
        <f>IF(_xlfn.XLOOKUP(C766, Customers!$A$1:$A$1001, Customers!$C$1:$C$1001,,0) = 0, "",_xlfn.XLOOKUP(C766, Customers!$A$1:$A$1001, Customers!$C$1:$C$1001,,0))</f>
        <v>bfolomkinl8@yolasite.com</v>
      </c>
      <c r="H766" s="2">
        <f>_xlfn.XLOOKUP(C766, Customers!$A$1:$A$1001, Customers!G765:G1765,,0)</f>
        <v>0</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 xml:space="preserve"> _xlfn.IFS(I766="Rob", "Robust", I766="Exc", "Excelsa", I766="Ara", "Arabica", I766="Lib", "Librica")</f>
        <v>Arabica</v>
      </c>
      <c r="O766" t="str" cm="1">
        <f t="array" ref="O766">_xlfn.IFS(J766="M", "Medium", J766="L", "Light", J766="D", "Dark")</f>
        <v>Light</v>
      </c>
      <c r="P766" t="str">
        <f>_xlfn.XLOOKUP(Table1[[#This Row],[Customer ID]], Customers!$A$1:$A$1001, Customers!$I$1:$I$1001,,0)</f>
        <v>Yes</v>
      </c>
    </row>
    <row r="767" spans="1:16" x14ac:dyDescent="0.3">
      <c r="A767" s="2" t="s">
        <v>4814</v>
      </c>
      <c r="B767" s="3">
        <v>43667</v>
      </c>
      <c r="C767" s="2" t="s">
        <v>4815</v>
      </c>
      <c r="D767" t="s">
        <v>6138</v>
      </c>
      <c r="E767" s="2">
        <v>6</v>
      </c>
      <c r="F767" s="2" t="str">
        <f>_xlfn.XLOOKUP(C767, Customers!$A$1:$A$1001, Customers!$B$1:$B$1001,,0)</f>
        <v>Rafferty Pursglove</v>
      </c>
      <c r="G767" s="2" t="str">
        <f>IF(_xlfn.XLOOKUP(C767, Customers!$A$1:$A$1001, Customers!$C$1:$C$1001,,0) = 0, "",_xlfn.XLOOKUP(C767, Customers!$A$1:$A$1001, Customers!$C$1:$C$1001,,0))</f>
        <v>rpursglovel9@biblegateway.com</v>
      </c>
      <c r="H767" s="2">
        <f>_xlfn.XLOOKUP(C767, Customers!$A$1:$A$1001, Customers!G766:G1766,,0)</f>
        <v>0</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 xml:space="preserve"> _xlfn.IFS(I767="Rob", "Robust", I767="Exc", "Excelsa", I767="Ara", "Arabica", I767="Lib", "Librica")</f>
        <v>Robust</v>
      </c>
      <c r="O767" t="str" cm="1">
        <f t="array" ref="O767">_xlfn.IFS(J767="M", "Medium", J767="L", "Light", J767="D", "Dark")</f>
        <v>Medium</v>
      </c>
      <c r="P767" t="str">
        <f>_xlfn.XLOOKUP(Table1[[#This Row],[Customer ID]], Customers!$A$1:$A$1001, Customers!$I$1:$I$1001,,0)</f>
        <v>Yes</v>
      </c>
    </row>
    <row r="768" spans="1:16" x14ac:dyDescent="0.3">
      <c r="A768" s="2" t="s">
        <v>4814</v>
      </c>
      <c r="B768" s="3">
        <v>43667</v>
      </c>
      <c r="C768" s="2" t="s">
        <v>4815</v>
      </c>
      <c r="D768" t="s">
        <v>6180</v>
      </c>
      <c r="E768" s="2">
        <v>2</v>
      </c>
      <c r="F768" s="2" t="str">
        <f>_xlfn.XLOOKUP(C768, Customers!$A$1:$A$1001, Customers!$B$1:$B$1001,,0)</f>
        <v>Rafferty Pursglove</v>
      </c>
      <c r="G768" s="2" t="str">
        <f>IF(_xlfn.XLOOKUP(C768, Customers!$A$1:$A$1001, Customers!$C$1:$C$1001,,0) = 0, "",_xlfn.XLOOKUP(C768, Customers!$A$1:$A$1001, Customers!$C$1:$C$1001,,0))</f>
        <v>rpursglovel9@biblegateway.com</v>
      </c>
      <c r="H768" s="2">
        <f>_xlfn.XLOOKUP(C768, Customers!$A$1:$A$1001, Customers!G767:G1767,,0)</f>
        <v>0</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 xml:space="preserve"> _xlfn.IFS(I768="Rob", "Robust", I768="Exc", "Excelsa", I768="Ara", "Arabica", I768="Lib", "Librica")</f>
        <v>Arabica</v>
      </c>
      <c r="O768" t="str" cm="1">
        <f t="array" ref="O768">_xlfn.IFS(J768="M", "Medium", J768="L", "Light", J768="D", "Dark")</f>
        <v>Light</v>
      </c>
      <c r="P768" t="str">
        <f>_xlfn.XLOOKUP(Table1[[#This Row],[Customer ID]], Customers!$A$1:$A$1001, Customers!$I$1:$I$1001,,0)</f>
        <v>Yes</v>
      </c>
    </row>
    <row r="769" spans="1:16" x14ac:dyDescent="0.3">
      <c r="A769" s="2" t="s">
        <v>4825</v>
      </c>
      <c r="B769" s="3">
        <v>44267</v>
      </c>
      <c r="C769" s="2" t="s">
        <v>4759</v>
      </c>
      <c r="D769" t="s">
        <v>6182</v>
      </c>
      <c r="E769" s="2">
        <v>3</v>
      </c>
      <c r="F769" s="2" t="str">
        <f>_xlfn.XLOOKUP(C769, Customers!$A$1:$A$1001, Customers!$B$1:$B$1001,,0)</f>
        <v>Foster Constance</v>
      </c>
      <c r="G769" s="2" t="str">
        <f>IF(_xlfn.XLOOKUP(C769, Customers!$A$1:$A$1001, Customers!$C$1:$C$1001,,0) = 0, "",_xlfn.XLOOKUP(C769, Customers!$A$1:$A$1001, Customers!$C$1:$C$1001,,0))</f>
        <v>fconstancekz@ifeng.com</v>
      </c>
      <c r="H769" s="2">
        <f>_xlfn.XLOOKUP(C769, Customers!$A$1:$A$1001, Customers!G768:G1768,,0)</f>
        <v>0</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 xml:space="preserve"> _xlfn.IFS(I769="Rob", "Robust", I769="Exc", "Excelsa", I769="Ara", "Arabica", I769="Lib", "Librica")</f>
        <v>Arabica</v>
      </c>
      <c r="O769" t="str" cm="1">
        <f t="array" ref="O769">_xlfn.IFS(J769="M", "Medium", J769="L", "Light", J769="D", "Dark")</f>
        <v>Light</v>
      </c>
      <c r="P769" t="str">
        <f>_xlfn.XLOOKUP(Table1[[#This Row],[Customer ID]], Customers!$A$1:$A$1001, Customers!$I$1:$I$1001,,0)</f>
        <v>No</v>
      </c>
    </row>
    <row r="770" spans="1:16" x14ac:dyDescent="0.3">
      <c r="A770" s="2" t="s">
        <v>4831</v>
      </c>
      <c r="B770" s="3">
        <v>44562</v>
      </c>
      <c r="C770" s="2" t="s">
        <v>4759</v>
      </c>
      <c r="D770" t="s">
        <v>6179</v>
      </c>
      <c r="E770" s="2">
        <v>2</v>
      </c>
      <c r="F770" s="2" t="str">
        <f>_xlfn.XLOOKUP(C770, Customers!$A$1:$A$1001, Customers!$B$1:$B$1001,,0)</f>
        <v>Foster Constance</v>
      </c>
      <c r="G770" s="2" t="str">
        <f>IF(_xlfn.XLOOKUP(C770, Customers!$A$1:$A$1001, Customers!$C$1:$C$1001,,0) = 0, "",_xlfn.XLOOKUP(C770, Customers!$A$1:$A$1001, Customers!$C$1:$C$1001,,0))</f>
        <v>fconstancekz@ifeng.com</v>
      </c>
      <c r="H770" s="2">
        <f>_xlfn.XLOOKUP(C770, Customers!$A$1:$A$1001, Customers!G769:G1769,,0)</f>
        <v>0</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 xml:space="preserve"> _xlfn.IFS(I770="Rob", "Robust", I770="Exc", "Excelsa", I770="Ara", "Arabica", I770="Lib", "Librica")</f>
        <v>Robust</v>
      </c>
      <c r="O770" t="str" cm="1">
        <f t="array" ref="O770">_xlfn.IFS(J770="M", "Medium", J770="L", "Light", J770="D", "Dark")</f>
        <v>Light</v>
      </c>
      <c r="P770" t="str">
        <f>_xlfn.XLOOKUP(Table1[[#This Row],[Customer ID]], Customers!$A$1:$A$1001, Customers!$I$1:$I$1001,,0)</f>
        <v>No</v>
      </c>
    </row>
    <row r="771" spans="1:16" x14ac:dyDescent="0.3">
      <c r="A771" s="2" t="s">
        <v>4836</v>
      </c>
      <c r="B771" s="3">
        <v>43912</v>
      </c>
      <c r="C771" s="2" t="s">
        <v>4837</v>
      </c>
      <c r="D771" t="s">
        <v>6151</v>
      </c>
      <c r="E771" s="2">
        <v>6</v>
      </c>
      <c r="F771" s="2" t="str">
        <f>_xlfn.XLOOKUP(C771, Customers!$A$1:$A$1001, Customers!$B$1:$B$1001,,0)</f>
        <v>Dalia Eburah</v>
      </c>
      <c r="G771" s="2" t="str">
        <f>IF(_xlfn.XLOOKUP(C771, Customers!$A$1:$A$1001, Customers!$C$1:$C$1001,,0) = 0, "",_xlfn.XLOOKUP(C771, Customers!$A$1:$A$1001, Customers!$C$1:$C$1001,,0))</f>
        <v>deburahld@google.co.jp</v>
      </c>
      <c r="H771" s="2">
        <f>_xlfn.XLOOKUP(C771, Customers!$A$1:$A$1001, Customers!G770:G1770,,0)</f>
        <v>0</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 xml:space="preserve"> _xlfn.IFS(I771="Rob", "Robust", I771="Exc", "Excelsa", I771="Ara", "Arabica", I771="Lib", "Librica")</f>
        <v>Robust</v>
      </c>
      <c r="O771" t="str" cm="1">
        <f t="array" ref="O771">_xlfn.IFS(J771="M", "Medium", J771="L", "Light", J771="D", "Dark")</f>
        <v>Medium</v>
      </c>
      <c r="P771" t="str">
        <f>_xlfn.XLOOKUP(Table1[[#This Row],[Customer ID]], Customers!$A$1:$A$1001, Customers!$I$1:$I$1001,,0)</f>
        <v>No</v>
      </c>
    </row>
    <row r="772" spans="1:16" x14ac:dyDescent="0.3">
      <c r="A772" s="2" t="s">
        <v>4842</v>
      </c>
      <c r="B772" s="3">
        <v>44092</v>
      </c>
      <c r="C772" s="2" t="s">
        <v>4843</v>
      </c>
      <c r="D772" t="s">
        <v>6147</v>
      </c>
      <c r="E772" s="2">
        <v>1</v>
      </c>
      <c r="F772" s="2" t="str">
        <f>_xlfn.XLOOKUP(C772, Customers!$A$1:$A$1001, Customers!$B$1:$B$1001,,0)</f>
        <v>Martie Brimilcombe</v>
      </c>
      <c r="G772" s="2" t="str">
        <f>IF(_xlfn.XLOOKUP(C772, Customers!$A$1:$A$1001, Customers!$C$1:$C$1001,,0) = 0, "",_xlfn.XLOOKUP(C772, Customers!$A$1:$A$1001, Customers!$C$1:$C$1001,,0))</f>
        <v>mbrimilcombele@cnn.com</v>
      </c>
      <c r="H772" s="2">
        <f>_xlfn.XLOOKUP(C772, Customers!$A$1:$A$1001, Customers!G771:G1771,,0)</f>
        <v>0</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 xml:space="preserve"> _xlfn.IFS(I772="Rob", "Robust", I772="Exc", "Excelsa", I772="Ara", "Arabica", I772="Lib", "Librica")</f>
        <v>Arabica</v>
      </c>
      <c r="O772" t="str" cm="1">
        <f t="array" ref="O772">_xlfn.IFS(J772="M", "Medium", J772="L", "Light", J772="D", "Dark")</f>
        <v>Dark</v>
      </c>
      <c r="P772" t="str">
        <f>_xlfn.XLOOKUP(Table1[[#This Row],[Customer ID]], Customers!$A$1:$A$1001, Customers!$I$1:$I$1001,,0)</f>
        <v>No</v>
      </c>
    </row>
    <row r="773" spans="1:16" x14ac:dyDescent="0.3">
      <c r="A773" s="2" t="s">
        <v>4847</v>
      </c>
      <c r="B773" s="3">
        <v>43468</v>
      </c>
      <c r="C773" s="2" t="s">
        <v>4848</v>
      </c>
      <c r="D773" t="s">
        <v>6173</v>
      </c>
      <c r="E773" s="2">
        <v>3</v>
      </c>
      <c r="F773" s="2" t="str">
        <f>_xlfn.XLOOKUP(C773, Customers!$A$1:$A$1001, Customers!$B$1:$B$1001,,0)</f>
        <v>Suzanna Bollam</v>
      </c>
      <c r="G773" s="2" t="str">
        <f>IF(_xlfn.XLOOKUP(C773, Customers!$A$1:$A$1001, Customers!$C$1:$C$1001,,0) = 0, "",_xlfn.XLOOKUP(C773, Customers!$A$1:$A$1001, Customers!$C$1:$C$1001,,0))</f>
        <v>sbollamlf@list-manage.com</v>
      </c>
      <c r="H773" s="2">
        <f>_xlfn.XLOOKUP(C773, Customers!$A$1:$A$1001, Customers!G772:G1772,,0)</f>
        <v>0</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 xml:space="preserve"> _xlfn.IFS(I773="Rob", "Robust", I773="Exc", "Excelsa", I773="Ara", "Arabica", I773="Lib", "Librica")</f>
        <v>Robust</v>
      </c>
      <c r="O773" t="str" cm="1">
        <f t="array" ref="O773">_xlfn.IFS(J773="M", "Medium", J773="L", "Light", J773="D", "Dark")</f>
        <v>Light</v>
      </c>
      <c r="P773" t="str">
        <f>_xlfn.XLOOKUP(Table1[[#This Row],[Customer ID]], Customers!$A$1:$A$1001, Customers!$I$1:$I$1001,,0)</f>
        <v>No</v>
      </c>
    </row>
    <row r="774" spans="1:16" x14ac:dyDescent="0.3">
      <c r="A774" s="2" t="s">
        <v>4853</v>
      </c>
      <c r="B774" s="3">
        <v>44468</v>
      </c>
      <c r="C774" s="2" t="s">
        <v>4854</v>
      </c>
      <c r="D774" t="s">
        <v>6141</v>
      </c>
      <c r="E774" s="2">
        <v>6</v>
      </c>
      <c r="F774" s="2" t="str">
        <f>_xlfn.XLOOKUP(C774, Customers!$A$1:$A$1001, Customers!$B$1:$B$1001,,0)</f>
        <v>Mellisa Mebes</v>
      </c>
      <c r="G774" s="2" t="str">
        <f>IF(_xlfn.XLOOKUP(C774, Customers!$A$1:$A$1001, Customers!$C$1:$C$1001,,0) = 0, "",_xlfn.XLOOKUP(C774, Customers!$A$1:$A$1001, Customers!$C$1:$C$1001,,0))</f>
        <v/>
      </c>
      <c r="H774" s="2">
        <f>_xlfn.XLOOKUP(C774, Customers!$A$1:$A$1001, Customers!G773:G1773,,0)</f>
        <v>0</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 xml:space="preserve"> _xlfn.IFS(I774="Rob", "Robust", I774="Exc", "Excelsa", I774="Ara", "Arabica", I774="Lib", "Librica")</f>
        <v>Excelsa</v>
      </c>
      <c r="O774" t="str" cm="1">
        <f t="array" ref="O774">_xlfn.IFS(J774="M", "Medium", J774="L", "Light", J774="D", "Dark")</f>
        <v>Medium</v>
      </c>
      <c r="P774" t="str">
        <f>_xlfn.XLOOKUP(Table1[[#This Row],[Customer ID]], Customers!$A$1:$A$1001, Customers!$I$1:$I$1001,,0)</f>
        <v>No</v>
      </c>
    </row>
    <row r="775" spans="1:16" x14ac:dyDescent="0.3">
      <c r="A775" s="2" t="s">
        <v>4858</v>
      </c>
      <c r="B775" s="3">
        <v>44488</v>
      </c>
      <c r="C775" s="2" t="s">
        <v>4859</v>
      </c>
      <c r="D775" t="s">
        <v>6159</v>
      </c>
      <c r="E775" s="2">
        <v>2</v>
      </c>
      <c r="F775" s="2" t="str">
        <f>_xlfn.XLOOKUP(C775, Customers!$A$1:$A$1001, Customers!$B$1:$B$1001,,0)</f>
        <v>Alva Filipczak</v>
      </c>
      <c r="G775" s="2" t="str">
        <f>IF(_xlfn.XLOOKUP(C775, Customers!$A$1:$A$1001, Customers!$C$1:$C$1001,,0) = 0, "",_xlfn.XLOOKUP(C775, Customers!$A$1:$A$1001, Customers!$C$1:$C$1001,,0))</f>
        <v>afilipczaklh@ning.com</v>
      </c>
      <c r="H775" s="2">
        <f>_xlfn.XLOOKUP(C775, Customers!$A$1:$A$1001, Customers!G774:G1774,,0)</f>
        <v>0</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 xml:space="preserve"> _xlfn.IFS(I775="Rob", "Robust", I775="Exc", "Excelsa", I775="Ara", "Arabica", I775="Lib", "Librica")</f>
        <v>Librica</v>
      </c>
      <c r="O775" t="str" cm="1">
        <f t="array" ref="O775">_xlfn.IFS(J775="M", "Medium", J775="L", "Light", J775="D", "Dark")</f>
        <v>Medium</v>
      </c>
      <c r="P775" t="str">
        <f>_xlfn.XLOOKUP(Table1[[#This Row],[Customer ID]], Customers!$A$1:$A$1001, Customers!$I$1:$I$1001,,0)</f>
        <v>No</v>
      </c>
    </row>
    <row r="776" spans="1:16" x14ac:dyDescent="0.3">
      <c r="A776" s="2" t="s">
        <v>4864</v>
      </c>
      <c r="B776" s="3">
        <v>44756</v>
      </c>
      <c r="C776" s="2" t="s">
        <v>4865</v>
      </c>
      <c r="D776" t="s">
        <v>6138</v>
      </c>
      <c r="E776" s="2">
        <v>2</v>
      </c>
      <c r="F776" s="2" t="str">
        <f>_xlfn.XLOOKUP(C776, Customers!$A$1:$A$1001, Customers!$B$1:$B$1001,,0)</f>
        <v>Dorette Hinemoor</v>
      </c>
      <c r="G776" s="2" t="str">
        <f>IF(_xlfn.XLOOKUP(C776, Customers!$A$1:$A$1001, Customers!$C$1:$C$1001,,0) = 0, "",_xlfn.XLOOKUP(C776, Customers!$A$1:$A$1001, Customers!$C$1:$C$1001,,0))</f>
        <v/>
      </c>
      <c r="H776" s="2">
        <f>_xlfn.XLOOKUP(C776, Customers!$A$1:$A$1001, Customers!G775:G1775,,0)</f>
        <v>0</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 xml:space="preserve"> _xlfn.IFS(I776="Rob", "Robust", I776="Exc", "Excelsa", I776="Ara", "Arabica", I776="Lib", "Librica")</f>
        <v>Robust</v>
      </c>
      <c r="O776" t="str" cm="1">
        <f t="array" ref="O776">_xlfn.IFS(J776="M", "Medium", J776="L", "Light", J776="D", "Dark")</f>
        <v>Medium</v>
      </c>
      <c r="P776" t="str">
        <f>_xlfn.XLOOKUP(Table1[[#This Row],[Customer ID]], Customers!$A$1:$A$1001, Customers!$I$1:$I$1001,,0)</f>
        <v>Yes</v>
      </c>
    </row>
    <row r="777" spans="1:16" x14ac:dyDescent="0.3">
      <c r="A777" s="2" t="s">
        <v>4869</v>
      </c>
      <c r="B777" s="3">
        <v>44396</v>
      </c>
      <c r="C777" s="2" t="s">
        <v>4870</v>
      </c>
      <c r="D777" t="s">
        <v>6176</v>
      </c>
      <c r="E777" s="2">
        <v>2</v>
      </c>
      <c r="F777" s="2" t="str">
        <f>_xlfn.XLOOKUP(C777, Customers!$A$1:$A$1001, Customers!$B$1:$B$1001,,0)</f>
        <v>Rhetta Elnaugh</v>
      </c>
      <c r="G777" s="2" t="str">
        <f>IF(_xlfn.XLOOKUP(C777, Customers!$A$1:$A$1001, Customers!$C$1:$C$1001,,0) = 0, "",_xlfn.XLOOKUP(C777, Customers!$A$1:$A$1001, Customers!$C$1:$C$1001,,0))</f>
        <v>relnaughlj@comsenz.com</v>
      </c>
      <c r="H777" s="2">
        <f>_xlfn.XLOOKUP(C777, Customers!$A$1:$A$1001, Customers!G776:G1776,,0)</f>
        <v>0</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 xml:space="preserve"> _xlfn.IFS(I777="Rob", "Robust", I777="Exc", "Excelsa", I777="Ara", "Arabica", I777="Lib", "Librica")</f>
        <v>Excelsa</v>
      </c>
      <c r="O777" t="str" cm="1">
        <f t="array" ref="O777">_xlfn.IFS(J777="M", "Medium", J777="L", "Light", J777="D", "Dark")</f>
        <v>Light</v>
      </c>
      <c r="P777" t="str">
        <f>_xlfn.XLOOKUP(Table1[[#This Row],[Customer ID]], Customers!$A$1:$A$1001, Customers!$I$1:$I$1001,,0)</f>
        <v>Yes</v>
      </c>
    </row>
    <row r="778" spans="1:16" x14ac:dyDescent="0.3">
      <c r="A778" s="2" t="s">
        <v>4875</v>
      </c>
      <c r="B778" s="3">
        <v>44540</v>
      </c>
      <c r="C778" s="2" t="s">
        <v>4876</v>
      </c>
      <c r="D778" t="s">
        <v>6157</v>
      </c>
      <c r="E778" s="2">
        <v>3</v>
      </c>
      <c r="F778" s="2" t="str">
        <f>_xlfn.XLOOKUP(C778, Customers!$A$1:$A$1001, Customers!$B$1:$B$1001,,0)</f>
        <v>Jule Deehan</v>
      </c>
      <c r="G778" s="2" t="str">
        <f>IF(_xlfn.XLOOKUP(C778, Customers!$A$1:$A$1001, Customers!$C$1:$C$1001,,0) = 0, "",_xlfn.XLOOKUP(C778, Customers!$A$1:$A$1001, Customers!$C$1:$C$1001,,0))</f>
        <v>jdeehanlk@about.me</v>
      </c>
      <c r="H778" s="2">
        <f>_xlfn.XLOOKUP(C778, Customers!$A$1:$A$1001, Customers!G777:G1777,,0)</f>
        <v>0</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 xml:space="preserve"> _xlfn.IFS(I778="Rob", "Robust", I778="Exc", "Excelsa", I778="Ara", "Arabica", I778="Lib", "Librica")</f>
        <v>Arabica</v>
      </c>
      <c r="O778" t="str" cm="1">
        <f t="array" ref="O778">_xlfn.IFS(J778="M", "Medium", J778="L", "Light", J778="D", "Dark")</f>
        <v>Medium</v>
      </c>
      <c r="P778" t="str">
        <f>_xlfn.XLOOKUP(Table1[[#This Row],[Customer ID]], Customers!$A$1:$A$1001, Customers!$I$1:$I$1001,,0)</f>
        <v>No</v>
      </c>
    </row>
    <row r="779" spans="1:16" x14ac:dyDescent="0.3">
      <c r="A779" s="2" t="s">
        <v>4881</v>
      </c>
      <c r="B779" s="3">
        <v>43541</v>
      </c>
      <c r="C779" s="2" t="s">
        <v>4882</v>
      </c>
      <c r="D779" t="s">
        <v>6182</v>
      </c>
      <c r="E779" s="2">
        <v>2</v>
      </c>
      <c r="F779" s="2" t="str">
        <f>_xlfn.XLOOKUP(C779, Customers!$A$1:$A$1001, Customers!$B$1:$B$1001,,0)</f>
        <v>Janella Eden</v>
      </c>
      <c r="G779" s="2" t="str">
        <f>IF(_xlfn.XLOOKUP(C779, Customers!$A$1:$A$1001, Customers!$C$1:$C$1001,,0) = 0, "",_xlfn.XLOOKUP(C779, Customers!$A$1:$A$1001, Customers!$C$1:$C$1001,,0))</f>
        <v>jedenll@e-recht24.de</v>
      </c>
      <c r="H779" s="2">
        <f>_xlfn.XLOOKUP(C779, Customers!$A$1:$A$1001, Customers!G778:G1778,,0)</f>
        <v>0</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 xml:space="preserve"> _xlfn.IFS(I779="Rob", "Robust", I779="Exc", "Excelsa", I779="Ara", "Arabica", I779="Lib", "Librica")</f>
        <v>Arabica</v>
      </c>
      <c r="O779" t="str" cm="1">
        <f t="array" ref="O779">_xlfn.IFS(J779="M", "Medium", J779="L", "Light", J779="D", "Dark")</f>
        <v>Light</v>
      </c>
      <c r="P779" t="str">
        <f>_xlfn.XLOOKUP(Table1[[#This Row],[Customer ID]], Customers!$A$1:$A$1001, Customers!$I$1:$I$1001,,0)</f>
        <v>No</v>
      </c>
    </row>
    <row r="780" spans="1:16" x14ac:dyDescent="0.3">
      <c r="A780" s="2" t="s">
        <v>4886</v>
      </c>
      <c r="B780" s="3">
        <v>43889</v>
      </c>
      <c r="C780" s="2" t="s">
        <v>4933</v>
      </c>
      <c r="D780" t="s">
        <v>6161</v>
      </c>
      <c r="E780" s="2">
        <v>2</v>
      </c>
      <c r="F780" s="2" t="str">
        <f>_xlfn.XLOOKUP(C780, Customers!$A$1:$A$1001, Customers!$B$1:$B$1001,,0)</f>
        <v>Cam Jewster</v>
      </c>
      <c r="G780" s="2" t="str">
        <f>IF(_xlfn.XLOOKUP(C780, Customers!$A$1:$A$1001, Customers!$C$1:$C$1001,,0) = 0, "",_xlfn.XLOOKUP(C780, Customers!$A$1:$A$1001, Customers!$C$1:$C$1001,,0))</f>
        <v>cjewsterlu@moonfruit.com</v>
      </c>
      <c r="H780" s="2">
        <f>_xlfn.XLOOKUP(C780, Customers!$A$1:$A$1001, Customers!G779:G1779,,0)</f>
        <v>0</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 xml:space="preserve"> _xlfn.IFS(I780="Rob", "Robust", I780="Exc", "Excelsa", I780="Ara", "Arabica", I780="Lib", "Librica")</f>
        <v>Librica</v>
      </c>
      <c r="O780" t="str" cm="1">
        <f t="array" ref="O780">_xlfn.IFS(J780="M", "Medium", J780="L", "Light", J780="D", "Dark")</f>
        <v>Light</v>
      </c>
      <c r="P780" t="str">
        <f>_xlfn.XLOOKUP(Table1[[#This Row],[Customer ID]], Customers!$A$1:$A$1001, Customers!$I$1:$I$1001,,0)</f>
        <v>Yes</v>
      </c>
    </row>
    <row r="781" spans="1:16" x14ac:dyDescent="0.3">
      <c r="A781" s="2" t="s">
        <v>4892</v>
      </c>
      <c r="B781" s="3">
        <v>43985</v>
      </c>
      <c r="C781" s="2" t="s">
        <v>4893</v>
      </c>
      <c r="D781" t="s">
        <v>6143</v>
      </c>
      <c r="E781" s="2">
        <v>6</v>
      </c>
      <c r="F781" s="2" t="str">
        <f>_xlfn.XLOOKUP(C781, Customers!$A$1:$A$1001, Customers!$B$1:$B$1001,,0)</f>
        <v>Ugo Southerden</v>
      </c>
      <c r="G781" s="2" t="str">
        <f>IF(_xlfn.XLOOKUP(C781, Customers!$A$1:$A$1001, Customers!$C$1:$C$1001,,0) = 0, "",_xlfn.XLOOKUP(C781, Customers!$A$1:$A$1001, Customers!$C$1:$C$1001,,0))</f>
        <v>usoutherdenln@hao123.com</v>
      </c>
      <c r="H781" s="2">
        <f>_xlfn.XLOOKUP(C781, Customers!$A$1:$A$1001, Customers!G780:G1780,,0)</f>
        <v>0</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 xml:space="preserve"> _xlfn.IFS(I781="Rob", "Robust", I781="Exc", "Excelsa", I781="Ara", "Arabica", I781="Lib", "Librica")</f>
        <v>Librica</v>
      </c>
      <c r="O781" t="str" cm="1">
        <f t="array" ref="O781">_xlfn.IFS(J781="M", "Medium", J781="L", "Light", J781="D", "Dark")</f>
        <v>Dark</v>
      </c>
      <c r="P781" t="str">
        <f>_xlfn.XLOOKUP(Table1[[#This Row],[Customer ID]], Customers!$A$1:$A$1001, Customers!$I$1:$I$1001,,0)</f>
        <v>Yes</v>
      </c>
    </row>
    <row r="782" spans="1:16" x14ac:dyDescent="0.3">
      <c r="A782" s="2" t="s">
        <v>4898</v>
      </c>
      <c r="B782" s="3">
        <v>43883</v>
      </c>
      <c r="C782" s="2" t="s">
        <v>4899</v>
      </c>
      <c r="D782" t="s">
        <v>6141</v>
      </c>
      <c r="E782" s="2">
        <v>3</v>
      </c>
      <c r="F782" s="2" t="str">
        <f>_xlfn.XLOOKUP(C782, Customers!$A$1:$A$1001, Customers!$B$1:$B$1001,,0)</f>
        <v>Verne Dunkerley</v>
      </c>
      <c r="G782" s="2" t="str">
        <f>IF(_xlfn.XLOOKUP(C782, Customers!$A$1:$A$1001, Customers!$C$1:$C$1001,,0) = 0, "",_xlfn.XLOOKUP(C782, Customers!$A$1:$A$1001, Customers!$C$1:$C$1001,,0))</f>
        <v/>
      </c>
      <c r="H782" s="2">
        <f>_xlfn.XLOOKUP(C782, Customers!$A$1:$A$1001, Customers!G781:G1781,,0)</f>
        <v>0</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 xml:space="preserve"> _xlfn.IFS(I782="Rob", "Robust", I782="Exc", "Excelsa", I782="Ara", "Arabica", I782="Lib", "Librica")</f>
        <v>Excelsa</v>
      </c>
      <c r="O782" t="str" cm="1">
        <f t="array" ref="O782">_xlfn.IFS(J782="M", "Medium", J782="L", "Light", J782="D", "Dark")</f>
        <v>Medium</v>
      </c>
      <c r="P782" t="str">
        <f>_xlfn.XLOOKUP(Table1[[#This Row],[Customer ID]], Customers!$A$1:$A$1001, Customers!$I$1:$I$1001,,0)</f>
        <v>No</v>
      </c>
    </row>
    <row r="783" spans="1:16" x14ac:dyDescent="0.3">
      <c r="A783" s="2" t="s">
        <v>4903</v>
      </c>
      <c r="B783" s="3">
        <v>43778</v>
      </c>
      <c r="C783" s="2" t="s">
        <v>4904</v>
      </c>
      <c r="D783" t="s">
        <v>6164</v>
      </c>
      <c r="E783" s="2">
        <v>4</v>
      </c>
      <c r="F783" s="2" t="str">
        <f>_xlfn.XLOOKUP(C783, Customers!$A$1:$A$1001, Customers!$B$1:$B$1001,,0)</f>
        <v>Lacee Burtenshaw</v>
      </c>
      <c r="G783" s="2" t="str">
        <f>IF(_xlfn.XLOOKUP(C783, Customers!$A$1:$A$1001, Customers!$C$1:$C$1001,,0) = 0, "",_xlfn.XLOOKUP(C783, Customers!$A$1:$A$1001, Customers!$C$1:$C$1001,,0))</f>
        <v>lburtenshawlp@shinystat.com</v>
      </c>
      <c r="H783" s="2">
        <f>_xlfn.XLOOKUP(C783, Customers!$A$1:$A$1001, Customers!G782:G1782,,0)</f>
        <v>0</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 xml:space="preserve"> _xlfn.IFS(I783="Rob", "Robust", I783="Exc", "Excelsa", I783="Ara", "Arabica", I783="Lib", "Librica")</f>
        <v>Librica</v>
      </c>
      <c r="O783" t="str" cm="1">
        <f t="array" ref="O783">_xlfn.IFS(J783="M", "Medium", J783="L", "Light", J783="D", "Dark")</f>
        <v>Light</v>
      </c>
      <c r="P783" t="str">
        <f>_xlfn.XLOOKUP(Table1[[#This Row],[Customer ID]], Customers!$A$1:$A$1001, Customers!$I$1:$I$1001,,0)</f>
        <v>No</v>
      </c>
    </row>
    <row r="784" spans="1:16" x14ac:dyDescent="0.3">
      <c r="A784" s="2" t="s">
        <v>4909</v>
      </c>
      <c r="B784" s="3">
        <v>43897</v>
      </c>
      <c r="C784" s="2" t="s">
        <v>4910</v>
      </c>
      <c r="D784" t="s">
        <v>6184</v>
      </c>
      <c r="E784" s="2">
        <v>6</v>
      </c>
      <c r="F784" s="2" t="str">
        <f>_xlfn.XLOOKUP(C784, Customers!$A$1:$A$1001, Customers!$B$1:$B$1001,,0)</f>
        <v>Adorne Gregoratti</v>
      </c>
      <c r="G784" s="2" t="str">
        <f>IF(_xlfn.XLOOKUP(C784, Customers!$A$1:$A$1001, Customers!$C$1:$C$1001,,0) = 0, "",_xlfn.XLOOKUP(C784, Customers!$A$1:$A$1001, Customers!$C$1:$C$1001,,0))</f>
        <v>agregorattilq@vistaprint.com</v>
      </c>
      <c r="H784" s="2">
        <f>_xlfn.XLOOKUP(C784, Customers!$A$1:$A$1001, Customers!G783:G1783,,0)</f>
        <v>0</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 xml:space="preserve"> _xlfn.IFS(I784="Rob", "Robust", I784="Exc", "Excelsa", I784="Ara", "Arabica", I784="Lib", "Librica")</f>
        <v>Excelsa</v>
      </c>
      <c r="O784" t="str" cm="1">
        <f t="array" ref="O784">_xlfn.IFS(J784="M", "Medium", J784="L", "Light", J784="D", "Dark")</f>
        <v>Light</v>
      </c>
      <c r="P784" t="str">
        <f>_xlfn.XLOOKUP(Table1[[#This Row],[Customer ID]], Customers!$A$1:$A$1001, Customers!$I$1:$I$1001,,0)</f>
        <v>No</v>
      </c>
    </row>
    <row r="785" spans="1:16" x14ac:dyDescent="0.3">
      <c r="A785" s="2" t="s">
        <v>4915</v>
      </c>
      <c r="B785" s="3">
        <v>44312</v>
      </c>
      <c r="C785" s="2" t="s">
        <v>4916</v>
      </c>
      <c r="D785" t="s">
        <v>6160</v>
      </c>
      <c r="E785" s="2">
        <v>5</v>
      </c>
      <c r="F785" s="2" t="str">
        <f>_xlfn.XLOOKUP(C785, Customers!$A$1:$A$1001, Customers!$B$1:$B$1001,,0)</f>
        <v>Chris Croster</v>
      </c>
      <c r="G785" s="2" t="str">
        <f>IF(_xlfn.XLOOKUP(C785, Customers!$A$1:$A$1001, Customers!$C$1:$C$1001,,0) = 0, "",_xlfn.XLOOKUP(C785, Customers!$A$1:$A$1001, Customers!$C$1:$C$1001,,0))</f>
        <v>ccrosterlr@gov.uk</v>
      </c>
      <c r="H785" s="2">
        <f>_xlfn.XLOOKUP(C785, Customers!$A$1:$A$1001, Customers!G784:G1784,,0)</f>
        <v>0</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 xml:space="preserve"> _xlfn.IFS(I785="Rob", "Robust", I785="Exc", "Excelsa", I785="Ara", "Arabica", I785="Lib", "Librica")</f>
        <v>Librica</v>
      </c>
      <c r="O785" t="str" cm="1">
        <f t="array" ref="O785">_xlfn.IFS(J785="M", "Medium", J785="L", "Light", J785="D", "Dark")</f>
        <v>Medium</v>
      </c>
      <c r="P785" t="str">
        <f>_xlfn.XLOOKUP(Table1[[#This Row],[Customer ID]], Customers!$A$1:$A$1001, Customers!$I$1:$I$1001,,0)</f>
        <v>Yes</v>
      </c>
    </row>
    <row r="786" spans="1:16" x14ac:dyDescent="0.3">
      <c r="A786" s="2" t="s">
        <v>4921</v>
      </c>
      <c r="B786" s="3">
        <v>44511</v>
      </c>
      <c r="C786" s="2" t="s">
        <v>4922</v>
      </c>
      <c r="D786" t="s">
        <v>6170</v>
      </c>
      <c r="E786" s="2">
        <v>2</v>
      </c>
      <c r="F786" s="2" t="str">
        <f>_xlfn.XLOOKUP(C786, Customers!$A$1:$A$1001, Customers!$B$1:$B$1001,,0)</f>
        <v>Graeme Whitehead</v>
      </c>
      <c r="G786" s="2" t="str">
        <f>IF(_xlfn.XLOOKUP(C786, Customers!$A$1:$A$1001, Customers!$C$1:$C$1001,,0) = 0, "",_xlfn.XLOOKUP(C786, Customers!$A$1:$A$1001, Customers!$C$1:$C$1001,,0))</f>
        <v>gwhiteheadls@hp.com</v>
      </c>
      <c r="H786" s="2">
        <f>_xlfn.XLOOKUP(C786, Customers!$A$1:$A$1001, Customers!G785:G1785,,0)</f>
        <v>0</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 xml:space="preserve"> _xlfn.IFS(I786="Rob", "Robust", I786="Exc", "Excelsa", I786="Ara", "Arabica", I786="Lib", "Librica")</f>
        <v>Librica</v>
      </c>
      <c r="O786" t="str" cm="1">
        <f t="array" ref="O786">_xlfn.IFS(J786="M", "Medium", J786="L", "Light", J786="D", "Dark")</f>
        <v>Light</v>
      </c>
      <c r="P786" t="str">
        <f>_xlfn.XLOOKUP(Table1[[#This Row],[Customer ID]], Customers!$A$1:$A$1001, Customers!$I$1:$I$1001,,0)</f>
        <v>No</v>
      </c>
    </row>
    <row r="787" spans="1:16" x14ac:dyDescent="0.3">
      <c r="A787" s="2" t="s">
        <v>4926</v>
      </c>
      <c r="B787" s="3">
        <v>44362</v>
      </c>
      <c r="C787" s="2" t="s">
        <v>4927</v>
      </c>
      <c r="D787" t="s">
        <v>6168</v>
      </c>
      <c r="E787" s="2">
        <v>1</v>
      </c>
      <c r="F787" s="2" t="str">
        <f>_xlfn.XLOOKUP(C787, Customers!$A$1:$A$1001, Customers!$B$1:$B$1001,,0)</f>
        <v>Haslett Jodrelle</v>
      </c>
      <c r="G787" s="2" t="str">
        <f>IF(_xlfn.XLOOKUP(C787, Customers!$A$1:$A$1001, Customers!$C$1:$C$1001,,0) = 0, "",_xlfn.XLOOKUP(C787, Customers!$A$1:$A$1001, Customers!$C$1:$C$1001,,0))</f>
        <v>hjodrellelt@samsung.com</v>
      </c>
      <c r="H787" s="2">
        <f>_xlfn.XLOOKUP(C787, Customers!$A$1:$A$1001, Customers!G786:G1786,,0)</f>
        <v>0</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 xml:space="preserve"> _xlfn.IFS(I787="Rob", "Robust", I787="Exc", "Excelsa", I787="Ara", "Arabica", I787="Lib", "Librica")</f>
        <v>Arabica</v>
      </c>
      <c r="O787" t="str" cm="1">
        <f t="array" ref="O787">_xlfn.IFS(J787="M", "Medium", J787="L", "Light", J787="D", "Dark")</f>
        <v>Dark</v>
      </c>
      <c r="P787" t="str">
        <f>_xlfn.XLOOKUP(Table1[[#This Row],[Customer ID]], Customers!$A$1:$A$1001, Customers!$I$1:$I$1001,,0)</f>
        <v>No</v>
      </c>
    </row>
    <row r="788" spans="1:16" x14ac:dyDescent="0.3">
      <c r="A788" s="2" t="s">
        <v>4932</v>
      </c>
      <c r="B788" s="3">
        <v>43888</v>
      </c>
      <c r="C788" s="2" t="s">
        <v>4933</v>
      </c>
      <c r="D788" t="s">
        <v>6185</v>
      </c>
      <c r="E788" s="2">
        <v>1</v>
      </c>
      <c r="F788" s="2" t="str">
        <f>_xlfn.XLOOKUP(C788, Customers!$A$1:$A$1001, Customers!$B$1:$B$1001,,0)</f>
        <v>Cam Jewster</v>
      </c>
      <c r="G788" s="2" t="str">
        <f>IF(_xlfn.XLOOKUP(C788, Customers!$A$1:$A$1001, Customers!$C$1:$C$1001,,0) = 0, "",_xlfn.XLOOKUP(C788, Customers!$A$1:$A$1001, Customers!$C$1:$C$1001,,0))</f>
        <v>cjewsterlu@moonfruit.com</v>
      </c>
      <c r="H788" s="2">
        <f>_xlfn.XLOOKUP(C788, Customers!$A$1:$A$1001, Customers!G787:G1787,,0)</f>
        <v>0</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 xml:space="preserve"> _xlfn.IFS(I788="Rob", "Robust", I788="Exc", "Excelsa", I788="Ara", "Arabica", I788="Lib", "Librica")</f>
        <v>Excelsa</v>
      </c>
      <c r="O788" t="str" cm="1">
        <f t="array" ref="O788">_xlfn.IFS(J788="M", "Medium", J788="L", "Light", J788="D", "Dark")</f>
        <v>Dark</v>
      </c>
      <c r="P788" t="str">
        <f>_xlfn.XLOOKUP(Table1[[#This Row],[Customer ID]], Customers!$A$1:$A$1001, Customers!$I$1:$I$1001,,0)</f>
        <v>Yes</v>
      </c>
    </row>
    <row r="789" spans="1:16" x14ac:dyDescent="0.3">
      <c r="A789" s="2" t="s">
        <v>4938</v>
      </c>
      <c r="B789" s="3">
        <v>44305</v>
      </c>
      <c r="C789" s="2" t="s">
        <v>4939</v>
      </c>
      <c r="D789" t="s">
        <v>6141</v>
      </c>
      <c r="E789" s="2">
        <v>6</v>
      </c>
      <c r="F789" s="2" t="str">
        <f>_xlfn.XLOOKUP(C789, Customers!$A$1:$A$1001, Customers!$B$1:$B$1001,,0)</f>
        <v>Beryl Osborn</v>
      </c>
      <c r="G789" s="2" t="str">
        <f>IF(_xlfn.XLOOKUP(C789, Customers!$A$1:$A$1001, Customers!$C$1:$C$1001,,0) = 0, "",_xlfn.XLOOKUP(C789, Customers!$A$1:$A$1001, Customers!$C$1:$C$1001,,0))</f>
        <v/>
      </c>
      <c r="H789" s="2">
        <f>_xlfn.XLOOKUP(C789, Customers!$A$1:$A$1001, Customers!G788:G1788,,0)</f>
        <v>0</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 xml:space="preserve"> _xlfn.IFS(I789="Rob", "Robust", I789="Exc", "Excelsa", I789="Ara", "Arabica", I789="Lib", "Librica")</f>
        <v>Excelsa</v>
      </c>
      <c r="O789" t="str" cm="1">
        <f t="array" ref="O789">_xlfn.IFS(J789="M", "Medium", J789="L", "Light", J789="D", "Dark")</f>
        <v>Medium</v>
      </c>
      <c r="P789" t="str">
        <f>_xlfn.XLOOKUP(Table1[[#This Row],[Customer ID]], Customers!$A$1:$A$1001, Customers!$I$1:$I$1001,,0)</f>
        <v>Yes</v>
      </c>
    </row>
    <row r="790" spans="1:16" x14ac:dyDescent="0.3">
      <c r="A790" s="2" t="s">
        <v>4943</v>
      </c>
      <c r="B790" s="3">
        <v>44771</v>
      </c>
      <c r="C790" s="2" t="s">
        <v>4944</v>
      </c>
      <c r="D790" t="s">
        <v>6151</v>
      </c>
      <c r="E790" s="2">
        <v>2</v>
      </c>
      <c r="F790" s="2" t="str">
        <f>_xlfn.XLOOKUP(C790, Customers!$A$1:$A$1001, Customers!$B$1:$B$1001,,0)</f>
        <v>Kaela Nottram</v>
      </c>
      <c r="G790" s="2" t="str">
        <f>IF(_xlfn.XLOOKUP(C790, Customers!$A$1:$A$1001, Customers!$C$1:$C$1001,,0) = 0, "",_xlfn.XLOOKUP(C790, Customers!$A$1:$A$1001, Customers!$C$1:$C$1001,,0))</f>
        <v>knottramlw@odnoklassniki.ru</v>
      </c>
      <c r="H790" s="2">
        <f>_xlfn.XLOOKUP(C790, Customers!$A$1:$A$1001, Customers!G789:G1789,,0)</f>
        <v>0</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 xml:space="preserve"> _xlfn.IFS(I790="Rob", "Robust", I790="Exc", "Excelsa", I790="Ara", "Arabica", I790="Lib", "Librica")</f>
        <v>Robust</v>
      </c>
      <c r="O790" t="str" cm="1">
        <f t="array" ref="O790">_xlfn.IFS(J790="M", "Medium", J790="L", "Light", J790="D", "Dark")</f>
        <v>Medium</v>
      </c>
      <c r="P790" t="str">
        <f>_xlfn.XLOOKUP(Table1[[#This Row],[Customer ID]], Customers!$A$1:$A$1001, Customers!$I$1:$I$1001,,0)</f>
        <v>Yes</v>
      </c>
    </row>
    <row r="791" spans="1:16" x14ac:dyDescent="0.3">
      <c r="A791" s="2" t="s">
        <v>4949</v>
      </c>
      <c r="B791" s="3">
        <v>43485</v>
      </c>
      <c r="C791" s="2" t="s">
        <v>4950</v>
      </c>
      <c r="D791" t="s">
        <v>6140</v>
      </c>
      <c r="E791" s="2">
        <v>6</v>
      </c>
      <c r="F791" s="2" t="str">
        <f>_xlfn.XLOOKUP(C791, Customers!$A$1:$A$1001, Customers!$B$1:$B$1001,,0)</f>
        <v>Nobe Buney</v>
      </c>
      <c r="G791" s="2" t="str">
        <f>IF(_xlfn.XLOOKUP(C791, Customers!$A$1:$A$1001, Customers!$C$1:$C$1001,,0) = 0, "",_xlfn.XLOOKUP(C791, Customers!$A$1:$A$1001, Customers!$C$1:$C$1001,,0))</f>
        <v>nbuneylx@jugem.jp</v>
      </c>
      <c r="H791" s="2">
        <f>_xlfn.XLOOKUP(C791, Customers!$A$1:$A$1001, Customers!G790:G1790,,0)</f>
        <v>0</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 xml:space="preserve"> _xlfn.IFS(I791="Rob", "Robust", I791="Exc", "Excelsa", I791="Ara", "Arabica", I791="Lib", "Librica")</f>
        <v>Arabica</v>
      </c>
      <c r="O791" t="str" cm="1">
        <f t="array" ref="O791">_xlfn.IFS(J791="M", "Medium", J791="L", "Light", J791="D", "Dark")</f>
        <v>Light</v>
      </c>
      <c r="P791" t="str">
        <f>_xlfn.XLOOKUP(Table1[[#This Row],[Customer ID]], Customers!$A$1:$A$1001, Customers!$I$1:$I$1001,,0)</f>
        <v>No</v>
      </c>
    </row>
    <row r="792" spans="1:16" x14ac:dyDescent="0.3">
      <c r="A792" s="2" t="s">
        <v>4955</v>
      </c>
      <c r="B792" s="3">
        <v>44613</v>
      </c>
      <c r="C792" s="2" t="s">
        <v>4956</v>
      </c>
      <c r="D792" t="s">
        <v>6180</v>
      </c>
      <c r="E792" s="2">
        <v>3</v>
      </c>
      <c r="F792" s="2" t="str">
        <f>_xlfn.XLOOKUP(C792, Customers!$A$1:$A$1001, Customers!$B$1:$B$1001,,0)</f>
        <v>Silvan McShea</v>
      </c>
      <c r="G792" s="2" t="str">
        <f>IF(_xlfn.XLOOKUP(C792, Customers!$A$1:$A$1001, Customers!$C$1:$C$1001,,0) = 0, "",_xlfn.XLOOKUP(C792, Customers!$A$1:$A$1001, Customers!$C$1:$C$1001,,0))</f>
        <v>smcshealy@photobucket.com</v>
      </c>
      <c r="H792" s="2">
        <f>_xlfn.XLOOKUP(C792, Customers!$A$1:$A$1001, Customers!G791:G1791,,0)</f>
        <v>0</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 xml:space="preserve"> _xlfn.IFS(I792="Rob", "Robust", I792="Exc", "Excelsa", I792="Ara", "Arabica", I792="Lib", "Librica")</f>
        <v>Arabica</v>
      </c>
      <c r="O792" t="str" cm="1">
        <f t="array" ref="O792">_xlfn.IFS(J792="M", "Medium", J792="L", "Light", J792="D", "Dark")</f>
        <v>Light</v>
      </c>
      <c r="P792" t="str">
        <f>_xlfn.XLOOKUP(Table1[[#This Row],[Customer ID]], Customers!$A$1:$A$1001, Customers!$I$1:$I$1001,,0)</f>
        <v>No</v>
      </c>
    </row>
    <row r="793" spans="1:16" x14ac:dyDescent="0.3">
      <c r="A793" s="2" t="s">
        <v>4961</v>
      </c>
      <c r="B793" s="3">
        <v>43954</v>
      </c>
      <c r="C793" s="2" t="s">
        <v>4962</v>
      </c>
      <c r="D793" t="s">
        <v>6145</v>
      </c>
      <c r="E793" s="2">
        <v>5</v>
      </c>
      <c r="F793" s="2" t="str">
        <f>_xlfn.XLOOKUP(C793, Customers!$A$1:$A$1001, Customers!$B$1:$B$1001,,0)</f>
        <v>Karylin Huddart</v>
      </c>
      <c r="G793" s="2" t="str">
        <f>IF(_xlfn.XLOOKUP(C793, Customers!$A$1:$A$1001, Customers!$C$1:$C$1001,,0) = 0, "",_xlfn.XLOOKUP(C793, Customers!$A$1:$A$1001, Customers!$C$1:$C$1001,,0))</f>
        <v>khuddartlz@about.com</v>
      </c>
      <c r="H793" s="2">
        <f>_xlfn.XLOOKUP(C793, Customers!$A$1:$A$1001, Customers!G792:G1792,,0)</f>
        <v>0</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 xml:space="preserve"> _xlfn.IFS(I793="Rob", "Robust", I793="Exc", "Excelsa", I793="Ara", "Arabica", I793="Lib", "Librica")</f>
        <v>Librica</v>
      </c>
      <c r="O793" t="str" cm="1">
        <f t="array" ref="O793">_xlfn.IFS(J793="M", "Medium", J793="L", "Light", J793="D", "Dark")</f>
        <v>Light</v>
      </c>
      <c r="P793" t="str">
        <f>_xlfn.XLOOKUP(Table1[[#This Row],[Customer ID]], Customers!$A$1:$A$1001, Customers!$I$1:$I$1001,,0)</f>
        <v>Yes</v>
      </c>
    </row>
    <row r="794" spans="1:16" x14ac:dyDescent="0.3">
      <c r="A794" s="2" t="s">
        <v>4967</v>
      </c>
      <c r="B794" s="3">
        <v>43545</v>
      </c>
      <c r="C794" s="2" t="s">
        <v>4968</v>
      </c>
      <c r="D794" t="s">
        <v>6160</v>
      </c>
      <c r="E794" s="2">
        <v>6</v>
      </c>
      <c r="F794" s="2" t="str">
        <f>_xlfn.XLOOKUP(C794, Customers!$A$1:$A$1001, Customers!$B$1:$B$1001,,0)</f>
        <v>Jereme Gippes</v>
      </c>
      <c r="G794" s="2" t="str">
        <f>IF(_xlfn.XLOOKUP(C794, Customers!$A$1:$A$1001, Customers!$C$1:$C$1001,,0) = 0, "",_xlfn.XLOOKUP(C794, Customers!$A$1:$A$1001, Customers!$C$1:$C$1001,,0))</f>
        <v>jgippesm0@cloudflare.com</v>
      </c>
      <c r="H794" s="2">
        <f>_xlfn.XLOOKUP(C794, Customers!$A$1:$A$1001, Customers!G793:G1793,,0)</f>
        <v>0</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 xml:space="preserve"> _xlfn.IFS(I794="Rob", "Robust", I794="Exc", "Excelsa", I794="Ara", "Arabica", I794="Lib", "Librica")</f>
        <v>Librica</v>
      </c>
      <c r="O794" t="str" cm="1">
        <f t="array" ref="O794">_xlfn.IFS(J794="M", "Medium", J794="L", "Light", J794="D", "Dark")</f>
        <v>Medium</v>
      </c>
      <c r="P794" t="str">
        <f>_xlfn.XLOOKUP(Table1[[#This Row],[Customer ID]], Customers!$A$1:$A$1001, Customers!$I$1:$I$1001,,0)</f>
        <v>Yes</v>
      </c>
    </row>
    <row r="795" spans="1:16" x14ac:dyDescent="0.3">
      <c r="A795" s="2" t="s">
        <v>4973</v>
      </c>
      <c r="B795" s="3">
        <v>43629</v>
      </c>
      <c r="C795" s="2" t="s">
        <v>4974</v>
      </c>
      <c r="D795" t="s">
        <v>6178</v>
      </c>
      <c r="E795" s="2">
        <v>5</v>
      </c>
      <c r="F795" s="2" t="str">
        <f>_xlfn.XLOOKUP(C795, Customers!$A$1:$A$1001, Customers!$B$1:$B$1001,,0)</f>
        <v>Lukas Whittlesee</v>
      </c>
      <c r="G795" s="2" t="str">
        <f>IF(_xlfn.XLOOKUP(C795, Customers!$A$1:$A$1001, Customers!$C$1:$C$1001,,0) = 0, "",_xlfn.XLOOKUP(C795, Customers!$A$1:$A$1001, Customers!$C$1:$C$1001,,0))</f>
        <v>lwhittleseem1@e-recht24.de</v>
      </c>
      <c r="H795" s="2">
        <f>_xlfn.XLOOKUP(C795, Customers!$A$1:$A$1001, Customers!G794:G1794,,0)</f>
        <v>0</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 xml:space="preserve"> _xlfn.IFS(I795="Rob", "Robust", I795="Exc", "Excelsa", I795="Ara", "Arabica", I795="Lib", "Librica")</f>
        <v>Robust</v>
      </c>
      <c r="O795" t="str" cm="1">
        <f t="array" ref="O795">_xlfn.IFS(J795="M", "Medium", J795="L", "Light", J795="D", "Dark")</f>
        <v>Light</v>
      </c>
      <c r="P795" t="str">
        <f>_xlfn.XLOOKUP(Table1[[#This Row],[Customer ID]], Customers!$A$1:$A$1001, Customers!$I$1:$I$1001,,0)</f>
        <v>No</v>
      </c>
    </row>
    <row r="796" spans="1:16" x14ac:dyDescent="0.3">
      <c r="A796" s="2" t="s">
        <v>4979</v>
      </c>
      <c r="B796" s="3">
        <v>43987</v>
      </c>
      <c r="C796" s="2" t="s">
        <v>4980</v>
      </c>
      <c r="D796" t="s">
        <v>6182</v>
      </c>
      <c r="E796" s="2">
        <v>5</v>
      </c>
      <c r="F796" s="2" t="str">
        <f>_xlfn.XLOOKUP(C796, Customers!$A$1:$A$1001, Customers!$B$1:$B$1001,,0)</f>
        <v>Gregorius Trengrove</v>
      </c>
      <c r="G796" s="2" t="str">
        <f>IF(_xlfn.XLOOKUP(C796, Customers!$A$1:$A$1001, Customers!$C$1:$C$1001,,0) = 0, "",_xlfn.XLOOKUP(C796, Customers!$A$1:$A$1001, Customers!$C$1:$C$1001,,0))</f>
        <v>gtrengrovem2@elpais.com</v>
      </c>
      <c r="H796" s="2">
        <f>_xlfn.XLOOKUP(C796, Customers!$A$1:$A$1001, Customers!G795:G1795,,0)</f>
        <v>0</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 xml:space="preserve"> _xlfn.IFS(I796="Rob", "Robust", I796="Exc", "Excelsa", I796="Ara", "Arabica", I796="Lib", "Librica")</f>
        <v>Arabica</v>
      </c>
      <c r="O796" t="str" cm="1">
        <f t="array" ref="O796">_xlfn.IFS(J796="M", "Medium", J796="L", "Light", J796="D", "Dark")</f>
        <v>Light</v>
      </c>
      <c r="P796" t="str">
        <f>_xlfn.XLOOKUP(Table1[[#This Row],[Customer ID]], Customers!$A$1:$A$1001, Customers!$I$1:$I$1001,,0)</f>
        <v>No</v>
      </c>
    </row>
    <row r="797" spans="1:16" x14ac:dyDescent="0.3">
      <c r="A797" s="2" t="s">
        <v>4985</v>
      </c>
      <c r="B797" s="3">
        <v>43540</v>
      </c>
      <c r="C797" s="2" t="s">
        <v>4986</v>
      </c>
      <c r="D797" t="s">
        <v>6173</v>
      </c>
      <c r="E797" s="2">
        <v>4</v>
      </c>
      <c r="F797" s="2" t="str">
        <f>_xlfn.XLOOKUP(C797, Customers!$A$1:$A$1001, Customers!$B$1:$B$1001,,0)</f>
        <v>Wright Caldero</v>
      </c>
      <c r="G797" s="2" t="str">
        <f>IF(_xlfn.XLOOKUP(C797, Customers!$A$1:$A$1001, Customers!$C$1:$C$1001,,0) = 0, "",_xlfn.XLOOKUP(C797, Customers!$A$1:$A$1001, Customers!$C$1:$C$1001,,0))</f>
        <v>wcalderom3@stumbleupon.com</v>
      </c>
      <c r="H797" s="2">
        <f>_xlfn.XLOOKUP(C797, Customers!$A$1:$A$1001, Customers!G796:G1796,,0)</f>
        <v>0</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 xml:space="preserve"> _xlfn.IFS(I797="Rob", "Robust", I797="Exc", "Excelsa", I797="Ara", "Arabica", I797="Lib", "Librica")</f>
        <v>Robust</v>
      </c>
      <c r="O797" t="str" cm="1">
        <f t="array" ref="O797">_xlfn.IFS(J797="M", "Medium", J797="L", "Light", J797="D", "Dark")</f>
        <v>Light</v>
      </c>
      <c r="P797" t="str">
        <f>_xlfn.XLOOKUP(Table1[[#This Row],[Customer ID]], Customers!$A$1:$A$1001, Customers!$I$1:$I$1001,,0)</f>
        <v>No</v>
      </c>
    </row>
    <row r="798" spans="1:16" x14ac:dyDescent="0.3">
      <c r="A798" s="2" t="s">
        <v>4991</v>
      </c>
      <c r="B798" s="3">
        <v>44533</v>
      </c>
      <c r="C798" s="2" t="s">
        <v>4992</v>
      </c>
      <c r="D798" t="s">
        <v>6161</v>
      </c>
      <c r="E798" s="2">
        <v>1</v>
      </c>
      <c r="F798" s="2" t="str">
        <f>_xlfn.XLOOKUP(C798, Customers!$A$1:$A$1001, Customers!$B$1:$B$1001,,0)</f>
        <v>Merell Zanazzi</v>
      </c>
      <c r="G798" s="2" t="str">
        <f>IF(_xlfn.XLOOKUP(C798, Customers!$A$1:$A$1001, Customers!$C$1:$C$1001,,0) = 0, "",_xlfn.XLOOKUP(C798, Customers!$A$1:$A$1001, Customers!$C$1:$C$1001,,0))</f>
        <v/>
      </c>
      <c r="H798" s="2">
        <f>_xlfn.XLOOKUP(C798, Customers!$A$1:$A$1001, Customers!G797:G1797,,0)</f>
        <v>0</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 xml:space="preserve"> _xlfn.IFS(I798="Rob", "Robust", I798="Exc", "Excelsa", I798="Ara", "Arabica", I798="Lib", "Librica")</f>
        <v>Librica</v>
      </c>
      <c r="O798" t="str" cm="1">
        <f t="array" ref="O798">_xlfn.IFS(J798="M", "Medium", J798="L", "Light", J798="D", "Dark")</f>
        <v>Light</v>
      </c>
      <c r="P798" t="str">
        <f>_xlfn.XLOOKUP(Table1[[#This Row],[Customer ID]], Customers!$A$1:$A$1001, Customers!$I$1:$I$1001,,0)</f>
        <v>No</v>
      </c>
    </row>
    <row r="799" spans="1:16" x14ac:dyDescent="0.3">
      <c r="A799" s="2" t="s">
        <v>4996</v>
      </c>
      <c r="B799" s="3">
        <v>44751</v>
      </c>
      <c r="C799" s="2" t="s">
        <v>4997</v>
      </c>
      <c r="D799" t="s">
        <v>6180</v>
      </c>
      <c r="E799" s="2">
        <v>4</v>
      </c>
      <c r="F799" s="2" t="str">
        <f>_xlfn.XLOOKUP(C799, Customers!$A$1:$A$1001, Customers!$B$1:$B$1001,,0)</f>
        <v>Jed Kennicott</v>
      </c>
      <c r="G799" s="2" t="str">
        <f>IF(_xlfn.XLOOKUP(C799, Customers!$A$1:$A$1001, Customers!$C$1:$C$1001,,0) = 0, "",_xlfn.XLOOKUP(C799, Customers!$A$1:$A$1001, Customers!$C$1:$C$1001,,0))</f>
        <v>jkennicottm5@yahoo.co.jp</v>
      </c>
      <c r="H799" s="2">
        <f>_xlfn.XLOOKUP(C799, Customers!$A$1:$A$1001, Customers!G798:G1798,,0)</f>
        <v>0</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 xml:space="preserve"> _xlfn.IFS(I799="Rob", "Robust", I799="Exc", "Excelsa", I799="Ara", "Arabica", I799="Lib", "Librica")</f>
        <v>Arabica</v>
      </c>
      <c r="O799" t="str" cm="1">
        <f t="array" ref="O799">_xlfn.IFS(J799="M", "Medium", J799="L", "Light", J799="D", "Dark")</f>
        <v>Light</v>
      </c>
      <c r="P799" t="str">
        <f>_xlfn.XLOOKUP(Table1[[#This Row],[Customer ID]], Customers!$A$1:$A$1001, Customers!$I$1:$I$1001,,0)</f>
        <v>No</v>
      </c>
    </row>
    <row r="800" spans="1:16" x14ac:dyDescent="0.3">
      <c r="A800" s="2" t="s">
        <v>5002</v>
      </c>
      <c r="B800" s="3">
        <v>43950</v>
      </c>
      <c r="C800" s="2" t="s">
        <v>5003</v>
      </c>
      <c r="D800" t="s">
        <v>6163</v>
      </c>
      <c r="E800" s="2">
        <v>3</v>
      </c>
      <c r="F800" s="2" t="str">
        <f>_xlfn.XLOOKUP(C800, Customers!$A$1:$A$1001, Customers!$B$1:$B$1001,,0)</f>
        <v>Guenevere Ruggen</v>
      </c>
      <c r="G800" s="2" t="str">
        <f>IF(_xlfn.XLOOKUP(C800, Customers!$A$1:$A$1001, Customers!$C$1:$C$1001,,0) = 0, "",_xlfn.XLOOKUP(C800, Customers!$A$1:$A$1001, Customers!$C$1:$C$1001,,0))</f>
        <v>gruggenm6@nymag.com</v>
      </c>
      <c r="H800" s="2">
        <f>_xlfn.XLOOKUP(C800, Customers!$A$1:$A$1001, Customers!G799:G1799,,0)</f>
        <v>0</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 xml:space="preserve"> _xlfn.IFS(I800="Rob", "Robust", I800="Exc", "Excelsa", I800="Ara", "Arabica", I800="Lib", "Librica")</f>
        <v>Robust</v>
      </c>
      <c r="O800" t="str" cm="1">
        <f t="array" ref="O800">_xlfn.IFS(J800="M", "Medium", J800="L", "Light", J800="D", "Dark")</f>
        <v>Dark</v>
      </c>
      <c r="P800" t="str">
        <f>_xlfn.XLOOKUP(Table1[[#This Row],[Customer ID]], Customers!$A$1:$A$1001, Customers!$I$1:$I$1001,,0)</f>
        <v>Yes</v>
      </c>
    </row>
    <row r="801" spans="1:16" x14ac:dyDescent="0.3">
      <c r="A801" s="2" t="s">
        <v>5008</v>
      </c>
      <c r="B801" s="3">
        <v>44588</v>
      </c>
      <c r="C801" s="2" t="s">
        <v>5009</v>
      </c>
      <c r="D801" t="s">
        <v>6183</v>
      </c>
      <c r="E801" s="2">
        <v>3</v>
      </c>
      <c r="F801" s="2" t="str">
        <f>_xlfn.XLOOKUP(C801, Customers!$A$1:$A$1001, Customers!$B$1:$B$1001,,0)</f>
        <v>Gonzales Cicculi</v>
      </c>
      <c r="G801" s="2" t="str">
        <f>IF(_xlfn.XLOOKUP(C801, Customers!$A$1:$A$1001, Customers!$C$1:$C$1001,,0) = 0, "",_xlfn.XLOOKUP(C801, Customers!$A$1:$A$1001, Customers!$C$1:$C$1001,,0))</f>
        <v/>
      </c>
      <c r="H801" s="2">
        <f>_xlfn.XLOOKUP(C801, Customers!$A$1:$A$1001, Customers!G800:G1800,,0)</f>
        <v>0</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 xml:space="preserve"> _xlfn.IFS(I801="Rob", "Robust", I801="Exc", "Excelsa", I801="Ara", "Arabica", I801="Lib", "Librica")</f>
        <v>Excelsa</v>
      </c>
      <c r="O801" t="str" cm="1">
        <f t="array" ref="O801">_xlfn.IFS(J801="M", "Medium", J801="L", "Light", J801="D", "Dark")</f>
        <v>Dark</v>
      </c>
      <c r="P801" t="str">
        <f>_xlfn.XLOOKUP(Table1[[#This Row],[Customer ID]], Customers!$A$1:$A$1001, Customers!$I$1:$I$1001,,0)</f>
        <v>Yes</v>
      </c>
    </row>
    <row r="802" spans="1:16" x14ac:dyDescent="0.3">
      <c r="A802" s="2" t="s">
        <v>5012</v>
      </c>
      <c r="B802" s="3">
        <v>44240</v>
      </c>
      <c r="C802" s="2" t="s">
        <v>5013</v>
      </c>
      <c r="D802" t="s">
        <v>6163</v>
      </c>
      <c r="E802" s="2">
        <v>6</v>
      </c>
      <c r="F802" s="2" t="str">
        <f>_xlfn.XLOOKUP(C802, Customers!$A$1:$A$1001, Customers!$B$1:$B$1001,,0)</f>
        <v>Man Fright</v>
      </c>
      <c r="G802" s="2" t="str">
        <f>IF(_xlfn.XLOOKUP(C802, Customers!$A$1:$A$1001, Customers!$C$1:$C$1001,,0) = 0, "",_xlfn.XLOOKUP(C802, Customers!$A$1:$A$1001, Customers!$C$1:$C$1001,,0))</f>
        <v>mfrightm8@harvard.edu</v>
      </c>
      <c r="H802" s="2">
        <f>_xlfn.XLOOKUP(C802, Customers!$A$1:$A$1001, Customers!G801:G1801,,0)</f>
        <v>0</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 xml:space="preserve"> _xlfn.IFS(I802="Rob", "Robust", I802="Exc", "Excelsa", I802="Ara", "Arabica", I802="Lib", "Librica")</f>
        <v>Robust</v>
      </c>
      <c r="O802" t="str" cm="1">
        <f t="array" ref="O802">_xlfn.IFS(J802="M", "Medium", J802="L", "Light", J802="D", "Dark")</f>
        <v>Dark</v>
      </c>
      <c r="P802" t="str">
        <f>_xlfn.XLOOKUP(Table1[[#This Row],[Customer ID]], Customers!$A$1:$A$1001, Customers!$I$1:$I$1001,,0)</f>
        <v>No</v>
      </c>
    </row>
    <row r="803" spans="1:16" x14ac:dyDescent="0.3">
      <c r="A803" s="2" t="s">
        <v>5018</v>
      </c>
      <c r="B803" s="3">
        <v>44025</v>
      </c>
      <c r="C803" s="2" t="s">
        <v>5019</v>
      </c>
      <c r="D803" t="s">
        <v>6149</v>
      </c>
      <c r="E803" s="2">
        <v>2</v>
      </c>
      <c r="F803" s="2" t="str">
        <f>_xlfn.XLOOKUP(C803, Customers!$A$1:$A$1001, Customers!$B$1:$B$1001,,0)</f>
        <v>Boyce Tarte</v>
      </c>
      <c r="G803" s="2" t="str">
        <f>IF(_xlfn.XLOOKUP(C803, Customers!$A$1:$A$1001, Customers!$C$1:$C$1001,,0) = 0, "",_xlfn.XLOOKUP(C803, Customers!$A$1:$A$1001, Customers!$C$1:$C$1001,,0))</f>
        <v>btartem9@aol.com</v>
      </c>
      <c r="H803" s="2">
        <f>_xlfn.XLOOKUP(C803, Customers!$A$1:$A$1001, Customers!G802:G1802,,0)</f>
        <v>0</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 xml:space="preserve"> _xlfn.IFS(I803="Rob", "Robust", I803="Exc", "Excelsa", I803="Ara", "Arabica", I803="Lib", "Librica")</f>
        <v>Robust</v>
      </c>
      <c r="O803" t="str" cm="1">
        <f t="array" ref="O803">_xlfn.IFS(J803="M", "Medium", J803="L", "Light", J803="D", "Dark")</f>
        <v>Dark</v>
      </c>
      <c r="P803" t="str">
        <f>_xlfn.XLOOKUP(Table1[[#This Row],[Customer ID]], Customers!$A$1:$A$1001, Customers!$I$1:$I$1001,,0)</f>
        <v>Yes</v>
      </c>
    </row>
    <row r="804" spans="1:16" x14ac:dyDescent="0.3">
      <c r="A804" s="2" t="s">
        <v>5024</v>
      </c>
      <c r="B804" s="3">
        <v>43902</v>
      </c>
      <c r="C804" s="2" t="s">
        <v>5025</v>
      </c>
      <c r="D804" t="s">
        <v>6163</v>
      </c>
      <c r="E804" s="2">
        <v>4</v>
      </c>
      <c r="F804" s="2" t="str">
        <f>_xlfn.XLOOKUP(C804, Customers!$A$1:$A$1001, Customers!$B$1:$B$1001,,0)</f>
        <v>Caddric Krzysztofiak</v>
      </c>
      <c r="G804" s="2" t="str">
        <f>IF(_xlfn.XLOOKUP(C804, Customers!$A$1:$A$1001, Customers!$C$1:$C$1001,,0) = 0, "",_xlfn.XLOOKUP(C804, Customers!$A$1:$A$1001, Customers!$C$1:$C$1001,,0))</f>
        <v>ckrzysztofiakma@skyrock.com</v>
      </c>
      <c r="H804" s="2">
        <f>_xlfn.XLOOKUP(C804, Customers!$A$1:$A$1001, Customers!G803:G1803,,0)</f>
        <v>0</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 xml:space="preserve"> _xlfn.IFS(I804="Rob", "Robust", I804="Exc", "Excelsa", I804="Ara", "Arabica", I804="Lib", "Librica")</f>
        <v>Robust</v>
      </c>
      <c r="O804" t="str" cm="1">
        <f t="array" ref="O804">_xlfn.IFS(J804="M", "Medium", J804="L", "Light", J804="D", "Dark")</f>
        <v>Dark</v>
      </c>
      <c r="P804" t="str">
        <f>_xlfn.XLOOKUP(Table1[[#This Row],[Customer ID]], Customers!$A$1:$A$1001, Customers!$I$1:$I$1001,,0)</f>
        <v>No</v>
      </c>
    </row>
    <row r="805" spans="1:16" x14ac:dyDescent="0.3">
      <c r="A805" s="2" t="s">
        <v>5030</v>
      </c>
      <c r="B805" s="3">
        <v>43955</v>
      </c>
      <c r="C805" s="2" t="s">
        <v>5031</v>
      </c>
      <c r="D805" t="s">
        <v>6166</v>
      </c>
      <c r="E805" s="2">
        <v>4</v>
      </c>
      <c r="F805" s="2" t="str">
        <f>_xlfn.XLOOKUP(C805, Customers!$A$1:$A$1001, Customers!$B$1:$B$1001,,0)</f>
        <v>Darn Penquet</v>
      </c>
      <c r="G805" s="2" t="str">
        <f>IF(_xlfn.XLOOKUP(C805, Customers!$A$1:$A$1001, Customers!$C$1:$C$1001,,0) = 0, "",_xlfn.XLOOKUP(C805, Customers!$A$1:$A$1001, Customers!$C$1:$C$1001,,0))</f>
        <v>dpenquetmb@diigo.com</v>
      </c>
      <c r="H805" s="2">
        <f>_xlfn.XLOOKUP(C805, Customers!$A$1:$A$1001, Customers!G804:G1804,,0)</f>
        <v>0</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 xml:space="preserve"> _xlfn.IFS(I805="Rob", "Robust", I805="Exc", "Excelsa", I805="Ara", "Arabica", I805="Lib", "Librica")</f>
        <v>Excelsa</v>
      </c>
      <c r="O805" t="str" cm="1">
        <f t="array" ref="O805">_xlfn.IFS(J805="M", "Medium", J805="L", "Light", J805="D", "Dark")</f>
        <v>Medium</v>
      </c>
      <c r="P805" t="str">
        <f>_xlfn.XLOOKUP(Table1[[#This Row],[Customer ID]], Customers!$A$1:$A$1001, Customers!$I$1:$I$1001,,0)</f>
        <v>No</v>
      </c>
    </row>
    <row r="806" spans="1:16" x14ac:dyDescent="0.3">
      <c r="A806" s="2" t="s">
        <v>5035</v>
      </c>
      <c r="B806" s="3">
        <v>44289</v>
      </c>
      <c r="C806" s="2" t="s">
        <v>5036</v>
      </c>
      <c r="D806" t="s">
        <v>6179</v>
      </c>
      <c r="E806" s="2">
        <v>2</v>
      </c>
      <c r="F806" s="2" t="str">
        <f>_xlfn.XLOOKUP(C806, Customers!$A$1:$A$1001, Customers!$B$1:$B$1001,,0)</f>
        <v>Jammie Cloke</v>
      </c>
      <c r="G806" s="2" t="str">
        <f>IF(_xlfn.XLOOKUP(C806, Customers!$A$1:$A$1001, Customers!$C$1:$C$1001,,0) = 0, "",_xlfn.XLOOKUP(C806, Customers!$A$1:$A$1001, Customers!$C$1:$C$1001,,0))</f>
        <v/>
      </c>
      <c r="H806" s="2">
        <f>_xlfn.XLOOKUP(C806, Customers!$A$1:$A$1001, Customers!G805:G1805,,0)</f>
        <v>0</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 xml:space="preserve"> _xlfn.IFS(I806="Rob", "Robust", I806="Exc", "Excelsa", I806="Ara", "Arabica", I806="Lib", "Librica")</f>
        <v>Robust</v>
      </c>
      <c r="O806" t="str" cm="1">
        <f t="array" ref="O806">_xlfn.IFS(J806="M", "Medium", J806="L", "Light", J806="D", "Dark")</f>
        <v>Light</v>
      </c>
      <c r="P806" t="str">
        <f>_xlfn.XLOOKUP(Table1[[#This Row],[Customer ID]], Customers!$A$1:$A$1001, Customers!$I$1:$I$1001,,0)</f>
        <v>No</v>
      </c>
    </row>
    <row r="807" spans="1:16" x14ac:dyDescent="0.3">
      <c r="A807" s="2" t="s">
        <v>5040</v>
      </c>
      <c r="B807" s="3">
        <v>44713</v>
      </c>
      <c r="C807" s="2" t="s">
        <v>5041</v>
      </c>
      <c r="D807" t="s">
        <v>6146</v>
      </c>
      <c r="E807" s="2">
        <v>1</v>
      </c>
      <c r="F807" s="2" t="str">
        <f>_xlfn.XLOOKUP(C807, Customers!$A$1:$A$1001, Customers!$B$1:$B$1001,,0)</f>
        <v>Chester Clowton</v>
      </c>
      <c r="G807" s="2" t="str">
        <f>IF(_xlfn.XLOOKUP(C807, Customers!$A$1:$A$1001, Customers!$C$1:$C$1001,,0) = 0, "",_xlfn.XLOOKUP(C807, Customers!$A$1:$A$1001, Customers!$C$1:$C$1001,,0))</f>
        <v/>
      </c>
      <c r="H807" s="2">
        <f>_xlfn.XLOOKUP(C807, Customers!$A$1:$A$1001, Customers!G806:G1806,,0)</f>
        <v>0</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 xml:space="preserve"> _xlfn.IFS(I807="Rob", "Robust", I807="Exc", "Excelsa", I807="Ara", "Arabica", I807="Lib", "Librica")</f>
        <v>Robust</v>
      </c>
      <c r="O807" t="str" cm="1">
        <f t="array" ref="O807">_xlfn.IFS(J807="M", "Medium", J807="L", "Light", J807="D", "Dark")</f>
        <v>Medium</v>
      </c>
      <c r="P807" t="str">
        <f>_xlfn.XLOOKUP(Table1[[#This Row],[Customer ID]], Customers!$A$1:$A$1001, Customers!$I$1:$I$1001,,0)</f>
        <v>No</v>
      </c>
    </row>
    <row r="808" spans="1:16" x14ac:dyDescent="0.3">
      <c r="A808" s="2" t="s">
        <v>5046</v>
      </c>
      <c r="B808" s="3">
        <v>44241</v>
      </c>
      <c r="C808" s="2" t="s">
        <v>5047</v>
      </c>
      <c r="D808" t="s">
        <v>6150</v>
      </c>
      <c r="E808" s="2">
        <v>2</v>
      </c>
      <c r="F808" s="2" t="str">
        <f>_xlfn.XLOOKUP(C808, Customers!$A$1:$A$1001, Customers!$B$1:$B$1001,,0)</f>
        <v>Kathleen Diable</v>
      </c>
      <c r="G808" s="2" t="str">
        <f>IF(_xlfn.XLOOKUP(C808, Customers!$A$1:$A$1001, Customers!$C$1:$C$1001,,0) = 0, "",_xlfn.XLOOKUP(C808, Customers!$A$1:$A$1001, Customers!$C$1:$C$1001,,0))</f>
        <v/>
      </c>
      <c r="H808" s="2">
        <f>_xlfn.XLOOKUP(C808, Customers!$A$1:$A$1001, Customers!G807:G1807,,0)</f>
        <v>0</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 xml:space="preserve"> _xlfn.IFS(I808="Rob", "Robust", I808="Exc", "Excelsa", I808="Ara", "Arabica", I808="Lib", "Librica")</f>
        <v>Librica</v>
      </c>
      <c r="O808" t="str" cm="1">
        <f t="array" ref="O808">_xlfn.IFS(J808="M", "Medium", J808="L", "Light", J808="D", "Dark")</f>
        <v>Dark</v>
      </c>
      <c r="P808" t="str">
        <f>_xlfn.XLOOKUP(Table1[[#This Row],[Customer ID]], Customers!$A$1:$A$1001, Customers!$I$1:$I$1001,,0)</f>
        <v>Yes</v>
      </c>
    </row>
    <row r="809" spans="1:16" x14ac:dyDescent="0.3">
      <c r="A809" s="2" t="s">
        <v>5050</v>
      </c>
      <c r="B809" s="3">
        <v>44543</v>
      </c>
      <c r="C809" s="2" t="s">
        <v>5051</v>
      </c>
      <c r="D809" t="s">
        <v>6169</v>
      </c>
      <c r="E809" s="2">
        <v>3</v>
      </c>
      <c r="F809" s="2" t="str">
        <f>_xlfn.XLOOKUP(C809, Customers!$A$1:$A$1001, Customers!$B$1:$B$1001,,0)</f>
        <v>Koren Ferretti</v>
      </c>
      <c r="G809" s="2" t="str">
        <f>IF(_xlfn.XLOOKUP(C809, Customers!$A$1:$A$1001, Customers!$C$1:$C$1001,,0) = 0, "",_xlfn.XLOOKUP(C809, Customers!$A$1:$A$1001, Customers!$C$1:$C$1001,,0))</f>
        <v>kferrettimf@huffingtonpost.com</v>
      </c>
      <c r="H809" s="2">
        <f>_xlfn.XLOOKUP(C809, Customers!$A$1:$A$1001, Customers!G808:G1808,,0)</f>
        <v>0</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 xml:space="preserve"> _xlfn.IFS(I809="Rob", "Robust", I809="Exc", "Excelsa", I809="Ara", "Arabica", I809="Lib", "Librica")</f>
        <v>Librica</v>
      </c>
      <c r="O809" t="str" cm="1">
        <f t="array" ref="O809">_xlfn.IFS(J809="M", "Medium", J809="L", "Light", J809="D", "Dark")</f>
        <v>Dark</v>
      </c>
      <c r="P809" t="str">
        <f>_xlfn.XLOOKUP(Table1[[#This Row],[Customer ID]], Customers!$A$1:$A$1001, Customers!$I$1:$I$1001,,0)</f>
        <v>No</v>
      </c>
    </row>
    <row r="810" spans="1:16" x14ac:dyDescent="0.3">
      <c r="A810" s="2" t="s">
        <v>5056</v>
      </c>
      <c r="B810" s="3">
        <v>43868</v>
      </c>
      <c r="C810" s="2" t="s">
        <v>5113</v>
      </c>
      <c r="D810" t="s">
        <v>6142</v>
      </c>
      <c r="E810" s="2">
        <v>5</v>
      </c>
      <c r="F810" s="2" t="str">
        <f>_xlfn.XLOOKUP(C810, Customers!$A$1:$A$1001, Customers!$B$1:$B$1001,,0)</f>
        <v>Allis Wilmore</v>
      </c>
      <c r="G810" s="2" t="str">
        <f>IF(_xlfn.XLOOKUP(C810, Customers!$A$1:$A$1001, Customers!$C$1:$C$1001,,0) = 0, "",_xlfn.XLOOKUP(C810, Customers!$A$1:$A$1001, Customers!$C$1:$C$1001,,0))</f>
        <v/>
      </c>
      <c r="H810" s="2">
        <f>_xlfn.XLOOKUP(C810, Customers!$A$1:$A$1001, Customers!G809:G1809,,0)</f>
        <v>0</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 xml:space="preserve"> _xlfn.IFS(I810="Rob", "Robust", I810="Exc", "Excelsa", I810="Ara", "Arabica", I810="Lib", "Librica")</f>
        <v>Robust</v>
      </c>
      <c r="O810" t="str" cm="1">
        <f t="array" ref="O810">_xlfn.IFS(J810="M", "Medium", J810="L", "Light", J810="D", "Dark")</f>
        <v>Light</v>
      </c>
      <c r="P810" t="str">
        <f>_xlfn.XLOOKUP(Table1[[#This Row],[Customer ID]], Customers!$A$1:$A$1001, Customers!$I$1:$I$1001,,0)</f>
        <v>No</v>
      </c>
    </row>
    <row r="811" spans="1:16" x14ac:dyDescent="0.3">
      <c r="A811" s="2" t="s">
        <v>5062</v>
      </c>
      <c r="B811" s="3">
        <v>44235</v>
      </c>
      <c r="C811" s="2" t="s">
        <v>5063</v>
      </c>
      <c r="D811" t="s">
        <v>6163</v>
      </c>
      <c r="E811" s="2">
        <v>3</v>
      </c>
      <c r="F811" s="2" t="str">
        <f>_xlfn.XLOOKUP(C811, Customers!$A$1:$A$1001, Customers!$B$1:$B$1001,,0)</f>
        <v>Chaddie Bennie</v>
      </c>
      <c r="G811" s="2" t="str">
        <f>IF(_xlfn.XLOOKUP(C811, Customers!$A$1:$A$1001, Customers!$C$1:$C$1001,,0) = 0, "",_xlfn.XLOOKUP(C811, Customers!$A$1:$A$1001, Customers!$C$1:$C$1001,,0))</f>
        <v/>
      </c>
      <c r="H811" s="2">
        <f>_xlfn.XLOOKUP(C811, Customers!$A$1:$A$1001, Customers!G810:G1810,,0)</f>
        <v>0</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 xml:space="preserve"> _xlfn.IFS(I811="Rob", "Robust", I811="Exc", "Excelsa", I811="Ara", "Arabica", I811="Lib", "Librica")</f>
        <v>Robust</v>
      </c>
      <c r="O811" t="str" cm="1">
        <f t="array" ref="O811">_xlfn.IFS(J811="M", "Medium", J811="L", "Light", J811="D", "Dark")</f>
        <v>Dark</v>
      </c>
      <c r="P811" t="str">
        <f>_xlfn.XLOOKUP(Table1[[#This Row],[Customer ID]], Customers!$A$1:$A$1001, Customers!$I$1:$I$1001,,0)</f>
        <v>Yes</v>
      </c>
    </row>
    <row r="812" spans="1:16" x14ac:dyDescent="0.3">
      <c r="A812" s="2" t="s">
        <v>5067</v>
      </c>
      <c r="B812" s="3">
        <v>44054</v>
      </c>
      <c r="C812" s="2" t="s">
        <v>5068</v>
      </c>
      <c r="D812" t="s">
        <v>6161</v>
      </c>
      <c r="E812" s="2">
        <v>3</v>
      </c>
      <c r="F812" s="2" t="str">
        <f>_xlfn.XLOOKUP(C812, Customers!$A$1:$A$1001, Customers!$B$1:$B$1001,,0)</f>
        <v>Alberta Balsdone</v>
      </c>
      <c r="G812" s="2" t="str">
        <f>IF(_xlfn.XLOOKUP(C812, Customers!$A$1:$A$1001, Customers!$C$1:$C$1001,,0) = 0, "",_xlfn.XLOOKUP(C812, Customers!$A$1:$A$1001, Customers!$C$1:$C$1001,,0))</f>
        <v>abalsdonemi@toplist.cz</v>
      </c>
      <c r="H812" s="2">
        <f>_xlfn.XLOOKUP(C812, Customers!$A$1:$A$1001, Customers!G811:G1811,,0)</f>
        <v>0</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 xml:space="preserve"> _xlfn.IFS(I812="Rob", "Robust", I812="Exc", "Excelsa", I812="Ara", "Arabica", I812="Lib", "Librica")</f>
        <v>Librica</v>
      </c>
      <c r="O812" t="str" cm="1">
        <f t="array" ref="O812">_xlfn.IFS(J812="M", "Medium", J812="L", "Light", J812="D", "Dark")</f>
        <v>Light</v>
      </c>
      <c r="P812" t="str">
        <f>_xlfn.XLOOKUP(Table1[[#This Row],[Customer ID]], Customers!$A$1:$A$1001, Customers!$I$1:$I$1001,,0)</f>
        <v>No</v>
      </c>
    </row>
    <row r="813" spans="1:16" x14ac:dyDescent="0.3">
      <c r="A813" s="2" t="s">
        <v>5073</v>
      </c>
      <c r="B813" s="3">
        <v>44114</v>
      </c>
      <c r="C813" s="2" t="s">
        <v>5074</v>
      </c>
      <c r="D813" t="s">
        <v>6155</v>
      </c>
      <c r="E813" s="2">
        <v>6</v>
      </c>
      <c r="F813" s="2" t="str">
        <f>_xlfn.XLOOKUP(C813, Customers!$A$1:$A$1001, Customers!$B$1:$B$1001,,0)</f>
        <v>Brice Romera</v>
      </c>
      <c r="G813" s="2" t="str">
        <f>IF(_xlfn.XLOOKUP(C813, Customers!$A$1:$A$1001, Customers!$C$1:$C$1001,,0) = 0, "",_xlfn.XLOOKUP(C813, Customers!$A$1:$A$1001, Customers!$C$1:$C$1001,,0))</f>
        <v>bromeramj@list-manage.com</v>
      </c>
      <c r="H813" s="2">
        <f>_xlfn.XLOOKUP(C813, Customers!$A$1:$A$1001, Customers!G812:G1812,,0)</f>
        <v>0</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 xml:space="preserve"> _xlfn.IFS(I813="Rob", "Robust", I813="Exc", "Excelsa", I813="Ara", "Arabica", I813="Lib", "Librica")</f>
        <v>Arabica</v>
      </c>
      <c r="O813" t="str" cm="1">
        <f t="array" ref="O813">_xlfn.IFS(J813="M", "Medium", J813="L", "Light", J813="D", "Dark")</f>
        <v>Medium</v>
      </c>
      <c r="P813" t="str">
        <f>_xlfn.XLOOKUP(Table1[[#This Row],[Customer ID]], Customers!$A$1:$A$1001, Customers!$I$1:$I$1001,,0)</f>
        <v>Yes</v>
      </c>
    </row>
    <row r="814" spans="1:16" x14ac:dyDescent="0.3">
      <c r="A814" s="2" t="s">
        <v>5073</v>
      </c>
      <c r="B814" s="3">
        <v>44114</v>
      </c>
      <c r="C814" s="2" t="s">
        <v>5074</v>
      </c>
      <c r="D814" t="s">
        <v>6165</v>
      </c>
      <c r="E814" s="2">
        <v>6</v>
      </c>
      <c r="F814" s="2" t="str">
        <f>_xlfn.XLOOKUP(C814, Customers!$A$1:$A$1001, Customers!$B$1:$B$1001,,0)</f>
        <v>Brice Romera</v>
      </c>
      <c r="G814" s="2" t="str">
        <f>IF(_xlfn.XLOOKUP(C814, Customers!$A$1:$A$1001, Customers!$C$1:$C$1001,,0) = 0, "",_xlfn.XLOOKUP(C814, Customers!$A$1:$A$1001, Customers!$C$1:$C$1001,,0))</f>
        <v>bromeramj@list-manage.com</v>
      </c>
      <c r="H814" s="2">
        <f>_xlfn.XLOOKUP(C814, Customers!$A$1:$A$1001, Customers!G813:G1813,,0)</f>
        <v>0</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 xml:space="preserve"> _xlfn.IFS(I814="Rob", "Robust", I814="Exc", "Excelsa", I814="Ara", "Arabica", I814="Lib", "Librica")</f>
        <v>Librica</v>
      </c>
      <c r="O814" t="str" cm="1">
        <f t="array" ref="O814">_xlfn.IFS(J814="M", "Medium", J814="L", "Light", J814="D", "Dark")</f>
        <v>Dark</v>
      </c>
      <c r="P814" t="str">
        <f>_xlfn.XLOOKUP(Table1[[#This Row],[Customer ID]], Customers!$A$1:$A$1001, Customers!$I$1:$I$1001,,0)</f>
        <v>Yes</v>
      </c>
    </row>
    <row r="815" spans="1:16" x14ac:dyDescent="0.3">
      <c r="A815" s="2" t="s">
        <v>5084</v>
      </c>
      <c r="B815" s="3">
        <v>44173</v>
      </c>
      <c r="C815" s="2" t="s">
        <v>5085</v>
      </c>
      <c r="D815" t="s">
        <v>6166</v>
      </c>
      <c r="E815" s="2">
        <v>1</v>
      </c>
      <c r="F815" s="2" t="str">
        <f>_xlfn.XLOOKUP(C815, Customers!$A$1:$A$1001, Customers!$B$1:$B$1001,,0)</f>
        <v>Conchita Bryde</v>
      </c>
      <c r="G815" s="2" t="str">
        <f>IF(_xlfn.XLOOKUP(C815, Customers!$A$1:$A$1001, Customers!$C$1:$C$1001,,0) = 0, "",_xlfn.XLOOKUP(C815, Customers!$A$1:$A$1001, Customers!$C$1:$C$1001,,0))</f>
        <v>cbrydeml@tuttocitta.it</v>
      </c>
      <c r="H815" s="2">
        <f>_xlfn.XLOOKUP(C815, Customers!$A$1:$A$1001, Customers!G814:G1814,,0)</f>
        <v>0</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 xml:space="preserve"> _xlfn.IFS(I815="Rob", "Robust", I815="Exc", "Excelsa", I815="Ara", "Arabica", I815="Lib", "Librica")</f>
        <v>Excelsa</v>
      </c>
      <c r="O815" t="str" cm="1">
        <f t="array" ref="O815">_xlfn.IFS(J815="M", "Medium", J815="L", "Light", J815="D", "Dark")</f>
        <v>Medium</v>
      </c>
      <c r="P815" t="str">
        <f>_xlfn.XLOOKUP(Table1[[#This Row],[Customer ID]], Customers!$A$1:$A$1001, Customers!$I$1:$I$1001,,0)</f>
        <v>Yes</v>
      </c>
    </row>
    <row r="816" spans="1:16" x14ac:dyDescent="0.3">
      <c r="A816" s="2" t="s">
        <v>5090</v>
      </c>
      <c r="B816" s="3">
        <v>43573</v>
      </c>
      <c r="C816" s="2" t="s">
        <v>5091</v>
      </c>
      <c r="D816" t="s">
        <v>6184</v>
      </c>
      <c r="E816" s="2">
        <v>2</v>
      </c>
      <c r="F816" s="2" t="str">
        <f>_xlfn.XLOOKUP(C816, Customers!$A$1:$A$1001, Customers!$B$1:$B$1001,,0)</f>
        <v>Silvanus Enefer</v>
      </c>
      <c r="G816" s="2" t="str">
        <f>IF(_xlfn.XLOOKUP(C816, Customers!$A$1:$A$1001, Customers!$C$1:$C$1001,,0) = 0, "",_xlfn.XLOOKUP(C816, Customers!$A$1:$A$1001, Customers!$C$1:$C$1001,,0))</f>
        <v>senefermm@blog.com</v>
      </c>
      <c r="H816" s="2">
        <f>_xlfn.XLOOKUP(C816, Customers!$A$1:$A$1001, Customers!G815:G1815,,0)</f>
        <v>0</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 xml:space="preserve"> _xlfn.IFS(I816="Rob", "Robust", I816="Exc", "Excelsa", I816="Ara", "Arabica", I816="Lib", "Librica")</f>
        <v>Excelsa</v>
      </c>
      <c r="O816" t="str" cm="1">
        <f t="array" ref="O816">_xlfn.IFS(J816="M", "Medium", J816="L", "Light", J816="D", "Dark")</f>
        <v>Light</v>
      </c>
      <c r="P816" t="str">
        <f>_xlfn.XLOOKUP(Table1[[#This Row],[Customer ID]], Customers!$A$1:$A$1001, Customers!$I$1:$I$1001,,0)</f>
        <v>No</v>
      </c>
    </row>
    <row r="817" spans="1:16" x14ac:dyDescent="0.3">
      <c r="A817" s="2" t="s">
        <v>5096</v>
      </c>
      <c r="B817" s="3">
        <v>44200</v>
      </c>
      <c r="C817" s="2" t="s">
        <v>5097</v>
      </c>
      <c r="D817" t="s">
        <v>6146</v>
      </c>
      <c r="E817" s="2">
        <v>6</v>
      </c>
      <c r="F817" s="2" t="str">
        <f>_xlfn.XLOOKUP(C817, Customers!$A$1:$A$1001, Customers!$B$1:$B$1001,,0)</f>
        <v>Lenci Haggerstone</v>
      </c>
      <c r="G817" s="2" t="str">
        <f>IF(_xlfn.XLOOKUP(C817, Customers!$A$1:$A$1001, Customers!$C$1:$C$1001,,0) = 0, "",_xlfn.XLOOKUP(C817, Customers!$A$1:$A$1001, Customers!$C$1:$C$1001,,0))</f>
        <v>lhaggerstonemn@independent.co.uk</v>
      </c>
      <c r="H817" s="2">
        <f>_xlfn.XLOOKUP(C817, Customers!$A$1:$A$1001, Customers!G816:G1816,,0)</f>
        <v>0</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 xml:space="preserve"> _xlfn.IFS(I817="Rob", "Robust", I817="Exc", "Excelsa", I817="Ara", "Arabica", I817="Lib", "Librica")</f>
        <v>Robust</v>
      </c>
      <c r="O817" t="str" cm="1">
        <f t="array" ref="O817">_xlfn.IFS(J817="M", "Medium", J817="L", "Light", J817="D", "Dark")</f>
        <v>Medium</v>
      </c>
      <c r="P817" t="str">
        <f>_xlfn.XLOOKUP(Table1[[#This Row],[Customer ID]], Customers!$A$1:$A$1001, Customers!$I$1:$I$1001,,0)</f>
        <v>No</v>
      </c>
    </row>
    <row r="818" spans="1:16" x14ac:dyDescent="0.3">
      <c r="A818" s="2" t="s">
        <v>5102</v>
      </c>
      <c r="B818" s="3">
        <v>43534</v>
      </c>
      <c r="C818" s="2" t="s">
        <v>5103</v>
      </c>
      <c r="D818" t="s">
        <v>6161</v>
      </c>
      <c r="E818" s="2">
        <v>4</v>
      </c>
      <c r="F818" s="2" t="str">
        <f>_xlfn.XLOOKUP(C818, Customers!$A$1:$A$1001, Customers!$B$1:$B$1001,,0)</f>
        <v>Marvin Gundry</v>
      </c>
      <c r="G818" s="2" t="str">
        <f>IF(_xlfn.XLOOKUP(C818, Customers!$A$1:$A$1001, Customers!$C$1:$C$1001,,0) = 0, "",_xlfn.XLOOKUP(C818, Customers!$A$1:$A$1001, Customers!$C$1:$C$1001,,0))</f>
        <v>mgundrymo@omniture.com</v>
      </c>
      <c r="H818" s="2">
        <f>_xlfn.XLOOKUP(C818, Customers!$A$1:$A$1001, Customers!G817:G1817,,0)</f>
        <v>0</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 xml:space="preserve"> _xlfn.IFS(I818="Rob", "Robust", I818="Exc", "Excelsa", I818="Ara", "Arabica", I818="Lib", "Librica")</f>
        <v>Librica</v>
      </c>
      <c r="O818" t="str" cm="1">
        <f t="array" ref="O818">_xlfn.IFS(J818="M", "Medium", J818="L", "Light", J818="D", "Dark")</f>
        <v>Light</v>
      </c>
      <c r="P818" t="str">
        <f>_xlfn.XLOOKUP(Table1[[#This Row],[Customer ID]], Customers!$A$1:$A$1001, Customers!$I$1:$I$1001,,0)</f>
        <v>No</v>
      </c>
    </row>
    <row r="819" spans="1:16" x14ac:dyDescent="0.3">
      <c r="A819" s="2" t="s">
        <v>5107</v>
      </c>
      <c r="B819" s="3">
        <v>43798</v>
      </c>
      <c r="C819" s="2" t="s">
        <v>5108</v>
      </c>
      <c r="D819" t="s">
        <v>6169</v>
      </c>
      <c r="E819" s="2">
        <v>2</v>
      </c>
      <c r="F819" s="2" t="str">
        <f>_xlfn.XLOOKUP(C819, Customers!$A$1:$A$1001, Customers!$B$1:$B$1001,,0)</f>
        <v>Bayard Wellan</v>
      </c>
      <c r="G819" s="2" t="str">
        <f>IF(_xlfn.XLOOKUP(C819, Customers!$A$1:$A$1001, Customers!$C$1:$C$1001,,0) = 0, "",_xlfn.XLOOKUP(C819, Customers!$A$1:$A$1001, Customers!$C$1:$C$1001,,0))</f>
        <v>bwellanmp@cafepress.com</v>
      </c>
      <c r="H819" s="2">
        <f>_xlfn.XLOOKUP(C819, Customers!$A$1:$A$1001, Customers!G818:G1818,,0)</f>
        <v>0</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 xml:space="preserve"> _xlfn.IFS(I819="Rob", "Robust", I819="Exc", "Excelsa", I819="Ara", "Arabica", I819="Lib", "Librica")</f>
        <v>Librica</v>
      </c>
      <c r="O819" t="str" cm="1">
        <f t="array" ref="O819">_xlfn.IFS(J819="M", "Medium", J819="L", "Light", J819="D", "Dark")</f>
        <v>Dark</v>
      </c>
      <c r="P819" t="str">
        <f>_xlfn.XLOOKUP(Table1[[#This Row],[Customer ID]], Customers!$A$1:$A$1001, Customers!$I$1:$I$1001,,0)</f>
        <v>No</v>
      </c>
    </row>
    <row r="820" spans="1:16" x14ac:dyDescent="0.3">
      <c r="A820" s="2" t="s">
        <v>5112</v>
      </c>
      <c r="B820" s="3">
        <v>44761</v>
      </c>
      <c r="C820" s="2" t="s">
        <v>5113</v>
      </c>
      <c r="D820" t="s">
        <v>6170</v>
      </c>
      <c r="E820" s="2">
        <v>5</v>
      </c>
      <c r="F820" s="2" t="str">
        <f>_xlfn.XLOOKUP(C820, Customers!$A$1:$A$1001, Customers!$B$1:$B$1001,,0)</f>
        <v>Allis Wilmore</v>
      </c>
      <c r="G820" s="2" t="str">
        <f>IF(_xlfn.XLOOKUP(C820, Customers!$A$1:$A$1001, Customers!$C$1:$C$1001,,0) = 0, "",_xlfn.XLOOKUP(C820, Customers!$A$1:$A$1001, Customers!$C$1:$C$1001,,0))</f>
        <v/>
      </c>
      <c r="H820" s="2">
        <f>_xlfn.XLOOKUP(C820, Customers!$A$1:$A$1001, Customers!G819:G1819,,0)</f>
        <v>0</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 xml:space="preserve"> _xlfn.IFS(I820="Rob", "Robust", I820="Exc", "Excelsa", I820="Ara", "Arabica", I820="Lib", "Librica")</f>
        <v>Librica</v>
      </c>
      <c r="O820" t="str" cm="1">
        <f t="array" ref="O820">_xlfn.IFS(J820="M", "Medium", J820="L", "Light", J820="D", "Dark")</f>
        <v>Light</v>
      </c>
      <c r="P820" t="str">
        <f>_xlfn.XLOOKUP(Table1[[#This Row],[Customer ID]], Customers!$A$1:$A$1001, Customers!$I$1:$I$1001,,0)</f>
        <v>No</v>
      </c>
    </row>
    <row r="821" spans="1:16" x14ac:dyDescent="0.3">
      <c r="A821" s="2" t="s">
        <v>5117</v>
      </c>
      <c r="B821" s="3">
        <v>44008</v>
      </c>
      <c r="C821" s="2" t="s">
        <v>5118</v>
      </c>
      <c r="D821" t="s">
        <v>6145</v>
      </c>
      <c r="E821" s="2">
        <v>1</v>
      </c>
      <c r="F821" s="2" t="str">
        <f>_xlfn.XLOOKUP(C821, Customers!$A$1:$A$1001, Customers!$B$1:$B$1001,,0)</f>
        <v>Caddric Atcheson</v>
      </c>
      <c r="G821" s="2" t="str">
        <f>IF(_xlfn.XLOOKUP(C821, Customers!$A$1:$A$1001, Customers!$C$1:$C$1001,,0) = 0, "",_xlfn.XLOOKUP(C821, Customers!$A$1:$A$1001, Customers!$C$1:$C$1001,,0))</f>
        <v>catchesonmr@xinhuanet.com</v>
      </c>
      <c r="H821" s="2">
        <f>_xlfn.XLOOKUP(C821, Customers!$A$1:$A$1001, Customers!G820:G1820,,0)</f>
        <v>0</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 xml:space="preserve"> _xlfn.IFS(I821="Rob", "Robust", I821="Exc", "Excelsa", I821="Ara", "Arabica", I821="Lib", "Librica")</f>
        <v>Librica</v>
      </c>
      <c r="O821" t="str" cm="1">
        <f t="array" ref="O821">_xlfn.IFS(J821="M", "Medium", J821="L", "Light", J821="D", "Dark")</f>
        <v>Light</v>
      </c>
      <c r="P821" t="str">
        <f>_xlfn.XLOOKUP(Table1[[#This Row],[Customer ID]], Customers!$A$1:$A$1001, Customers!$I$1:$I$1001,,0)</f>
        <v>Yes</v>
      </c>
    </row>
    <row r="822" spans="1:16" x14ac:dyDescent="0.3">
      <c r="A822" s="2" t="s">
        <v>5123</v>
      </c>
      <c r="B822" s="3">
        <v>43510</v>
      </c>
      <c r="C822" s="2" t="s">
        <v>5124</v>
      </c>
      <c r="D822" t="s">
        <v>6141</v>
      </c>
      <c r="E822" s="2">
        <v>4</v>
      </c>
      <c r="F822" s="2" t="str">
        <f>_xlfn.XLOOKUP(C822, Customers!$A$1:$A$1001, Customers!$B$1:$B$1001,,0)</f>
        <v>Eustace Stenton</v>
      </c>
      <c r="G822" s="2" t="str">
        <f>IF(_xlfn.XLOOKUP(C822, Customers!$A$1:$A$1001, Customers!$C$1:$C$1001,,0) = 0, "",_xlfn.XLOOKUP(C822, Customers!$A$1:$A$1001, Customers!$C$1:$C$1001,,0))</f>
        <v>estentonms@google.it</v>
      </c>
      <c r="H822" s="2">
        <f>_xlfn.XLOOKUP(C822, Customers!$A$1:$A$1001, Customers!G821:G1821,,0)</f>
        <v>0</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 xml:space="preserve"> _xlfn.IFS(I822="Rob", "Robust", I822="Exc", "Excelsa", I822="Ara", "Arabica", I822="Lib", "Librica")</f>
        <v>Excelsa</v>
      </c>
      <c r="O822" t="str" cm="1">
        <f t="array" ref="O822">_xlfn.IFS(J822="M", "Medium", J822="L", "Light", J822="D", "Dark")</f>
        <v>Medium</v>
      </c>
      <c r="P822" t="str">
        <f>_xlfn.XLOOKUP(Table1[[#This Row],[Customer ID]], Customers!$A$1:$A$1001, Customers!$I$1:$I$1001,,0)</f>
        <v>Yes</v>
      </c>
    </row>
    <row r="823" spans="1:16" x14ac:dyDescent="0.3">
      <c r="A823" s="2" t="s">
        <v>5129</v>
      </c>
      <c r="B823" s="3">
        <v>44144</v>
      </c>
      <c r="C823" s="2" t="s">
        <v>5130</v>
      </c>
      <c r="D823" t="s">
        <v>6172</v>
      </c>
      <c r="E823" s="2">
        <v>5</v>
      </c>
      <c r="F823" s="2" t="str">
        <f>_xlfn.XLOOKUP(C823, Customers!$A$1:$A$1001, Customers!$B$1:$B$1001,,0)</f>
        <v>Ericka Tripp</v>
      </c>
      <c r="G823" s="2" t="str">
        <f>IF(_xlfn.XLOOKUP(C823, Customers!$A$1:$A$1001, Customers!$C$1:$C$1001,,0) = 0, "",_xlfn.XLOOKUP(C823, Customers!$A$1:$A$1001, Customers!$C$1:$C$1001,,0))</f>
        <v>etrippmt@wp.com</v>
      </c>
      <c r="H823" s="2">
        <f>_xlfn.XLOOKUP(C823, Customers!$A$1:$A$1001, Customers!G822:G1822,,0)</f>
        <v>0</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 xml:space="preserve"> _xlfn.IFS(I823="Rob", "Robust", I823="Exc", "Excelsa", I823="Ara", "Arabica", I823="Lib", "Librica")</f>
        <v>Robust</v>
      </c>
      <c r="O823" t="str" cm="1">
        <f t="array" ref="O823">_xlfn.IFS(J823="M", "Medium", J823="L", "Light", J823="D", "Dark")</f>
        <v>Dark</v>
      </c>
      <c r="P823" t="str">
        <f>_xlfn.XLOOKUP(Table1[[#This Row],[Customer ID]], Customers!$A$1:$A$1001, Customers!$I$1:$I$1001,,0)</f>
        <v>No</v>
      </c>
    </row>
    <row r="824" spans="1:16" x14ac:dyDescent="0.3">
      <c r="A824" s="2" t="s">
        <v>5135</v>
      </c>
      <c r="B824" s="3">
        <v>43585</v>
      </c>
      <c r="C824" s="2" t="s">
        <v>5136</v>
      </c>
      <c r="D824" t="s">
        <v>6148</v>
      </c>
      <c r="E824" s="2">
        <v>4</v>
      </c>
      <c r="F824" s="2" t="str">
        <f>_xlfn.XLOOKUP(C824, Customers!$A$1:$A$1001, Customers!$B$1:$B$1001,,0)</f>
        <v>Lyndsey MacManus</v>
      </c>
      <c r="G824" s="2" t="str">
        <f>IF(_xlfn.XLOOKUP(C824, Customers!$A$1:$A$1001, Customers!$C$1:$C$1001,,0) = 0, "",_xlfn.XLOOKUP(C824, Customers!$A$1:$A$1001, Customers!$C$1:$C$1001,,0))</f>
        <v>lmacmanusmu@imdb.com</v>
      </c>
      <c r="H824" s="2">
        <f>_xlfn.XLOOKUP(C824, Customers!$A$1:$A$1001, Customers!G823:G1823,,0)</f>
        <v>0</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 xml:space="preserve"> _xlfn.IFS(I824="Rob", "Robust", I824="Exc", "Excelsa", I824="Ara", "Arabica", I824="Lib", "Librica")</f>
        <v>Excelsa</v>
      </c>
      <c r="O824" t="str" cm="1">
        <f t="array" ref="O824">_xlfn.IFS(J824="M", "Medium", J824="L", "Light", J824="D", "Dark")</f>
        <v>Light</v>
      </c>
      <c r="P824" t="str">
        <f>_xlfn.XLOOKUP(Table1[[#This Row],[Customer ID]], Customers!$A$1:$A$1001, Customers!$I$1:$I$1001,,0)</f>
        <v>No</v>
      </c>
    </row>
    <row r="825" spans="1:16" x14ac:dyDescent="0.3">
      <c r="A825" s="2" t="s">
        <v>5141</v>
      </c>
      <c r="B825" s="3">
        <v>44134</v>
      </c>
      <c r="C825" s="2" t="s">
        <v>5142</v>
      </c>
      <c r="D825" t="s">
        <v>6170</v>
      </c>
      <c r="E825" s="2">
        <v>3</v>
      </c>
      <c r="F825" s="2" t="str">
        <f>_xlfn.XLOOKUP(C825, Customers!$A$1:$A$1001, Customers!$B$1:$B$1001,,0)</f>
        <v>Tess Benediktovich</v>
      </c>
      <c r="G825" s="2" t="str">
        <f>IF(_xlfn.XLOOKUP(C825, Customers!$A$1:$A$1001, Customers!$C$1:$C$1001,,0) = 0, "",_xlfn.XLOOKUP(C825, Customers!$A$1:$A$1001, Customers!$C$1:$C$1001,,0))</f>
        <v>tbenediktovichmv@ebay.com</v>
      </c>
      <c r="H825" s="2">
        <f>_xlfn.XLOOKUP(C825, Customers!$A$1:$A$1001, Customers!G824:G1824,,0)</f>
        <v>0</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 xml:space="preserve"> _xlfn.IFS(I825="Rob", "Robust", I825="Exc", "Excelsa", I825="Ara", "Arabica", I825="Lib", "Librica")</f>
        <v>Librica</v>
      </c>
      <c r="O825" t="str" cm="1">
        <f t="array" ref="O825">_xlfn.IFS(J825="M", "Medium", J825="L", "Light", J825="D", "Dark")</f>
        <v>Light</v>
      </c>
      <c r="P825" t="str">
        <f>_xlfn.XLOOKUP(Table1[[#This Row],[Customer ID]], Customers!$A$1:$A$1001, Customers!$I$1:$I$1001,,0)</f>
        <v>Yes</v>
      </c>
    </row>
    <row r="826" spans="1:16" x14ac:dyDescent="0.3">
      <c r="A826" s="2" t="s">
        <v>5147</v>
      </c>
      <c r="B826" s="3">
        <v>43781</v>
      </c>
      <c r="C826" s="2" t="s">
        <v>5148</v>
      </c>
      <c r="D826" t="s">
        <v>6152</v>
      </c>
      <c r="E826" s="2">
        <v>5</v>
      </c>
      <c r="F826" s="2" t="str">
        <f>_xlfn.XLOOKUP(C826, Customers!$A$1:$A$1001, Customers!$B$1:$B$1001,,0)</f>
        <v>Correy Bourner</v>
      </c>
      <c r="G826" s="2" t="str">
        <f>IF(_xlfn.XLOOKUP(C826, Customers!$A$1:$A$1001, Customers!$C$1:$C$1001,,0) = 0, "",_xlfn.XLOOKUP(C826, Customers!$A$1:$A$1001, Customers!$C$1:$C$1001,,0))</f>
        <v>cbournermw@chronoengine.com</v>
      </c>
      <c r="H826" s="2">
        <f>_xlfn.XLOOKUP(C826, Customers!$A$1:$A$1001, Customers!G825:G1825,,0)</f>
        <v>0</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 xml:space="preserve"> _xlfn.IFS(I826="Rob", "Robust", I826="Exc", "Excelsa", I826="Ara", "Arabica", I826="Lib", "Librica")</f>
        <v>Arabica</v>
      </c>
      <c r="O826" t="str" cm="1">
        <f t="array" ref="O826">_xlfn.IFS(J826="M", "Medium", J826="L", "Light", J826="D", "Dark")</f>
        <v>Medium</v>
      </c>
      <c r="P826" t="str">
        <f>_xlfn.XLOOKUP(Table1[[#This Row],[Customer ID]], Customers!$A$1:$A$1001, Customers!$I$1:$I$1001,,0)</f>
        <v>Yes</v>
      </c>
    </row>
    <row r="827" spans="1:16" x14ac:dyDescent="0.3">
      <c r="A827" s="2" t="s">
        <v>5152</v>
      </c>
      <c r="B827" s="3">
        <v>44603</v>
      </c>
      <c r="C827" s="2" t="s">
        <v>5188</v>
      </c>
      <c r="D827" t="s">
        <v>6147</v>
      </c>
      <c r="E827" s="2">
        <v>3</v>
      </c>
      <c r="F827" s="2" t="str">
        <f>_xlfn.XLOOKUP(C827, Customers!$A$1:$A$1001, Customers!$B$1:$B$1001,,0)</f>
        <v>Odelia Skerme</v>
      </c>
      <c r="G827" s="2" t="str">
        <f>IF(_xlfn.XLOOKUP(C827, Customers!$A$1:$A$1001, Customers!$C$1:$C$1001,,0) = 0, "",_xlfn.XLOOKUP(C827, Customers!$A$1:$A$1001, Customers!$C$1:$C$1001,,0))</f>
        <v>oskermen3@hatena.ne.jp</v>
      </c>
      <c r="H827" s="2">
        <f>_xlfn.XLOOKUP(C827, Customers!$A$1:$A$1001, Customers!G826:G1826,,0)</f>
        <v>0</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 xml:space="preserve"> _xlfn.IFS(I827="Rob", "Robust", I827="Exc", "Excelsa", I827="Ara", "Arabica", I827="Lib", "Librica")</f>
        <v>Arabica</v>
      </c>
      <c r="O827" t="str" cm="1">
        <f t="array" ref="O827">_xlfn.IFS(J827="M", "Medium", J827="L", "Light", J827="D", "Dark")</f>
        <v>Dark</v>
      </c>
      <c r="P827" t="str">
        <f>_xlfn.XLOOKUP(Table1[[#This Row],[Customer ID]], Customers!$A$1:$A$1001, Customers!$I$1:$I$1001,,0)</f>
        <v>Yes</v>
      </c>
    </row>
    <row r="828" spans="1:16" x14ac:dyDescent="0.3">
      <c r="A828" s="2" t="s">
        <v>5158</v>
      </c>
      <c r="B828" s="3">
        <v>44283</v>
      </c>
      <c r="C828" s="2" t="s">
        <v>5159</v>
      </c>
      <c r="D828" t="s">
        <v>6139</v>
      </c>
      <c r="E828" s="2">
        <v>5</v>
      </c>
      <c r="F828" s="2" t="str">
        <f>_xlfn.XLOOKUP(C828, Customers!$A$1:$A$1001, Customers!$B$1:$B$1001,,0)</f>
        <v>Kandy Heddan</v>
      </c>
      <c r="G828" s="2" t="str">
        <f>IF(_xlfn.XLOOKUP(C828, Customers!$A$1:$A$1001, Customers!$C$1:$C$1001,,0) = 0, "",_xlfn.XLOOKUP(C828, Customers!$A$1:$A$1001, Customers!$C$1:$C$1001,,0))</f>
        <v>kheddanmy@icq.com</v>
      </c>
      <c r="H828" s="2">
        <f>_xlfn.XLOOKUP(C828, Customers!$A$1:$A$1001, Customers!G827:G1827,,0)</f>
        <v>0</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 xml:space="preserve"> _xlfn.IFS(I828="Rob", "Robust", I828="Exc", "Excelsa", I828="Ara", "Arabica", I828="Lib", "Librica")</f>
        <v>Excelsa</v>
      </c>
      <c r="O828" t="str" cm="1">
        <f t="array" ref="O828">_xlfn.IFS(J828="M", "Medium", J828="L", "Light", J828="D", "Dark")</f>
        <v>Medium</v>
      </c>
      <c r="P828" t="str">
        <f>_xlfn.XLOOKUP(Table1[[#This Row],[Customer ID]], Customers!$A$1:$A$1001, Customers!$I$1:$I$1001,,0)</f>
        <v>Yes</v>
      </c>
    </row>
    <row r="829" spans="1:16" x14ac:dyDescent="0.3">
      <c r="A829" s="2" t="s">
        <v>5164</v>
      </c>
      <c r="B829" s="3">
        <v>44540</v>
      </c>
      <c r="C829" s="2" t="s">
        <v>5165</v>
      </c>
      <c r="D829" t="s">
        <v>6156</v>
      </c>
      <c r="E829" s="2">
        <v>5</v>
      </c>
      <c r="F829" s="2" t="str">
        <f>_xlfn.XLOOKUP(C829, Customers!$A$1:$A$1001, Customers!$B$1:$B$1001,,0)</f>
        <v>Ibby Charters</v>
      </c>
      <c r="G829" s="2" t="str">
        <f>IF(_xlfn.XLOOKUP(C829, Customers!$A$1:$A$1001, Customers!$C$1:$C$1001,,0) = 0, "",_xlfn.XLOOKUP(C829, Customers!$A$1:$A$1001, Customers!$C$1:$C$1001,,0))</f>
        <v>ichartersmz@abc.net.au</v>
      </c>
      <c r="H829" s="2">
        <f>_xlfn.XLOOKUP(C829, Customers!$A$1:$A$1001, Customers!G828:G1828,,0)</f>
        <v>0</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 xml:space="preserve"> _xlfn.IFS(I829="Rob", "Robust", I829="Exc", "Excelsa", I829="Ara", "Arabica", I829="Lib", "Librica")</f>
        <v>Excelsa</v>
      </c>
      <c r="O829" t="str" cm="1">
        <f t="array" ref="O829">_xlfn.IFS(J829="M", "Medium", J829="L", "Light", J829="D", "Dark")</f>
        <v>Medium</v>
      </c>
      <c r="P829" t="str">
        <f>_xlfn.XLOOKUP(Table1[[#This Row],[Customer ID]], Customers!$A$1:$A$1001, Customers!$I$1:$I$1001,,0)</f>
        <v>No</v>
      </c>
    </row>
    <row r="830" spans="1:16" x14ac:dyDescent="0.3">
      <c r="A830" s="2" t="s">
        <v>5170</v>
      </c>
      <c r="B830" s="3">
        <v>44505</v>
      </c>
      <c r="C830" s="2" t="s">
        <v>5171</v>
      </c>
      <c r="D830" t="s">
        <v>6168</v>
      </c>
      <c r="E830" s="2">
        <v>6</v>
      </c>
      <c r="F830" s="2" t="str">
        <f>_xlfn.XLOOKUP(C830, Customers!$A$1:$A$1001, Customers!$B$1:$B$1001,,0)</f>
        <v>Adora Roubert</v>
      </c>
      <c r="G830" s="2" t="str">
        <f>IF(_xlfn.XLOOKUP(C830, Customers!$A$1:$A$1001, Customers!$C$1:$C$1001,,0) = 0, "",_xlfn.XLOOKUP(C830, Customers!$A$1:$A$1001, Customers!$C$1:$C$1001,,0))</f>
        <v>aroubertn0@tmall.com</v>
      </c>
      <c r="H830" s="2">
        <f>_xlfn.XLOOKUP(C830, Customers!$A$1:$A$1001, Customers!G829:G1829,,0)</f>
        <v>0</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 xml:space="preserve"> _xlfn.IFS(I830="Rob", "Robust", I830="Exc", "Excelsa", I830="Ara", "Arabica", I830="Lib", "Librica")</f>
        <v>Arabica</v>
      </c>
      <c r="O830" t="str" cm="1">
        <f t="array" ref="O830">_xlfn.IFS(J830="M", "Medium", J830="L", "Light", J830="D", "Dark")</f>
        <v>Dark</v>
      </c>
      <c r="P830" t="str">
        <f>_xlfn.XLOOKUP(Table1[[#This Row],[Customer ID]], Customers!$A$1:$A$1001, Customers!$I$1:$I$1001,,0)</f>
        <v>Yes</v>
      </c>
    </row>
    <row r="831" spans="1:16" x14ac:dyDescent="0.3">
      <c r="A831" s="2" t="s">
        <v>5176</v>
      </c>
      <c r="B831" s="3">
        <v>43890</v>
      </c>
      <c r="C831" s="2" t="s">
        <v>5177</v>
      </c>
      <c r="D831" t="s">
        <v>6154</v>
      </c>
      <c r="E831" s="2">
        <v>1</v>
      </c>
      <c r="F831" s="2" t="str">
        <f>_xlfn.XLOOKUP(C831, Customers!$A$1:$A$1001, Customers!$B$1:$B$1001,,0)</f>
        <v>Hillel Mairs</v>
      </c>
      <c r="G831" s="2" t="str">
        <f>IF(_xlfn.XLOOKUP(C831, Customers!$A$1:$A$1001, Customers!$C$1:$C$1001,,0) = 0, "",_xlfn.XLOOKUP(C831, Customers!$A$1:$A$1001, Customers!$C$1:$C$1001,,0))</f>
        <v>hmairsn1@so-net.ne.jp</v>
      </c>
      <c r="H831" s="2">
        <f>_xlfn.XLOOKUP(C831, Customers!$A$1:$A$1001, Customers!G830:G1830,,0)</f>
        <v>0</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 xml:space="preserve"> _xlfn.IFS(I831="Rob", "Robust", I831="Exc", "Excelsa", I831="Ara", "Arabica", I831="Lib", "Librica")</f>
        <v>Arabica</v>
      </c>
      <c r="O831" t="str" cm="1">
        <f t="array" ref="O831">_xlfn.IFS(J831="M", "Medium", J831="L", "Light", J831="D", "Dark")</f>
        <v>Dark</v>
      </c>
      <c r="P831" t="str">
        <f>_xlfn.XLOOKUP(Table1[[#This Row],[Customer ID]], Customers!$A$1:$A$1001, Customers!$I$1:$I$1001,,0)</f>
        <v>No</v>
      </c>
    </row>
    <row r="832" spans="1:16" x14ac:dyDescent="0.3">
      <c r="A832" s="2" t="s">
        <v>5182</v>
      </c>
      <c r="B832" s="3">
        <v>44414</v>
      </c>
      <c r="C832" s="2" t="s">
        <v>5183</v>
      </c>
      <c r="D832" t="s">
        <v>6141</v>
      </c>
      <c r="E832" s="2">
        <v>2</v>
      </c>
      <c r="F832" s="2" t="str">
        <f>_xlfn.XLOOKUP(C832, Customers!$A$1:$A$1001, Customers!$B$1:$B$1001,,0)</f>
        <v>Helaina Rainforth</v>
      </c>
      <c r="G832" s="2" t="str">
        <f>IF(_xlfn.XLOOKUP(C832, Customers!$A$1:$A$1001, Customers!$C$1:$C$1001,,0) = 0, "",_xlfn.XLOOKUP(C832, Customers!$A$1:$A$1001, Customers!$C$1:$C$1001,,0))</f>
        <v>hrainforthn2@blog.com</v>
      </c>
      <c r="H832" s="2">
        <f>_xlfn.XLOOKUP(C832, Customers!$A$1:$A$1001, Customers!G831:G1831,,0)</f>
        <v>0</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 xml:space="preserve"> _xlfn.IFS(I832="Rob", "Robust", I832="Exc", "Excelsa", I832="Ara", "Arabica", I832="Lib", "Librica")</f>
        <v>Excelsa</v>
      </c>
      <c r="O832" t="str" cm="1">
        <f t="array" ref="O832">_xlfn.IFS(J832="M", "Medium", J832="L", "Light", J832="D", "Dark")</f>
        <v>Medium</v>
      </c>
      <c r="P832" t="str">
        <f>_xlfn.XLOOKUP(Table1[[#This Row],[Customer ID]], Customers!$A$1:$A$1001, Customers!$I$1:$I$1001,,0)</f>
        <v>No</v>
      </c>
    </row>
    <row r="833" spans="1:16" x14ac:dyDescent="0.3">
      <c r="A833" s="2" t="s">
        <v>5182</v>
      </c>
      <c r="B833" s="3">
        <v>44414</v>
      </c>
      <c r="C833" s="2" t="s">
        <v>5183</v>
      </c>
      <c r="D833" t="s">
        <v>6154</v>
      </c>
      <c r="E833" s="2">
        <v>2</v>
      </c>
      <c r="F833" s="2" t="str">
        <f>_xlfn.XLOOKUP(C833, Customers!$A$1:$A$1001, Customers!$B$1:$B$1001,,0)</f>
        <v>Helaina Rainforth</v>
      </c>
      <c r="G833" s="2" t="str">
        <f>IF(_xlfn.XLOOKUP(C833, Customers!$A$1:$A$1001, Customers!$C$1:$C$1001,,0) = 0, "",_xlfn.XLOOKUP(C833, Customers!$A$1:$A$1001, Customers!$C$1:$C$1001,,0))</f>
        <v>hrainforthn2@blog.com</v>
      </c>
      <c r="H833" s="2">
        <f>_xlfn.XLOOKUP(C833, Customers!$A$1:$A$1001, Customers!G832:G1832,,0)</f>
        <v>0</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 xml:space="preserve"> _xlfn.IFS(I833="Rob", "Robust", I833="Exc", "Excelsa", I833="Ara", "Arabica", I833="Lib", "Librica")</f>
        <v>Arabica</v>
      </c>
      <c r="O833" t="str" cm="1">
        <f t="array" ref="O833">_xlfn.IFS(J833="M", "Medium", J833="L", "Light", J833="D", "Dark")</f>
        <v>Dark</v>
      </c>
      <c r="P833" t="str">
        <f>_xlfn.XLOOKUP(Table1[[#This Row],[Customer ID]], Customers!$A$1:$A$1001, Customers!$I$1:$I$1001,,0)</f>
        <v>No</v>
      </c>
    </row>
    <row r="834" spans="1:16" x14ac:dyDescent="0.3">
      <c r="A834" s="2" t="s">
        <v>5193</v>
      </c>
      <c r="B834" s="3">
        <v>44274</v>
      </c>
      <c r="C834" s="2" t="s">
        <v>5194</v>
      </c>
      <c r="D834" t="s">
        <v>6138</v>
      </c>
      <c r="E834" s="2">
        <v>6</v>
      </c>
      <c r="F834" s="2" t="str">
        <f>_xlfn.XLOOKUP(C834, Customers!$A$1:$A$1001, Customers!$B$1:$B$1001,,0)</f>
        <v>Isac Jesper</v>
      </c>
      <c r="G834" s="2" t="str">
        <f>IF(_xlfn.XLOOKUP(C834, Customers!$A$1:$A$1001, Customers!$C$1:$C$1001,,0) = 0, "",_xlfn.XLOOKUP(C834, Customers!$A$1:$A$1001, Customers!$C$1:$C$1001,,0))</f>
        <v>ijespern4@theglobeandmail.com</v>
      </c>
      <c r="H834" s="2">
        <f>_xlfn.XLOOKUP(C834, Customers!$A$1:$A$1001, Customers!G833:G1833,,0)</f>
        <v>0</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 xml:space="preserve"> _xlfn.IFS(I834="Rob", "Robust", I834="Exc", "Excelsa", I834="Ara", "Arabica", I834="Lib", "Librica")</f>
        <v>Robust</v>
      </c>
      <c r="O834" t="str" cm="1">
        <f t="array" ref="O834">_xlfn.IFS(J834="M", "Medium", J834="L", "Light", J834="D", "Dark")</f>
        <v>Medium</v>
      </c>
      <c r="P834" t="str">
        <f>_xlfn.XLOOKUP(Table1[[#This Row],[Customer ID]], Customers!$A$1:$A$1001, Customers!$I$1:$I$1001,,0)</f>
        <v>No</v>
      </c>
    </row>
    <row r="835" spans="1:16" x14ac:dyDescent="0.3">
      <c r="A835" s="2" t="s">
        <v>5199</v>
      </c>
      <c r="B835" s="3">
        <v>44302</v>
      </c>
      <c r="C835" s="2" t="s">
        <v>5200</v>
      </c>
      <c r="D835" t="s">
        <v>6149</v>
      </c>
      <c r="E835" s="2">
        <v>4</v>
      </c>
      <c r="F835" s="2" t="str">
        <f>_xlfn.XLOOKUP(C835, Customers!$A$1:$A$1001, Customers!$B$1:$B$1001,,0)</f>
        <v>Lenette Dwerryhouse</v>
      </c>
      <c r="G835" s="2" t="str">
        <f>IF(_xlfn.XLOOKUP(C835, Customers!$A$1:$A$1001, Customers!$C$1:$C$1001,,0) = 0, "",_xlfn.XLOOKUP(C835, Customers!$A$1:$A$1001, Customers!$C$1:$C$1001,,0))</f>
        <v>ldwerryhousen5@gravatar.com</v>
      </c>
      <c r="H835" s="2">
        <f>_xlfn.XLOOKUP(C835, Customers!$A$1:$A$1001, Customers!G834:G1834,,0)</f>
        <v>0</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 xml:space="preserve"> _xlfn.IFS(I835="Rob", "Robust", I835="Exc", "Excelsa", I835="Ara", "Arabica", I835="Lib", "Librica")</f>
        <v>Robust</v>
      </c>
      <c r="O835" t="str" cm="1">
        <f t="array" ref="O835">_xlfn.IFS(J835="M", "Medium", J835="L", "Light", J835="D", "Dark")</f>
        <v>Dark</v>
      </c>
      <c r="P835" t="str">
        <f>_xlfn.XLOOKUP(Table1[[#This Row],[Customer ID]], Customers!$A$1:$A$1001, Customers!$I$1:$I$1001,,0)</f>
        <v>Yes</v>
      </c>
    </row>
    <row r="836" spans="1:16" x14ac:dyDescent="0.3">
      <c r="A836" s="2" t="s">
        <v>5205</v>
      </c>
      <c r="B836" s="3">
        <v>44141</v>
      </c>
      <c r="C836" s="2" t="s">
        <v>5206</v>
      </c>
      <c r="D836" t="s">
        <v>6168</v>
      </c>
      <c r="E836" s="2">
        <v>1</v>
      </c>
      <c r="F836" s="2" t="str">
        <f>_xlfn.XLOOKUP(C836, Customers!$A$1:$A$1001, Customers!$B$1:$B$1001,,0)</f>
        <v>Nadeen Broomer</v>
      </c>
      <c r="G836" s="2" t="str">
        <f>IF(_xlfn.XLOOKUP(C836, Customers!$A$1:$A$1001, Customers!$C$1:$C$1001,,0) = 0, "",_xlfn.XLOOKUP(C836, Customers!$A$1:$A$1001, Customers!$C$1:$C$1001,,0))</f>
        <v>nbroomern6@examiner.com</v>
      </c>
      <c r="H836" s="2">
        <f>_xlfn.XLOOKUP(C836, Customers!$A$1:$A$1001, Customers!G835:G1835,,0)</f>
        <v>0</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 xml:space="preserve"> _xlfn.IFS(I836="Rob", "Robust", I836="Exc", "Excelsa", I836="Ara", "Arabica", I836="Lib", "Librica")</f>
        <v>Arabica</v>
      </c>
      <c r="O836" t="str" cm="1">
        <f t="array" ref="O836">_xlfn.IFS(J836="M", "Medium", J836="L", "Light", J836="D", "Dark")</f>
        <v>Dark</v>
      </c>
      <c r="P836" t="str">
        <f>_xlfn.XLOOKUP(Table1[[#This Row],[Customer ID]], Customers!$A$1:$A$1001, Customers!$I$1:$I$1001,,0)</f>
        <v>No</v>
      </c>
    </row>
    <row r="837" spans="1:16" x14ac:dyDescent="0.3">
      <c r="A837" s="2" t="s">
        <v>5211</v>
      </c>
      <c r="B837" s="3">
        <v>44270</v>
      </c>
      <c r="C837" s="2" t="s">
        <v>5212</v>
      </c>
      <c r="D837" t="s">
        <v>6176</v>
      </c>
      <c r="E837" s="2">
        <v>1</v>
      </c>
      <c r="F837" s="2" t="str">
        <f>_xlfn.XLOOKUP(C837, Customers!$A$1:$A$1001, Customers!$B$1:$B$1001,,0)</f>
        <v>Konstantine Thoumasson</v>
      </c>
      <c r="G837" s="2" t="str">
        <f>IF(_xlfn.XLOOKUP(C837, Customers!$A$1:$A$1001, Customers!$C$1:$C$1001,,0) = 0, "",_xlfn.XLOOKUP(C837, Customers!$A$1:$A$1001, Customers!$C$1:$C$1001,,0))</f>
        <v>kthoumassonn7@bloglovin.com</v>
      </c>
      <c r="H837" s="2">
        <f>_xlfn.XLOOKUP(C837, Customers!$A$1:$A$1001, Customers!G836:G1836,,0)</f>
        <v>0</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 xml:space="preserve"> _xlfn.IFS(I837="Rob", "Robust", I837="Exc", "Excelsa", I837="Ara", "Arabica", I837="Lib", "Librica")</f>
        <v>Excelsa</v>
      </c>
      <c r="O837" t="str" cm="1">
        <f t="array" ref="O837">_xlfn.IFS(J837="M", "Medium", J837="L", "Light", J837="D", "Dark")</f>
        <v>Light</v>
      </c>
      <c r="P837" t="str">
        <f>_xlfn.XLOOKUP(Table1[[#This Row],[Customer ID]], Customers!$A$1:$A$1001, Customers!$I$1:$I$1001,,0)</f>
        <v>Yes</v>
      </c>
    </row>
    <row r="838" spans="1:16" x14ac:dyDescent="0.3">
      <c r="A838" s="2" t="s">
        <v>5216</v>
      </c>
      <c r="B838" s="3">
        <v>44486</v>
      </c>
      <c r="C838" s="2" t="s">
        <v>5217</v>
      </c>
      <c r="D838" t="s">
        <v>6154</v>
      </c>
      <c r="E838" s="2">
        <v>4</v>
      </c>
      <c r="F838" s="2" t="str">
        <f>_xlfn.XLOOKUP(C838, Customers!$A$1:$A$1001, Customers!$B$1:$B$1001,,0)</f>
        <v>Frans Habbergham</v>
      </c>
      <c r="G838" s="2" t="str">
        <f>IF(_xlfn.XLOOKUP(C838, Customers!$A$1:$A$1001, Customers!$C$1:$C$1001,,0) = 0, "",_xlfn.XLOOKUP(C838, Customers!$A$1:$A$1001, Customers!$C$1:$C$1001,,0))</f>
        <v>fhabberghamn8@discovery.com</v>
      </c>
      <c r="H838" s="2">
        <f>_xlfn.XLOOKUP(C838, Customers!$A$1:$A$1001, Customers!G837:G1837,,0)</f>
        <v>0</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 xml:space="preserve"> _xlfn.IFS(I838="Rob", "Robust", I838="Exc", "Excelsa", I838="Ara", "Arabica", I838="Lib", "Librica")</f>
        <v>Arabica</v>
      </c>
      <c r="O838" t="str" cm="1">
        <f t="array" ref="O838">_xlfn.IFS(J838="M", "Medium", J838="L", "Light", J838="D", "Dark")</f>
        <v>Dark</v>
      </c>
      <c r="P838" t="str">
        <f>_xlfn.XLOOKUP(Table1[[#This Row],[Customer ID]], Customers!$A$1:$A$1001, Customers!$I$1:$I$1001,,0)</f>
        <v>No</v>
      </c>
    </row>
    <row r="839" spans="1:16" x14ac:dyDescent="0.3">
      <c r="A839" s="2" t="s">
        <v>5222</v>
      </c>
      <c r="B839" s="3">
        <v>43715</v>
      </c>
      <c r="C839" s="2" t="s">
        <v>5113</v>
      </c>
      <c r="D839" t="s">
        <v>6181</v>
      </c>
      <c r="E839" s="2">
        <v>3</v>
      </c>
      <c r="F839" s="2" t="str">
        <f>_xlfn.XLOOKUP(C839, Customers!$A$1:$A$1001, Customers!$B$1:$B$1001,,0)</f>
        <v>Allis Wilmore</v>
      </c>
      <c r="G839" s="2" t="str">
        <f>IF(_xlfn.XLOOKUP(C839, Customers!$A$1:$A$1001, Customers!$C$1:$C$1001,,0) = 0, "",_xlfn.XLOOKUP(C839, Customers!$A$1:$A$1001, Customers!$C$1:$C$1001,,0))</f>
        <v/>
      </c>
      <c r="H839" s="2">
        <f>_xlfn.XLOOKUP(C839, Customers!$A$1:$A$1001, Customers!G838:G1838,,0)</f>
        <v>0</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 xml:space="preserve"> _xlfn.IFS(I839="Rob", "Robust", I839="Exc", "Excelsa", I839="Ara", "Arabica", I839="Lib", "Librica")</f>
        <v>Librica</v>
      </c>
      <c r="O839" t="str" cm="1">
        <f t="array" ref="O839">_xlfn.IFS(J839="M", "Medium", J839="L", "Light", J839="D", "Dark")</f>
        <v>Medium</v>
      </c>
      <c r="P839" t="str">
        <f>_xlfn.XLOOKUP(Table1[[#This Row],[Customer ID]], Customers!$A$1:$A$1001, Customers!$I$1:$I$1001,,0)</f>
        <v>No</v>
      </c>
    </row>
    <row r="840" spans="1:16" x14ac:dyDescent="0.3">
      <c r="A840" s="2" t="s">
        <v>5228</v>
      </c>
      <c r="B840" s="3">
        <v>44755</v>
      </c>
      <c r="C840" s="2" t="s">
        <v>5229</v>
      </c>
      <c r="D840" t="s">
        <v>6168</v>
      </c>
      <c r="E840" s="2">
        <v>5</v>
      </c>
      <c r="F840" s="2" t="str">
        <f>_xlfn.XLOOKUP(C840, Customers!$A$1:$A$1001, Customers!$B$1:$B$1001,,0)</f>
        <v>Romain Avrashin</v>
      </c>
      <c r="G840" s="2" t="str">
        <f>IF(_xlfn.XLOOKUP(C840, Customers!$A$1:$A$1001, Customers!$C$1:$C$1001,,0) = 0, "",_xlfn.XLOOKUP(C840, Customers!$A$1:$A$1001, Customers!$C$1:$C$1001,,0))</f>
        <v>ravrashinna@tamu.edu</v>
      </c>
      <c r="H840" s="2">
        <f>_xlfn.XLOOKUP(C840, Customers!$A$1:$A$1001, Customers!G839:G1839,,0)</f>
        <v>0</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 xml:space="preserve"> _xlfn.IFS(I840="Rob", "Robust", I840="Exc", "Excelsa", I840="Ara", "Arabica", I840="Lib", "Librica")</f>
        <v>Arabica</v>
      </c>
      <c r="O840" t="str" cm="1">
        <f t="array" ref="O840">_xlfn.IFS(J840="M", "Medium", J840="L", "Light", J840="D", "Dark")</f>
        <v>Dark</v>
      </c>
      <c r="P840" t="str">
        <f>_xlfn.XLOOKUP(Table1[[#This Row],[Customer ID]], Customers!$A$1:$A$1001, Customers!$I$1:$I$1001,,0)</f>
        <v>No</v>
      </c>
    </row>
    <row r="841" spans="1:16" x14ac:dyDescent="0.3">
      <c r="A841" s="2" t="s">
        <v>5234</v>
      </c>
      <c r="B841" s="3">
        <v>44521</v>
      </c>
      <c r="C841" s="2" t="s">
        <v>5235</v>
      </c>
      <c r="D841" t="s">
        <v>6139</v>
      </c>
      <c r="E841" s="2">
        <v>5</v>
      </c>
      <c r="F841" s="2" t="str">
        <f>_xlfn.XLOOKUP(C841, Customers!$A$1:$A$1001, Customers!$B$1:$B$1001,,0)</f>
        <v>Miran Doidge</v>
      </c>
      <c r="G841" s="2" t="str">
        <f>IF(_xlfn.XLOOKUP(C841, Customers!$A$1:$A$1001, Customers!$C$1:$C$1001,,0) = 0, "",_xlfn.XLOOKUP(C841, Customers!$A$1:$A$1001, Customers!$C$1:$C$1001,,0))</f>
        <v>mdoidgenb@etsy.com</v>
      </c>
      <c r="H841" s="2">
        <f>_xlfn.XLOOKUP(C841, Customers!$A$1:$A$1001, Customers!G840:G1840,,0)</f>
        <v>0</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 xml:space="preserve"> _xlfn.IFS(I841="Rob", "Robust", I841="Exc", "Excelsa", I841="Ara", "Arabica", I841="Lib", "Librica")</f>
        <v>Excelsa</v>
      </c>
      <c r="O841" t="str" cm="1">
        <f t="array" ref="O841">_xlfn.IFS(J841="M", "Medium", J841="L", "Light", J841="D", "Dark")</f>
        <v>Medium</v>
      </c>
      <c r="P841" t="str">
        <f>_xlfn.XLOOKUP(Table1[[#This Row],[Customer ID]], Customers!$A$1:$A$1001, Customers!$I$1:$I$1001,,0)</f>
        <v>No</v>
      </c>
    </row>
    <row r="842" spans="1:16" x14ac:dyDescent="0.3">
      <c r="A842" s="2" t="s">
        <v>5240</v>
      </c>
      <c r="B842" s="3">
        <v>44574</v>
      </c>
      <c r="C842" s="2" t="s">
        <v>5241</v>
      </c>
      <c r="D842" t="s">
        <v>6173</v>
      </c>
      <c r="E842" s="2">
        <v>4</v>
      </c>
      <c r="F842" s="2" t="str">
        <f>_xlfn.XLOOKUP(C842, Customers!$A$1:$A$1001, Customers!$B$1:$B$1001,,0)</f>
        <v>Janeva Edinboro</v>
      </c>
      <c r="G842" s="2" t="str">
        <f>IF(_xlfn.XLOOKUP(C842, Customers!$A$1:$A$1001, Customers!$C$1:$C$1001,,0) = 0, "",_xlfn.XLOOKUP(C842, Customers!$A$1:$A$1001, Customers!$C$1:$C$1001,,0))</f>
        <v>jedinboronc@reverbnation.com</v>
      </c>
      <c r="H842" s="2">
        <f>_xlfn.XLOOKUP(C842, Customers!$A$1:$A$1001, Customers!G841:G1841,,0)</f>
        <v>0</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 xml:space="preserve"> _xlfn.IFS(I842="Rob", "Robust", I842="Exc", "Excelsa", I842="Ara", "Arabica", I842="Lib", "Librica")</f>
        <v>Robust</v>
      </c>
      <c r="O842" t="str" cm="1">
        <f t="array" ref="O842">_xlfn.IFS(J842="M", "Medium", J842="L", "Light", J842="D", "Dark")</f>
        <v>Light</v>
      </c>
      <c r="P842" t="str">
        <f>_xlfn.XLOOKUP(Table1[[#This Row],[Customer ID]], Customers!$A$1:$A$1001, Customers!$I$1:$I$1001,,0)</f>
        <v>Yes</v>
      </c>
    </row>
    <row r="843" spans="1:16" x14ac:dyDescent="0.3">
      <c r="A843" s="2" t="s">
        <v>5246</v>
      </c>
      <c r="B843" s="3">
        <v>44755</v>
      </c>
      <c r="C843" s="2" t="s">
        <v>5247</v>
      </c>
      <c r="D843" t="s">
        <v>6159</v>
      </c>
      <c r="E843" s="2">
        <v>1</v>
      </c>
      <c r="F843" s="2" t="str">
        <f>_xlfn.XLOOKUP(C843, Customers!$A$1:$A$1001, Customers!$B$1:$B$1001,,0)</f>
        <v>Trumaine Tewelson</v>
      </c>
      <c r="G843" s="2" t="str">
        <f>IF(_xlfn.XLOOKUP(C843, Customers!$A$1:$A$1001, Customers!$C$1:$C$1001,,0) = 0, "",_xlfn.XLOOKUP(C843, Customers!$A$1:$A$1001, Customers!$C$1:$C$1001,,0))</f>
        <v>ttewelsonnd@cdbaby.com</v>
      </c>
      <c r="H843" s="2">
        <f>_xlfn.XLOOKUP(C843, Customers!$A$1:$A$1001, Customers!G842:G1842,,0)</f>
        <v>0</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 xml:space="preserve"> _xlfn.IFS(I843="Rob", "Robust", I843="Exc", "Excelsa", I843="Ara", "Arabica", I843="Lib", "Librica")</f>
        <v>Librica</v>
      </c>
      <c r="O843" t="str" cm="1">
        <f t="array" ref="O843">_xlfn.IFS(J843="M", "Medium", J843="L", "Light", J843="D", "Dark")</f>
        <v>Medium</v>
      </c>
      <c r="P843" t="str">
        <f>_xlfn.XLOOKUP(Table1[[#This Row],[Customer ID]], Customers!$A$1:$A$1001, Customers!$I$1:$I$1001,,0)</f>
        <v>No</v>
      </c>
    </row>
    <row r="844" spans="1:16" x14ac:dyDescent="0.3">
      <c r="A844" s="2" t="s">
        <v>5251</v>
      </c>
      <c r="B844" s="3">
        <v>44502</v>
      </c>
      <c r="C844" s="2" t="s">
        <v>5188</v>
      </c>
      <c r="D844" t="s">
        <v>6156</v>
      </c>
      <c r="E844" s="2">
        <v>2</v>
      </c>
      <c r="F844" s="2" t="str">
        <f>_xlfn.XLOOKUP(C844, Customers!$A$1:$A$1001, Customers!$B$1:$B$1001,,0)</f>
        <v>Odelia Skerme</v>
      </c>
      <c r="G844" s="2" t="str">
        <f>IF(_xlfn.XLOOKUP(C844, Customers!$A$1:$A$1001, Customers!$C$1:$C$1001,,0) = 0, "",_xlfn.XLOOKUP(C844, Customers!$A$1:$A$1001, Customers!$C$1:$C$1001,,0))</f>
        <v>oskermen3@hatena.ne.jp</v>
      </c>
      <c r="H844" s="2">
        <f>_xlfn.XLOOKUP(C844, Customers!$A$1:$A$1001, Customers!G843:G1843,,0)</f>
        <v>0</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 xml:space="preserve"> _xlfn.IFS(I844="Rob", "Robust", I844="Exc", "Excelsa", I844="Ara", "Arabica", I844="Lib", "Librica")</f>
        <v>Excelsa</v>
      </c>
      <c r="O844" t="str" cm="1">
        <f t="array" ref="O844">_xlfn.IFS(J844="M", "Medium", J844="L", "Light", J844="D", "Dark")</f>
        <v>Medium</v>
      </c>
      <c r="P844" t="str">
        <f>_xlfn.XLOOKUP(Table1[[#This Row],[Customer ID]], Customers!$A$1:$A$1001, Customers!$I$1:$I$1001,,0)</f>
        <v>Yes</v>
      </c>
    </row>
    <row r="845" spans="1:16" x14ac:dyDescent="0.3">
      <c r="A845" s="2" t="s">
        <v>5256</v>
      </c>
      <c r="B845" s="3">
        <v>44387</v>
      </c>
      <c r="C845" s="2" t="s">
        <v>5257</v>
      </c>
      <c r="D845" t="s">
        <v>6156</v>
      </c>
      <c r="E845" s="2">
        <v>2</v>
      </c>
      <c r="F845" s="2" t="str">
        <f>_xlfn.XLOOKUP(C845, Customers!$A$1:$A$1001, Customers!$B$1:$B$1001,,0)</f>
        <v>De Drewitt</v>
      </c>
      <c r="G845" s="2" t="str">
        <f>IF(_xlfn.XLOOKUP(C845, Customers!$A$1:$A$1001, Customers!$C$1:$C$1001,,0) = 0, "",_xlfn.XLOOKUP(C845, Customers!$A$1:$A$1001, Customers!$C$1:$C$1001,,0))</f>
        <v>ddrewittnf@mapquest.com</v>
      </c>
      <c r="H845" s="2">
        <f>_xlfn.XLOOKUP(C845, Customers!$A$1:$A$1001, Customers!G844:G1844,,0)</f>
        <v>0</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 xml:space="preserve"> _xlfn.IFS(I845="Rob", "Robust", I845="Exc", "Excelsa", I845="Ara", "Arabica", I845="Lib", "Librica")</f>
        <v>Excelsa</v>
      </c>
      <c r="O845" t="str" cm="1">
        <f t="array" ref="O845">_xlfn.IFS(J845="M", "Medium", J845="L", "Light", J845="D", "Dark")</f>
        <v>Medium</v>
      </c>
      <c r="P845" t="str">
        <f>_xlfn.XLOOKUP(Table1[[#This Row],[Customer ID]], Customers!$A$1:$A$1001, Customers!$I$1:$I$1001,,0)</f>
        <v>Yes</v>
      </c>
    </row>
    <row r="846" spans="1:16" x14ac:dyDescent="0.3">
      <c r="A846" s="2" t="s">
        <v>5262</v>
      </c>
      <c r="B846" s="3">
        <v>44476</v>
      </c>
      <c r="C846" s="2" t="s">
        <v>5263</v>
      </c>
      <c r="D846" t="s">
        <v>6158</v>
      </c>
      <c r="E846" s="2">
        <v>6</v>
      </c>
      <c r="F846" s="2" t="str">
        <f>_xlfn.XLOOKUP(C846, Customers!$A$1:$A$1001, Customers!$B$1:$B$1001,,0)</f>
        <v>Adelheid Gladhill</v>
      </c>
      <c r="G846" s="2" t="str">
        <f>IF(_xlfn.XLOOKUP(C846, Customers!$A$1:$A$1001, Customers!$C$1:$C$1001,,0) = 0, "",_xlfn.XLOOKUP(C846, Customers!$A$1:$A$1001, Customers!$C$1:$C$1001,,0))</f>
        <v>agladhillng@stanford.edu</v>
      </c>
      <c r="H846" s="2">
        <f>_xlfn.XLOOKUP(C846, Customers!$A$1:$A$1001, Customers!G845:G1845,,0)</f>
        <v>0</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 xml:space="preserve"> _xlfn.IFS(I846="Rob", "Robust", I846="Exc", "Excelsa", I846="Ara", "Arabica", I846="Lib", "Librica")</f>
        <v>Arabica</v>
      </c>
      <c r="O846" t="str" cm="1">
        <f t="array" ref="O846">_xlfn.IFS(J846="M", "Medium", J846="L", "Light", J846="D", "Dark")</f>
        <v>Dark</v>
      </c>
      <c r="P846" t="str">
        <f>_xlfn.XLOOKUP(Table1[[#This Row],[Customer ID]], Customers!$A$1:$A$1001, Customers!$I$1:$I$1001,,0)</f>
        <v>Yes</v>
      </c>
    </row>
    <row r="847" spans="1:16" x14ac:dyDescent="0.3">
      <c r="A847" s="2" t="s">
        <v>5268</v>
      </c>
      <c r="B847" s="3">
        <v>43889</v>
      </c>
      <c r="C847" s="2" t="s">
        <v>5269</v>
      </c>
      <c r="D847" t="s">
        <v>6185</v>
      </c>
      <c r="E847" s="2">
        <v>6</v>
      </c>
      <c r="F847" s="2" t="str">
        <f>_xlfn.XLOOKUP(C847, Customers!$A$1:$A$1001, Customers!$B$1:$B$1001,,0)</f>
        <v>Murielle Lorinez</v>
      </c>
      <c r="G847" s="2" t="str">
        <f>IF(_xlfn.XLOOKUP(C847, Customers!$A$1:$A$1001, Customers!$C$1:$C$1001,,0) = 0, "",_xlfn.XLOOKUP(C847, Customers!$A$1:$A$1001, Customers!$C$1:$C$1001,,0))</f>
        <v>mlorineznh@whitehouse.gov</v>
      </c>
      <c r="H847" s="2">
        <f>_xlfn.XLOOKUP(C847, Customers!$A$1:$A$1001, Customers!G846:G1846,,0)</f>
        <v>0</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 xml:space="preserve"> _xlfn.IFS(I847="Rob", "Robust", I847="Exc", "Excelsa", I847="Ara", "Arabica", I847="Lib", "Librica")</f>
        <v>Excelsa</v>
      </c>
      <c r="O847" t="str" cm="1">
        <f t="array" ref="O847">_xlfn.IFS(J847="M", "Medium", J847="L", "Light", J847="D", "Dark")</f>
        <v>Dark</v>
      </c>
      <c r="P847" t="str">
        <f>_xlfn.XLOOKUP(Table1[[#This Row],[Customer ID]], Customers!$A$1:$A$1001, Customers!$I$1:$I$1001,,0)</f>
        <v>No</v>
      </c>
    </row>
    <row r="848" spans="1:16" x14ac:dyDescent="0.3">
      <c r="A848" s="2" t="s">
        <v>5273</v>
      </c>
      <c r="B848" s="3">
        <v>44747</v>
      </c>
      <c r="C848" s="2" t="s">
        <v>5274</v>
      </c>
      <c r="D848" t="s">
        <v>6175</v>
      </c>
      <c r="E848" s="2">
        <v>2</v>
      </c>
      <c r="F848" s="2" t="str">
        <f>_xlfn.XLOOKUP(C848, Customers!$A$1:$A$1001, Customers!$B$1:$B$1001,,0)</f>
        <v>Edin Mathe</v>
      </c>
      <c r="G848" s="2" t="str">
        <f>IF(_xlfn.XLOOKUP(C848, Customers!$A$1:$A$1001, Customers!$C$1:$C$1001,,0) = 0, "",_xlfn.XLOOKUP(C848, Customers!$A$1:$A$1001, Customers!$C$1:$C$1001,,0))</f>
        <v/>
      </c>
      <c r="H848" s="2">
        <f>_xlfn.XLOOKUP(C848, Customers!$A$1:$A$1001, Customers!G847:G1847,,0)</f>
        <v>0</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 xml:space="preserve"> _xlfn.IFS(I848="Rob", "Robust", I848="Exc", "Excelsa", I848="Ara", "Arabica", I848="Lib", "Librica")</f>
        <v>Arabica</v>
      </c>
      <c r="O848" t="str" cm="1">
        <f t="array" ref="O848">_xlfn.IFS(J848="M", "Medium", J848="L", "Light", J848="D", "Dark")</f>
        <v>Medium</v>
      </c>
      <c r="P848" t="str">
        <f>_xlfn.XLOOKUP(Table1[[#This Row],[Customer ID]], Customers!$A$1:$A$1001, Customers!$I$1:$I$1001,,0)</f>
        <v>Yes</v>
      </c>
    </row>
    <row r="849" spans="1:16" x14ac:dyDescent="0.3">
      <c r="A849" s="2" t="s">
        <v>5278</v>
      </c>
      <c r="B849" s="3">
        <v>44460</v>
      </c>
      <c r="C849" s="2" t="s">
        <v>5279</v>
      </c>
      <c r="D849" t="s">
        <v>6154</v>
      </c>
      <c r="E849" s="2">
        <v>3</v>
      </c>
      <c r="F849" s="2" t="str">
        <f>_xlfn.XLOOKUP(C849, Customers!$A$1:$A$1001, Customers!$B$1:$B$1001,,0)</f>
        <v>Mordy Van Der Vlies</v>
      </c>
      <c r="G849" s="2" t="str">
        <f>IF(_xlfn.XLOOKUP(C849, Customers!$A$1:$A$1001, Customers!$C$1:$C$1001,,0) = 0, "",_xlfn.XLOOKUP(C849, Customers!$A$1:$A$1001, Customers!$C$1:$C$1001,,0))</f>
        <v>mvannj@wikipedia.org</v>
      </c>
      <c r="H849" s="2">
        <f>_xlfn.XLOOKUP(C849, Customers!$A$1:$A$1001, Customers!G848:G1848,,0)</f>
        <v>0</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 xml:space="preserve"> _xlfn.IFS(I849="Rob", "Robust", I849="Exc", "Excelsa", I849="Ara", "Arabica", I849="Lib", "Librica")</f>
        <v>Arabica</v>
      </c>
      <c r="O849" t="str" cm="1">
        <f t="array" ref="O849">_xlfn.IFS(J849="M", "Medium", J849="L", "Light", J849="D", "Dark")</f>
        <v>Dark</v>
      </c>
      <c r="P849" t="str">
        <f>_xlfn.XLOOKUP(Table1[[#This Row],[Customer ID]], Customers!$A$1:$A$1001, Customers!$I$1:$I$1001,,0)</f>
        <v>Yes</v>
      </c>
    </row>
    <row r="850" spans="1:16" x14ac:dyDescent="0.3">
      <c r="A850" s="2" t="s">
        <v>5283</v>
      </c>
      <c r="B850" s="3">
        <v>43468</v>
      </c>
      <c r="C850" s="2" t="s">
        <v>5284</v>
      </c>
      <c r="D850" t="s">
        <v>6176</v>
      </c>
      <c r="E850" s="2">
        <v>6</v>
      </c>
      <c r="F850" s="2" t="str">
        <f>_xlfn.XLOOKUP(C850, Customers!$A$1:$A$1001, Customers!$B$1:$B$1001,,0)</f>
        <v>Spencer Wastell</v>
      </c>
      <c r="G850" s="2" t="str">
        <f>IF(_xlfn.XLOOKUP(C850, Customers!$A$1:$A$1001, Customers!$C$1:$C$1001,,0) = 0, "",_xlfn.XLOOKUP(C850, Customers!$A$1:$A$1001, Customers!$C$1:$C$1001,,0))</f>
        <v/>
      </c>
      <c r="H850" s="2">
        <f>_xlfn.XLOOKUP(C850, Customers!$A$1:$A$1001, Customers!G849:G1849,,0)</f>
        <v>0</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 xml:space="preserve"> _xlfn.IFS(I850="Rob", "Robust", I850="Exc", "Excelsa", I850="Ara", "Arabica", I850="Lib", "Librica")</f>
        <v>Excelsa</v>
      </c>
      <c r="O850" t="str" cm="1">
        <f t="array" ref="O850">_xlfn.IFS(J850="M", "Medium", J850="L", "Light", J850="D", "Dark")</f>
        <v>Light</v>
      </c>
      <c r="P850" t="str">
        <f>_xlfn.XLOOKUP(Table1[[#This Row],[Customer ID]], Customers!$A$1:$A$1001, Customers!$I$1:$I$1001,,0)</f>
        <v>No</v>
      </c>
    </row>
    <row r="851" spans="1:16" x14ac:dyDescent="0.3">
      <c r="A851" s="2" t="s">
        <v>5288</v>
      </c>
      <c r="B851" s="3">
        <v>44628</v>
      </c>
      <c r="C851" s="2" t="s">
        <v>5289</v>
      </c>
      <c r="D851" t="s">
        <v>6167</v>
      </c>
      <c r="E851" s="2">
        <v>6</v>
      </c>
      <c r="F851" s="2" t="str">
        <f>_xlfn.XLOOKUP(C851, Customers!$A$1:$A$1001, Customers!$B$1:$B$1001,,0)</f>
        <v>Jemimah Ethelston</v>
      </c>
      <c r="G851" s="2" t="str">
        <f>IF(_xlfn.XLOOKUP(C851, Customers!$A$1:$A$1001, Customers!$C$1:$C$1001,,0) = 0, "",_xlfn.XLOOKUP(C851, Customers!$A$1:$A$1001, Customers!$C$1:$C$1001,,0))</f>
        <v>jethelstonnl@creativecommons.org</v>
      </c>
      <c r="H851" s="2">
        <f>_xlfn.XLOOKUP(C851, Customers!$A$1:$A$1001, Customers!G850:G1850,,0)</f>
        <v>0</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 xml:space="preserve"> _xlfn.IFS(I851="Rob", "Robust", I851="Exc", "Excelsa", I851="Ara", "Arabica", I851="Lib", "Librica")</f>
        <v>Arabica</v>
      </c>
      <c r="O851" t="str" cm="1">
        <f t="array" ref="O851">_xlfn.IFS(J851="M", "Medium", J851="L", "Light", J851="D", "Dark")</f>
        <v>Light</v>
      </c>
      <c r="P851" t="str">
        <f>_xlfn.XLOOKUP(Table1[[#This Row],[Customer ID]], Customers!$A$1:$A$1001, Customers!$I$1:$I$1001,,0)</f>
        <v>Yes</v>
      </c>
    </row>
    <row r="852" spans="1:16" x14ac:dyDescent="0.3">
      <c r="A852" s="2" t="s">
        <v>5288</v>
      </c>
      <c r="B852" s="3">
        <v>44628</v>
      </c>
      <c r="C852" s="2" t="s">
        <v>5289</v>
      </c>
      <c r="D852" t="s">
        <v>6152</v>
      </c>
      <c r="E852" s="2">
        <v>2</v>
      </c>
      <c r="F852" s="2" t="str">
        <f>_xlfn.XLOOKUP(C852, Customers!$A$1:$A$1001, Customers!$B$1:$B$1001,,0)</f>
        <v>Jemimah Ethelston</v>
      </c>
      <c r="G852" s="2" t="str">
        <f>IF(_xlfn.XLOOKUP(C852, Customers!$A$1:$A$1001, Customers!$C$1:$C$1001,,0) = 0, "",_xlfn.XLOOKUP(C852, Customers!$A$1:$A$1001, Customers!$C$1:$C$1001,,0))</f>
        <v>jethelstonnl@creativecommons.org</v>
      </c>
      <c r="H852" s="2">
        <f>_xlfn.XLOOKUP(C852, Customers!$A$1:$A$1001, Customers!G851:G1851,,0)</f>
        <v>0</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 xml:space="preserve"> _xlfn.IFS(I852="Rob", "Robust", I852="Exc", "Excelsa", I852="Ara", "Arabica", I852="Lib", "Librica")</f>
        <v>Arabica</v>
      </c>
      <c r="O852" t="str" cm="1">
        <f t="array" ref="O852">_xlfn.IFS(J852="M", "Medium", J852="L", "Light", J852="D", "Dark")</f>
        <v>Medium</v>
      </c>
      <c r="P852" t="str">
        <f>_xlfn.XLOOKUP(Table1[[#This Row],[Customer ID]], Customers!$A$1:$A$1001, Customers!$I$1:$I$1001,,0)</f>
        <v>Yes</v>
      </c>
    </row>
    <row r="853" spans="1:16" x14ac:dyDescent="0.3">
      <c r="A853" s="2" t="s">
        <v>5299</v>
      </c>
      <c r="B853" s="3">
        <v>43900</v>
      </c>
      <c r="C853" s="2" t="s">
        <v>5300</v>
      </c>
      <c r="D853" t="s">
        <v>6169</v>
      </c>
      <c r="E853" s="2">
        <v>1</v>
      </c>
      <c r="F853" s="2" t="str">
        <f>_xlfn.XLOOKUP(C853, Customers!$A$1:$A$1001, Customers!$B$1:$B$1001,,0)</f>
        <v>Perice Eberz</v>
      </c>
      <c r="G853" s="2" t="str">
        <f>IF(_xlfn.XLOOKUP(C853, Customers!$A$1:$A$1001, Customers!$C$1:$C$1001,,0) = 0, "",_xlfn.XLOOKUP(C853, Customers!$A$1:$A$1001, Customers!$C$1:$C$1001,,0))</f>
        <v>peberznn@woothemes.com</v>
      </c>
      <c r="H853" s="2">
        <f>_xlfn.XLOOKUP(C853, Customers!$A$1:$A$1001, Customers!G852:G1852,,0)</f>
        <v>0</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 xml:space="preserve"> _xlfn.IFS(I853="Rob", "Robust", I853="Exc", "Excelsa", I853="Ara", "Arabica", I853="Lib", "Librica")</f>
        <v>Librica</v>
      </c>
      <c r="O853" t="str" cm="1">
        <f t="array" ref="O853">_xlfn.IFS(J853="M", "Medium", J853="L", "Light", J853="D", "Dark")</f>
        <v>Dark</v>
      </c>
      <c r="P853" t="str">
        <f>_xlfn.XLOOKUP(Table1[[#This Row],[Customer ID]], Customers!$A$1:$A$1001, Customers!$I$1:$I$1001,,0)</f>
        <v>Yes</v>
      </c>
    </row>
    <row r="854" spans="1:16" x14ac:dyDescent="0.3">
      <c r="A854" s="2" t="s">
        <v>5305</v>
      </c>
      <c r="B854" s="3">
        <v>44527</v>
      </c>
      <c r="C854" s="2" t="s">
        <v>5306</v>
      </c>
      <c r="D854" t="s">
        <v>6165</v>
      </c>
      <c r="E854" s="2">
        <v>4</v>
      </c>
      <c r="F854" s="2" t="str">
        <f>_xlfn.XLOOKUP(C854, Customers!$A$1:$A$1001, Customers!$B$1:$B$1001,,0)</f>
        <v>Bear Gaish</v>
      </c>
      <c r="G854" s="2" t="str">
        <f>IF(_xlfn.XLOOKUP(C854, Customers!$A$1:$A$1001, Customers!$C$1:$C$1001,,0) = 0, "",_xlfn.XLOOKUP(C854, Customers!$A$1:$A$1001, Customers!$C$1:$C$1001,,0))</f>
        <v>bgaishno@altervista.org</v>
      </c>
      <c r="H854" s="2">
        <f>_xlfn.XLOOKUP(C854, Customers!$A$1:$A$1001, Customers!G853:G1853,,0)</f>
        <v>0</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 xml:space="preserve"> _xlfn.IFS(I854="Rob", "Robust", I854="Exc", "Excelsa", I854="Ara", "Arabica", I854="Lib", "Librica")</f>
        <v>Librica</v>
      </c>
      <c r="O854" t="str" cm="1">
        <f t="array" ref="O854">_xlfn.IFS(J854="M", "Medium", J854="L", "Light", J854="D", "Dark")</f>
        <v>Dark</v>
      </c>
      <c r="P854" t="str">
        <f>_xlfn.XLOOKUP(Table1[[#This Row],[Customer ID]], Customers!$A$1:$A$1001, Customers!$I$1:$I$1001,,0)</f>
        <v>Yes</v>
      </c>
    </row>
    <row r="855" spans="1:16" x14ac:dyDescent="0.3">
      <c r="A855" s="2" t="s">
        <v>5310</v>
      </c>
      <c r="B855" s="3">
        <v>44259</v>
      </c>
      <c r="C855" s="2" t="s">
        <v>5311</v>
      </c>
      <c r="D855" t="s">
        <v>6147</v>
      </c>
      <c r="E855" s="2">
        <v>2</v>
      </c>
      <c r="F855" s="2" t="str">
        <f>_xlfn.XLOOKUP(C855, Customers!$A$1:$A$1001, Customers!$B$1:$B$1001,,0)</f>
        <v>Lynnea Danton</v>
      </c>
      <c r="G855" s="2" t="str">
        <f>IF(_xlfn.XLOOKUP(C855, Customers!$A$1:$A$1001, Customers!$C$1:$C$1001,,0) = 0, "",_xlfn.XLOOKUP(C855, Customers!$A$1:$A$1001, Customers!$C$1:$C$1001,,0))</f>
        <v>ldantonnp@miitbeian.gov.cn</v>
      </c>
      <c r="H855" s="2">
        <f>_xlfn.XLOOKUP(C855, Customers!$A$1:$A$1001, Customers!G854:G1854,,0)</f>
        <v>0</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 xml:space="preserve"> _xlfn.IFS(I855="Rob", "Robust", I855="Exc", "Excelsa", I855="Ara", "Arabica", I855="Lib", "Librica")</f>
        <v>Arabica</v>
      </c>
      <c r="O855" t="str" cm="1">
        <f t="array" ref="O855">_xlfn.IFS(J855="M", "Medium", J855="L", "Light", J855="D", "Dark")</f>
        <v>Dark</v>
      </c>
      <c r="P855" t="str">
        <f>_xlfn.XLOOKUP(Table1[[#This Row],[Customer ID]], Customers!$A$1:$A$1001, Customers!$I$1:$I$1001,,0)</f>
        <v>No</v>
      </c>
    </row>
    <row r="856" spans="1:16" x14ac:dyDescent="0.3">
      <c r="A856" s="2" t="s">
        <v>5315</v>
      </c>
      <c r="B856" s="3">
        <v>44516</v>
      </c>
      <c r="C856" s="2" t="s">
        <v>5316</v>
      </c>
      <c r="D856" t="s">
        <v>6173</v>
      </c>
      <c r="E856" s="2">
        <v>5</v>
      </c>
      <c r="F856" s="2" t="str">
        <f>_xlfn.XLOOKUP(C856, Customers!$A$1:$A$1001, Customers!$B$1:$B$1001,,0)</f>
        <v>Skipton Morrall</v>
      </c>
      <c r="G856" s="2" t="str">
        <f>IF(_xlfn.XLOOKUP(C856, Customers!$A$1:$A$1001, Customers!$C$1:$C$1001,,0) = 0, "",_xlfn.XLOOKUP(C856, Customers!$A$1:$A$1001, Customers!$C$1:$C$1001,,0))</f>
        <v>smorrallnq@answers.com</v>
      </c>
      <c r="H856" s="2">
        <f>_xlfn.XLOOKUP(C856, Customers!$A$1:$A$1001, Customers!G855:G1855,,0)</f>
        <v>0</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 xml:space="preserve"> _xlfn.IFS(I856="Rob", "Robust", I856="Exc", "Excelsa", I856="Ara", "Arabica", I856="Lib", "Librica")</f>
        <v>Robust</v>
      </c>
      <c r="O856" t="str" cm="1">
        <f t="array" ref="O856">_xlfn.IFS(J856="M", "Medium", J856="L", "Light", J856="D", "Dark")</f>
        <v>Light</v>
      </c>
      <c r="P856" t="str">
        <f>_xlfn.XLOOKUP(Table1[[#This Row],[Customer ID]], Customers!$A$1:$A$1001, Customers!$I$1:$I$1001,,0)</f>
        <v>Yes</v>
      </c>
    </row>
    <row r="857" spans="1:16" x14ac:dyDescent="0.3">
      <c r="A857" s="2" t="s">
        <v>5321</v>
      </c>
      <c r="B857" s="3">
        <v>43632</v>
      </c>
      <c r="C857" s="2" t="s">
        <v>5322</v>
      </c>
      <c r="D857" t="s">
        <v>6165</v>
      </c>
      <c r="E857" s="2">
        <v>3</v>
      </c>
      <c r="F857" s="2" t="str">
        <f>_xlfn.XLOOKUP(C857, Customers!$A$1:$A$1001, Customers!$B$1:$B$1001,,0)</f>
        <v>Devan Crownshaw</v>
      </c>
      <c r="G857" s="2" t="str">
        <f>IF(_xlfn.XLOOKUP(C857, Customers!$A$1:$A$1001, Customers!$C$1:$C$1001,,0) = 0, "",_xlfn.XLOOKUP(C857, Customers!$A$1:$A$1001, Customers!$C$1:$C$1001,,0))</f>
        <v>dcrownshawnr@photobucket.com</v>
      </c>
      <c r="H857" s="2">
        <f>_xlfn.XLOOKUP(C857, Customers!$A$1:$A$1001, Customers!G856:G1856,,0)</f>
        <v>0</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 xml:space="preserve"> _xlfn.IFS(I857="Rob", "Robust", I857="Exc", "Excelsa", I857="Ara", "Arabica", I857="Lib", "Librica")</f>
        <v>Librica</v>
      </c>
      <c r="O857" t="str" cm="1">
        <f t="array" ref="O857">_xlfn.IFS(J857="M", "Medium", J857="L", "Light", J857="D", "Dark")</f>
        <v>Dark</v>
      </c>
      <c r="P857" t="str">
        <f>_xlfn.XLOOKUP(Table1[[#This Row],[Customer ID]], Customers!$A$1:$A$1001, Customers!$I$1:$I$1001,,0)</f>
        <v>No</v>
      </c>
    </row>
    <row r="858" spans="1:16" x14ac:dyDescent="0.3">
      <c r="A858" s="2" t="s">
        <v>5327</v>
      </c>
      <c r="B858" s="3">
        <v>44031</v>
      </c>
      <c r="C858" s="2" t="s">
        <v>5188</v>
      </c>
      <c r="D858" t="s">
        <v>6159</v>
      </c>
      <c r="E858" s="2">
        <v>2</v>
      </c>
      <c r="F858" s="2" t="str">
        <f>_xlfn.XLOOKUP(C858, Customers!$A$1:$A$1001, Customers!$B$1:$B$1001,,0)</f>
        <v>Odelia Skerme</v>
      </c>
      <c r="G858" s="2" t="str">
        <f>IF(_xlfn.XLOOKUP(C858, Customers!$A$1:$A$1001, Customers!$C$1:$C$1001,,0) = 0, "",_xlfn.XLOOKUP(C858, Customers!$A$1:$A$1001, Customers!$C$1:$C$1001,,0))</f>
        <v>oskermen3@hatena.ne.jp</v>
      </c>
      <c r="H858" s="2">
        <f>_xlfn.XLOOKUP(C858, Customers!$A$1:$A$1001, Customers!G857:G1857,,0)</f>
        <v>0</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 xml:space="preserve"> _xlfn.IFS(I858="Rob", "Robust", I858="Exc", "Excelsa", I858="Ara", "Arabica", I858="Lib", "Librica")</f>
        <v>Librica</v>
      </c>
      <c r="O858" t="str" cm="1">
        <f t="array" ref="O858">_xlfn.IFS(J858="M", "Medium", J858="L", "Light", J858="D", "Dark")</f>
        <v>Medium</v>
      </c>
      <c r="P858" t="str">
        <f>_xlfn.XLOOKUP(Table1[[#This Row],[Customer ID]], Customers!$A$1:$A$1001, Customers!$I$1:$I$1001,,0)</f>
        <v>Yes</v>
      </c>
    </row>
    <row r="859" spans="1:16" x14ac:dyDescent="0.3">
      <c r="A859" s="2" t="s">
        <v>5333</v>
      </c>
      <c r="B859" s="3">
        <v>43889</v>
      </c>
      <c r="C859" s="2" t="s">
        <v>5334</v>
      </c>
      <c r="D859" t="s">
        <v>6142</v>
      </c>
      <c r="E859" s="2">
        <v>5</v>
      </c>
      <c r="F859" s="2" t="str">
        <f>_xlfn.XLOOKUP(C859, Customers!$A$1:$A$1001, Customers!$B$1:$B$1001,,0)</f>
        <v>Joceline Reddoch</v>
      </c>
      <c r="G859" s="2" t="str">
        <f>IF(_xlfn.XLOOKUP(C859, Customers!$A$1:$A$1001, Customers!$C$1:$C$1001,,0) = 0, "",_xlfn.XLOOKUP(C859, Customers!$A$1:$A$1001, Customers!$C$1:$C$1001,,0))</f>
        <v>jreddochnt@sun.com</v>
      </c>
      <c r="H859" s="2">
        <f>_xlfn.XLOOKUP(C859, Customers!$A$1:$A$1001, Customers!G858:G1858,,0)</f>
        <v>0</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 xml:space="preserve"> _xlfn.IFS(I859="Rob", "Robust", I859="Exc", "Excelsa", I859="Ara", "Arabica", I859="Lib", "Librica")</f>
        <v>Robust</v>
      </c>
      <c r="O859" t="str" cm="1">
        <f t="array" ref="O859">_xlfn.IFS(J859="M", "Medium", J859="L", "Light", J859="D", "Dark")</f>
        <v>Light</v>
      </c>
      <c r="P859" t="str">
        <f>_xlfn.XLOOKUP(Table1[[#This Row],[Customer ID]], Customers!$A$1:$A$1001, Customers!$I$1:$I$1001,,0)</f>
        <v>No</v>
      </c>
    </row>
    <row r="860" spans="1:16" x14ac:dyDescent="0.3">
      <c r="A860" s="2" t="s">
        <v>5339</v>
      </c>
      <c r="B860" s="3">
        <v>43638</v>
      </c>
      <c r="C860" s="2" t="s">
        <v>5340</v>
      </c>
      <c r="D860" t="s">
        <v>6160</v>
      </c>
      <c r="E860" s="2">
        <v>4</v>
      </c>
      <c r="F860" s="2" t="str">
        <f>_xlfn.XLOOKUP(C860, Customers!$A$1:$A$1001, Customers!$B$1:$B$1001,,0)</f>
        <v>Shelley Titley</v>
      </c>
      <c r="G860" s="2" t="str">
        <f>IF(_xlfn.XLOOKUP(C860, Customers!$A$1:$A$1001, Customers!$C$1:$C$1001,,0) = 0, "",_xlfn.XLOOKUP(C860, Customers!$A$1:$A$1001, Customers!$C$1:$C$1001,,0))</f>
        <v>stitleynu@whitehouse.gov</v>
      </c>
      <c r="H860" s="2">
        <f>_xlfn.XLOOKUP(C860, Customers!$A$1:$A$1001, Customers!G859:G1859,,0)</f>
        <v>0</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 xml:space="preserve"> _xlfn.IFS(I860="Rob", "Robust", I860="Exc", "Excelsa", I860="Ara", "Arabica", I860="Lib", "Librica")</f>
        <v>Librica</v>
      </c>
      <c r="O860" t="str" cm="1">
        <f t="array" ref="O860">_xlfn.IFS(J860="M", "Medium", J860="L", "Light", J860="D", "Dark")</f>
        <v>Medium</v>
      </c>
      <c r="P860" t="str">
        <f>_xlfn.XLOOKUP(Table1[[#This Row],[Customer ID]], Customers!$A$1:$A$1001, Customers!$I$1:$I$1001,,0)</f>
        <v>No</v>
      </c>
    </row>
    <row r="861" spans="1:16" x14ac:dyDescent="0.3">
      <c r="A861" s="2" t="s">
        <v>5345</v>
      </c>
      <c r="B861" s="3">
        <v>43716</v>
      </c>
      <c r="C861" s="2" t="s">
        <v>5346</v>
      </c>
      <c r="D861" t="s">
        <v>6182</v>
      </c>
      <c r="E861" s="2">
        <v>6</v>
      </c>
      <c r="F861" s="2" t="str">
        <f>_xlfn.XLOOKUP(C861, Customers!$A$1:$A$1001, Customers!$B$1:$B$1001,,0)</f>
        <v>Redd Simao</v>
      </c>
      <c r="G861" s="2" t="str">
        <f>IF(_xlfn.XLOOKUP(C861, Customers!$A$1:$A$1001, Customers!$C$1:$C$1001,,0) = 0, "",_xlfn.XLOOKUP(C861, Customers!$A$1:$A$1001, Customers!$C$1:$C$1001,,0))</f>
        <v>rsimaonv@simplemachines.org</v>
      </c>
      <c r="H861" s="2">
        <f>_xlfn.XLOOKUP(C861, Customers!$A$1:$A$1001, Customers!G860:G1860,,0)</f>
        <v>0</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 xml:space="preserve"> _xlfn.IFS(I861="Rob", "Robust", I861="Exc", "Excelsa", I861="Ara", "Arabica", I861="Lib", "Librica")</f>
        <v>Arabica</v>
      </c>
      <c r="O861" t="str" cm="1">
        <f t="array" ref="O861">_xlfn.IFS(J861="M", "Medium", J861="L", "Light", J861="D", "Dark")</f>
        <v>Light</v>
      </c>
      <c r="P861" t="str">
        <f>_xlfn.XLOOKUP(Table1[[#This Row],[Customer ID]], Customers!$A$1:$A$1001, Customers!$I$1:$I$1001,,0)</f>
        <v>No</v>
      </c>
    </row>
    <row r="862" spans="1:16" x14ac:dyDescent="0.3">
      <c r="A862" s="2" t="s">
        <v>5351</v>
      </c>
      <c r="B862" s="3">
        <v>44707</v>
      </c>
      <c r="C862" s="2" t="s">
        <v>5352</v>
      </c>
      <c r="D862" t="s">
        <v>6175</v>
      </c>
      <c r="E862" s="2">
        <v>1</v>
      </c>
      <c r="F862" s="2" t="str">
        <f>_xlfn.XLOOKUP(C862, Customers!$A$1:$A$1001, Customers!$B$1:$B$1001,,0)</f>
        <v>Cece Inker</v>
      </c>
      <c r="G862" s="2" t="str">
        <f>IF(_xlfn.XLOOKUP(C862, Customers!$A$1:$A$1001, Customers!$C$1:$C$1001,,0) = 0, "",_xlfn.XLOOKUP(C862, Customers!$A$1:$A$1001, Customers!$C$1:$C$1001,,0))</f>
        <v/>
      </c>
      <c r="H862" s="2">
        <f>_xlfn.XLOOKUP(C862, Customers!$A$1:$A$1001, Customers!G861:G1861,,0)</f>
        <v>0</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 xml:space="preserve"> _xlfn.IFS(I862="Rob", "Robust", I862="Exc", "Excelsa", I862="Ara", "Arabica", I862="Lib", "Librica")</f>
        <v>Arabica</v>
      </c>
      <c r="O862" t="str" cm="1">
        <f t="array" ref="O862">_xlfn.IFS(J862="M", "Medium", J862="L", "Light", J862="D", "Dark")</f>
        <v>Medium</v>
      </c>
      <c r="P862" t="str">
        <f>_xlfn.XLOOKUP(Table1[[#This Row],[Customer ID]], Customers!$A$1:$A$1001, Customers!$I$1:$I$1001,,0)</f>
        <v>No</v>
      </c>
    </row>
    <row r="863" spans="1:16" x14ac:dyDescent="0.3">
      <c r="A863" s="2" t="s">
        <v>5356</v>
      </c>
      <c r="B863" s="3">
        <v>43802</v>
      </c>
      <c r="C863" s="2" t="s">
        <v>5357</v>
      </c>
      <c r="D863" t="s">
        <v>6143</v>
      </c>
      <c r="E863" s="2">
        <v>6</v>
      </c>
      <c r="F863" s="2" t="str">
        <f>_xlfn.XLOOKUP(C863, Customers!$A$1:$A$1001, Customers!$B$1:$B$1001,,0)</f>
        <v>Noel Chisholm</v>
      </c>
      <c r="G863" s="2" t="str">
        <f>IF(_xlfn.XLOOKUP(C863, Customers!$A$1:$A$1001, Customers!$C$1:$C$1001,,0) = 0, "",_xlfn.XLOOKUP(C863, Customers!$A$1:$A$1001, Customers!$C$1:$C$1001,,0))</f>
        <v>nchisholmnx@example.com</v>
      </c>
      <c r="H863" s="2">
        <f>_xlfn.XLOOKUP(C863, Customers!$A$1:$A$1001, Customers!G862:G1862,,0)</f>
        <v>0</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 xml:space="preserve"> _xlfn.IFS(I863="Rob", "Robust", I863="Exc", "Excelsa", I863="Ara", "Arabica", I863="Lib", "Librica")</f>
        <v>Librica</v>
      </c>
      <c r="O863" t="str" cm="1">
        <f t="array" ref="O863">_xlfn.IFS(J863="M", "Medium", J863="L", "Light", J863="D", "Dark")</f>
        <v>Dark</v>
      </c>
      <c r="P863" t="str">
        <f>_xlfn.XLOOKUP(Table1[[#This Row],[Customer ID]], Customers!$A$1:$A$1001, Customers!$I$1:$I$1001,,0)</f>
        <v>Yes</v>
      </c>
    </row>
    <row r="864" spans="1:16" x14ac:dyDescent="0.3">
      <c r="A864" s="2" t="s">
        <v>5362</v>
      </c>
      <c r="B864" s="3">
        <v>43725</v>
      </c>
      <c r="C864" s="2" t="s">
        <v>5363</v>
      </c>
      <c r="D864" t="s">
        <v>6138</v>
      </c>
      <c r="E864" s="2">
        <v>1</v>
      </c>
      <c r="F864" s="2" t="str">
        <f>_xlfn.XLOOKUP(C864, Customers!$A$1:$A$1001, Customers!$B$1:$B$1001,,0)</f>
        <v>Grazia Oats</v>
      </c>
      <c r="G864" s="2" t="str">
        <f>IF(_xlfn.XLOOKUP(C864, Customers!$A$1:$A$1001, Customers!$C$1:$C$1001,,0) = 0, "",_xlfn.XLOOKUP(C864, Customers!$A$1:$A$1001, Customers!$C$1:$C$1001,,0))</f>
        <v>goatsny@live.com</v>
      </c>
      <c r="H864" s="2">
        <f>_xlfn.XLOOKUP(C864, Customers!$A$1:$A$1001, Customers!G863:G1863,,0)</f>
        <v>0</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 xml:space="preserve"> _xlfn.IFS(I864="Rob", "Robust", I864="Exc", "Excelsa", I864="Ara", "Arabica", I864="Lib", "Librica")</f>
        <v>Robust</v>
      </c>
      <c r="O864" t="str" cm="1">
        <f t="array" ref="O864">_xlfn.IFS(J864="M", "Medium", J864="L", "Light", J864="D", "Dark")</f>
        <v>Medium</v>
      </c>
      <c r="P864" t="str">
        <f>_xlfn.XLOOKUP(Table1[[#This Row],[Customer ID]], Customers!$A$1:$A$1001, Customers!$I$1:$I$1001,,0)</f>
        <v>Yes</v>
      </c>
    </row>
    <row r="865" spans="1:16" x14ac:dyDescent="0.3">
      <c r="A865" s="2" t="s">
        <v>5368</v>
      </c>
      <c r="B865" s="3">
        <v>44712</v>
      </c>
      <c r="C865" s="2" t="s">
        <v>5369</v>
      </c>
      <c r="D865" t="s">
        <v>6162</v>
      </c>
      <c r="E865" s="2">
        <v>2</v>
      </c>
      <c r="F865" s="2" t="str">
        <f>_xlfn.XLOOKUP(C865, Customers!$A$1:$A$1001, Customers!$B$1:$B$1001,,0)</f>
        <v>Meade Birkin</v>
      </c>
      <c r="G865" s="2" t="str">
        <f>IF(_xlfn.XLOOKUP(C865, Customers!$A$1:$A$1001, Customers!$C$1:$C$1001,,0) = 0, "",_xlfn.XLOOKUP(C865, Customers!$A$1:$A$1001, Customers!$C$1:$C$1001,,0))</f>
        <v>mbirkinnz@java.com</v>
      </c>
      <c r="H865" s="2">
        <f>_xlfn.XLOOKUP(C865, Customers!$A$1:$A$1001, Customers!G864:G1864,,0)</f>
        <v>0</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 xml:space="preserve"> _xlfn.IFS(I865="Rob", "Robust", I865="Exc", "Excelsa", I865="Ara", "Arabica", I865="Lib", "Librica")</f>
        <v>Librica</v>
      </c>
      <c r="O865" t="str" cm="1">
        <f t="array" ref="O865">_xlfn.IFS(J865="M", "Medium", J865="L", "Light", J865="D", "Dark")</f>
        <v>Medium</v>
      </c>
      <c r="P865" t="str">
        <f>_xlfn.XLOOKUP(Table1[[#This Row],[Customer ID]], Customers!$A$1:$A$1001, Customers!$I$1:$I$1001,,0)</f>
        <v>Yes</v>
      </c>
    </row>
    <row r="866" spans="1:16" x14ac:dyDescent="0.3">
      <c r="A866" s="2" t="s">
        <v>5374</v>
      </c>
      <c r="B866" s="3">
        <v>43759</v>
      </c>
      <c r="C866" s="2" t="s">
        <v>5375</v>
      </c>
      <c r="D866" t="s">
        <v>6178</v>
      </c>
      <c r="E866" s="2">
        <v>6</v>
      </c>
      <c r="F866" s="2" t="str">
        <f>_xlfn.XLOOKUP(C866, Customers!$A$1:$A$1001, Customers!$B$1:$B$1001,,0)</f>
        <v>Ronda Pyson</v>
      </c>
      <c r="G866" s="2" t="str">
        <f>IF(_xlfn.XLOOKUP(C866, Customers!$A$1:$A$1001, Customers!$C$1:$C$1001,,0) = 0, "",_xlfn.XLOOKUP(C866, Customers!$A$1:$A$1001, Customers!$C$1:$C$1001,,0))</f>
        <v>rpysono0@constantcontact.com</v>
      </c>
      <c r="H866" s="2">
        <f>_xlfn.XLOOKUP(C866, Customers!$A$1:$A$1001, Customers!G865:G1865,,0)</f>
        <v>0</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 xml:space="preserve"> _xlfn.IFS(I866="Rob", "Robust", I866="Exc", "Excelsa", I866="Ara", "Arabica", I866="Lib", "Librica")</f>
        <v>Robust</v>
      </c>
      <c r="O866" t="str" cm="1">
        <f t="array" ref="O866">_xlfn.IFS(J866="M", "Medium", J866="L", "Light", J866="D", "Dark")</f>
        <v>Light</v>
      </c>
      <c r="P866" t="str">
        <f>_xlfn.XLOOKUP(Table1[[#This Row],[Customer ID]], Customers!$A$1:$A$1001, Customers!$I$1:$I$1001,,0)</f>
        <v>No</v>
      </c>
    </row>
    <row r="867" spans="1:16" x14ac:dyDescent="0.3">
      <c r="A867" s="2" t="s">
        <v>5380</v>
      </c>
      <c r="B867" s="3">
        <v>44675</v>
      </c>
      <c r="C867" s="2" t="s">
        <v>5428</v>
      </c>
      <c r="D867" t="s">
        <v>6157</v>
      </c>
      <c r="E867" s="2">
        <v>1</v>
      </c>
      <c r="F867" s="2" t="str">
        <f>_xlfn.XLOOKUP(C867, Customers!$A$1:$A$1001, Customers!$B$1:$B$1001,,0)</f>
        <v>Modesty MacConnechie</v>
      </c>
      <c r="G867" s="2" t="str">
        <f>IF(_xlfn.XLOOKUP(C867, Customers!$A$1:$A$1001, Customers!$C$1:$C$1001,,0) = 0, "",_xlfn.XLOOKUP(C867, Customers!$A$1:$A$1001, Customers!$C$1:$C$1001,,0))</f>
        <v>mmacconnechieo9@reuters.com</v>
      </c>
      <c r="H867" s="2">
        <f>_xlfn.XLOOKUP(C867, Customers!$A$1:$A$1001, Customers!G866:G1866,,0)</f>
        <v>0</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 xml:space="preserve"> _xlfn.IFS(I867="Rob", "Robust", I867="Exc", "Excelsa", I867="Ara", "Arabica", I867="Lib", "Librica")</f>
        <v>Arabica</v>
      </c>
      <c r="O867" t="str" cm="1">
        <f t="array" ref="O867">_xlfn.IFS(J867="M", "Medium", J867="L", "Light", J867="D", "Dark")</f>
        <v>Medium</v>
      </c>
      <c r="P867" t="str">
        <f>_xlfn.XLOOKUP(Table1[[#This Row],[Customer ID]], Customers!$A$1:$A$1001, Customers!$I$1:$I$1001,,0)</f>
        <v>Yes</v>
      </c>
    </row>
    <row r="868" spans="1:16" x14ac:dyDescent="0.3">
      <c r="A868" s="2" t="s">
        <v>5385</v>
      </c>
      <c r="B868" s="3">
        <v>44209</v>
      </c>
      <c r="C868" s="2" t="s">
        <v>5386</v>
      </c>
      <c r="D868" t="s">
        <v>6158</v>
      </c>
      <c r="E868" s="2">
        <v>3</v>
      </c>
      <c r="F868" s="2" t="str">
        <f>_xlfn.XLOOKUP(C868, Customers!$A$1:$A$1001, Customers!$B$1:$B$1001,,0)</f>
        <v>Rafaela Treacher</v>
      </c>
      <c r="G868" s="2" t="str">
        <f>IF(_xlfn.XLOOKUP(C868, Customers!$A$1:$A$1001, Customers!$C$1:$C$1001,,0) = 0, "",_xlfn.XLOOKUP(C868, Customers!$A$1:$A$1001, Customers!$C$1:$C$1001,,0))</f>
        <v>rtreachero2@usa.gov</v>
      </c>
      <c r="H868" s="2">
        <f>_xlfn.XLOOKUP(C868, Customers!$A$1:$A$1001, Customers!G867:G1867,,0)</f>
        <v>0</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 xml:space="preserve"> _xlfn.IFS(I868="Rob", "Robust", I868="Exc", "Excelsa", I868="Ara", "Arabica", I868="Lib", "Librica")</f>
        <v>Arabica</v>
      </c>
      <c r="O868" t="str" cm="1">
        <f t="array" ref="O868">_xlfn.IFS(J868="M", "Medium", J868="L", "Light", J868="D", "Dark")</f>
        <v>Dark</v>
      </c>
      <c r="P868" t="str">
        <f>_xlfn.XLOOKUP(Table1[[#This Row],[Customer ID]], Customers!$A$1:$A$1001, Customers!$I$1:$I$1001,,0)</f>
        <v>No</v>
      </c>
    </row>
    <row r="869" spans="1:16" x14ac:dyDescent="0.3">
      <c r="A869" s="2" t="s">
        <v>5391</v>
      </c>
      <c r="B869" s="3">
        <v>44792</v>
      </c>
      <c r="C869" s="2" t="s">
        <v>5392</v>
      </c>
      <c r="D869" t="s">
        <v>6182</v>
      </c>
      <c r="E869" s="2">
        <v>1</v>
      </c>
      <c r="F869" s="2" t="str">
        <f>_xlfn.XLOOKUP(C869, Customers!$A$1:$A$1001, Customers!$B$1:$B$1001,,0)</f>
        <v>Bee Fattorini</v>
      </c>
      <c r="G869" s="2" t="str">
        <f>IF(_xlfn.XLOOKUP(C869, Customers!$A$1:$A$1001, Customers!$C$1:$C$1001,,0) = 0, "",_xlfn.XLOOKUP(C869, Customers!$A$1:$A$1001, Customers!$C$1:$C$1001,,0))</f>
        <v>bfattorinio3@quantcast.com</v>
      </c>
      <c r="H869" s="2">
        <f>_xlfn.XLOOKUP(C869, Customers!$A$1:$A$1001, Customers!G868:G1868,,0)</f>
        <v>0</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 xml:space="preserve"> _xlfn.IFS(I869="Rob", "Robust", I869="Exc", "Excelsa", I869="Ara", "Arabica", I869="Lib", "Librica")</f>
        <v>Arabica</v>
      </c>
      <c r="O869" t="str" cm="1">
        <f t="array" ref="O869">_xlfn.IFS(J869="M", "Medium", J869="L", "Light", J869="D", "Dark")</f>
        <v>Light</v>
      </c>
      <c r="P869" t="str">
        <f>_xlfn.XLOOKUP(Table1[[#This Row],[Customer ID]], Customers!$A$1:$A$1001, Customers!$I$1:$I$1001,,0)</f>
        <v>Yes</v>
      </c>
    </row>
    <row r="870" spans="1:16" x14ac:dyDescent="0.3">
      <c r="A870" s="2" t="s">
        <v>5396</v>
      </c>
      <c r="B870" s="3">
        <v>43526</v>
      </c>
      <c r="C870" s="2" t="s">
        <v>5397</v>
      </c>
      <c r="D870" t="s">
        <v>6139</v>
      </c>
      <c r="E870" s="2">
        <v>5</v>
      </c>
      <c r="F870" s="2" t="str">
        <f>_xlfn.XLOOKUP(C870, Customers!$A$1:$A$1001, Customers!$B$1:$B$1001,,0)</f>
        <v>Margie Palleske</v>
      </c>
      <c r="G870" s="2" t="str">
        <f>IF(_xlfn.XLOOKUP(C870, Customers!$A$1:$A$1001, Customers!$C$1:$C$1001,,0) = 0, "",_xlfn.XLOOKUP(C870, Customers!$A$1:$A$1001, Customers!$C$1:$C$1001,,0))</f>
        <v>mpalleskeo4@nyu.edu</v>
      </c>
      <c r="H870" s="2">
        <f>_xlfn.XLOOKUP(C870, Customers!$A$1:$A$1001, Customers!G869:G1869,,0)</f>
        <v>0</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 xml:space="preserve"> _xlfn.IFS(I870="Rob", "Robust", I870="Exc", "Excelsa", I870="Ara", "Arabica", I870="Lib", "Librica")</f>
        <v>Excelsa</v>
      </c>
      <c r="O870" t="str" cm="1">
        <f t="array" ref="O870">_xlfn.IFS(J870="M", "Medium", J870="L", "Light", J870="D", "Dark")</f>
        <v>Medium</v>
      </c>
      <c r="P870" t="str">
        <f>_xlfn.XLOOKUP(Table1[[#This Row],[Customer ID]], Customers!$A$1:$A$1001, Customers!$I$1:$I$1001,,0)</f>
        <v>Yes</v>
      </c>
    </row>
    <row r="871" spans="1:16" x14ac:dyDescent="0.3">
      <c r="A871" s="2" t="s">
        <v>5402</v>
      </c>
      <c r="B871" s="3">
        <v>43851</v>
      </c>
      <c r="C871" s="2" t="s">
        <v>5403</v>
      </c>
      <c r="D871" t="s">
        <v>6146</v>
      </c>
      <c r="E871" s="2">
        <v>3</v>
      </c>
      <c r="F871" s="2" t="str">
        <f>_xlfn.XLOOKUP(C871, Customers!$A$1:$A$1001, Customers!$B$1:$B$1001,,0)</f>
        <v>Alexina Randals</v>
      </c>
      <c r="G871" s="2" t="str">
        <f>IF(_xlfn.XLOOKUP(C871, Customers!$A$1:$A$1001, Customers!$C$1:$C$1001,,0) = 0, "",_xlfn.XLOOKUP(C871, Customers!$A$1:$A$1001, Customers!$C$1:$C$1001,,0))</f>
        <v/>
      </c>
      <c r="H871" s="2">
        <f>_xlfn.XLOOKUP(C871, Customers!$A$1:$A$1001, Customers!G870:G1870,,0)</f>
        <v>0</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 xml:space="preserve"> _xlfn.IFS(I871="Rob", "Robust", I871="Exc", "Excelsa", I871="Ara", "Arabica", I871="Lib", "Librica")</f>
        <v>Robust</v>
      </c>
      <c r="O871" t="str" cm="1">
        <f t="array" ref="O871">_xlfn.IFS(J871="M", "Medium", J871="L", "Light", J871="D", "Dark")</f>
        <v>Medium</v>
      </c>
      <c r="P871" t="str">
        <f>_xlfn.XLOOKUP(Table1[[#This Row],[Customer ID]], Customers!$A$1:$A$1001, Customers!$I$1:$I$1001,,0)</f>
        <v>Yes</v>
      </c>
    </row>
    <row r="872" spans="1:16" x14ac:dyDescent="0.3">
      <c r="A872" s="2" t="s">
        <v>5407</v>
      </c>
      <c r="B872" s="3">
        <v>44460</v>
      </c>
      <c r="C872" s="2" t="s">
        <v>5408</v>
      </c>
      <c r="D872" t="s">
        <v>6144</v>
      </c>
      <c r="E872" s="2">
        <v>1</v>
      </c>
      <c r="F872" s="2" t="str">
        <f>_xlfn.XLOOKUP(C872, Customers!$A$1:$A$1001, Customers!$B$1:$B$1001,,0)</f>
        <v>Filip Antcliffe</v>
      </c>
      <c r="G872" s="2" t="str">
        <f>IF(_xlfn.XLOOKUP(C872, Customers!$A$1:$A$1001, Customers!$C$1:$C$1001,,0) = 0, "",_xlfn.XLOOKUP(C872, Customers!$A$1:$A$1001, Customers!$C$1:$C$1001,,0))</f>
        <v>fantcliffeo6@amazon.co.jp</v>
      </c>
      <c r="H872" s="2">
        <f>_xlfn.XLOOKUP(C872, Customers!$A$1:$A$1001, Customers!G871:G1871,,0)</f>
        <v>0</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 xml:space="preserve"> _xlfn.IFS(I872="Rob", "Robust", I872="Exc", "Excelsa", I872="Ara", "Arabica", I872="Lib", "Librica")</f>
        <v>Excelsa</v>
      </c>
      <c r="O872" t="str" cm="1">
        <f t="array" ref="O872">_xlfn.IFS(J872="M", "Medium", J872="L", "Light", J872="D", "Dark")</f>
        <v>Dark</v>
      </c>
      <c r="P872" t="str">
        <f>_xlfn.XLOOKUP(Table1[[#This Row],[Customer ID]], Customers!$A$1:$A$1001, Customers!$I$1:$I$1001,,0)</f>
        <v>Yes</v>
      </c>
    </row>
    <row r="873" spans="1:16" x14ac:dyDescent="0.3">
      <c r="A873" s="2" t="s">
        <v>5413</v>
      </c>
      <c r="B873" s="3">
        <v>43707</v>
      </c>
      <c r="C873" s="2" t="s">
        <v>5414</v>
      </c>
      <c r="D873" t="s">
        <v>6171</v>
      </c>
      <c r="E873" s="2">
        <v>2</v>
      </c>
      <c r="F873" s="2" t="str">
        <f>_xlfn.XLOOKUP(C873, Customers!$A$1:$A$1001, Customers!$B$1:$B$1001,,0)</f>
        <v>Peyter Matignon</v>
      </c>
      <c r="G873" s="2" t="str">
        <f>IF(_xlfn.XLOOKUP(C873, Customers!$A$1:$A$1001, Customers!$C$1:$C$1001,,0) = 0, "",_xlfn.XLOOKUP(C873, Customers!$A$1:$A$1001, Customers!$C$1:$C$1001,,0))</f>
        <v>pmatignono7@harvard.edu</v>
      </c>
      <c r="H873" s="2">
        <f>_xlfn.XLOOKUP(C873, Customers!$A$1:$A$1001, Customers!G872:G1872,,0)</f>
        <v>0</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 xml:space="preserve"> _xlfn.IFS(I873="Rob", "Robust", I873="Exc", "Excelsa", I873="Ara", "Arabica", I873="Lib", "Librica")</f>
        <v>Excelsa</v>
      </c>
      <c r="O873" t="str" cm="1">
        <f t="array" ref="O873">_xlfn.IFS(J873="M", "Medium", J873="L", "Light", J873="D", "Dark")</f>
        <v>Light</v>
      </c>
      <c r="P873" t="str">
        <f>_xlfn.XLOOKUP(Table1[[#This Row],[Customer ID]], Customers!$A$1:$A$1001, Customers!$I$1:$I$1001,,0)</f>
        <v>Yes</v>
      </c>
    </row>
    <row r="874" spans="1:16" x14ac:dyDescent="0.3">
      <c r="A874" s="2" t="s">
        <v>5421</v>
      </c>
      <c r="B874" s="3">
        <v>43521</v>
      </c>
      <c r="C874" s="2" t="s">
        <v>5422</v>
      </c>
      <c r="D874" t="s">
        <v>6155</v>
      </c>
      <c r="E874" s="2">
        <v>2</v>
      </c>
      <c r="F874" s="2" t="str">
        <f>_xlfn.XLOOKUP(C874, Customers!$A$1:$A$1001, Customers!$B$1:$B$1001,,0)</f>
        <v>Claudie Weond</v>
      </c>
      <c r="G874" s="2" t="str">
        <f>IF(_xlfn.XLOOKUP(C874, Customers!$A$1:$A$1001, Customers!$C$1:$C$1001,,0) = 0, "",_xlfn.XLOOKUP(C874, Customers!$A$1:$A$1001, Customers!$C$1:$C$1001,,0))</f>
        <v>cweondo8@theglobeandmail.com</v>
      </c>
      <c r="H874" s="2">
        <f>_xlfn.XLOOKUP(C874, Customers!$A$1:$A$1001, Customers!G873:G1873,,0)</f>
        <v>0</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 xml:space="preserve"> _xlfn.IFS(I874="Rob", "Robust", I874="Exc", "Excelsa", I874="Ara", "Arabica", I874="Lib", "Librica")</f>
        <v>Arabica</v>
      </c>
      <c r="O874" t="str" cm="1">
        <f t="array" ref="O874">_xlfn.IFS(J874="M", "Medium", J874="L", "Light", J874="D", "Dark")</f>
        <v>Medium</v>
      </c>
      <c r="P874" t="str">
        <f>_xlfn.XLOOKUP(Table1[[#This Row],[Customer ID]], Customers!$A$1:$A$1001, Customers!$I$1:$I$1001,,0)</f>
        <v>No</v>
      </c>
    </row>
    <row r="875" spans="1:16" x14ac:dyDescent="0.3">
      <c r="A875" s="2" t="s">
        <v>5427</v>
      </c>
      <c r="B875" s="3">
        <v>43725</v>
      </c>
      <c r="C875" s="2" t="s">
        <v>5428</v>
      </c>
      <c r="D875" t="s">
        <v>6174</v>
      </c>
      <c r="E875" s="2">
        <v>4</v>
      </c>
      <c r="F875" s="2" t="str">
        <f>_xlfn.XLOOKUP(C875, Customers!$A$1:$A$1001, Customers!$B$1:$B$1001,,0)</f>
        <v>Modesty MacConnechie</v>
      </c>
      <c r="G875" s="2" t="str">
        <f>IF(_xlfn.XLOOKUP(C875, Customers!$A$1:$A$1001, Customers!$C$1:$C$1001,,0) = 0, "",_xlfn.XLOOKUP(C875, Customers!$A$1:$A$1001, Customers!$C$1:$C$1001,,0))</f>
        <v>mmacconnechieo9@reuters.com</v>
      </c>
      <c r="H875" s="2">
        <f>_xlfn.XLOOKUP(C875, Customers!$A$1:$A$1001, Customers!G874:G1874,,0)</f>
        <v>0</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 xml:space="preserve"> _xlfn.IFS(I875="Rob", "Robust", I875="Exc", "Excelsa", I875="Ara", "Arabica", I875="Lib", "Librica")</f>
        <v>Robust</v>
      </c>
      <c r="O875" t="str" cm="1">
        <f t="array" ref="O875">_xlfn.IFS(J875="M", "Medium", J875="L", "Light", J875="D", "Dark")</f>
        <v>Medium</v>
      </c>
      <c r="P875" t="str">
        <f>_xlfn.XLOOKUP(Table1[[#This Row],[Customer ID]], Customers!$A$1:$A$1001, Customers!$I$1:$I$1001,,0)</f>
        <v>Yes</v>
      </c>
    </row>
    <row r="876" spans="1:16" x14ac:dyDescent="0.3">
      <c r="A876" s="2" t="s">
        <v>5433</v>
      </c>
      <c r="B876" s="3">
        <v>43680</v>
      </c>
      <c r="C876" s="2" t="s">
        <v>5434</v>
      </c>
      <c r="D876" t="s">
        <v>6140</v>
      </c>
      <c r="E876" s="2">
        <v>2</v>
      </c>
      <c r="F876" s="2" t="str">
        <f>_xlfn.XLOOKUP(C876, Customers!$A$1:$A$1001, Customers!$B$1:$B$1001,,0)</f>
        <v>Jaquenette Skentelbery</v>
      </c>
      <c r="G876" s="2" t="str">
        <f>IF(_xlfn.XLOOKUP(C876, Customers!$A$1:$A$1001, Customers!$C$1:$C$1001,,0) = 0, "",_xlfn.XLOOKUP(C876, Customers!$A$1:$A$1001, Customers!$C$1:$C$1001,,0))</f>
        <v>jskentelberyoa@paypal.com</v>
      </c>
      <c r="H876" s="2">
        <f>_xlfn.XLOOKUP(C876, Customers!$A$1:$A$1001, Customers!G875:G1875,,0)</f>
        <v>0</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 xml:space="preserve"> _xlfn.IFS(I876="Rob", "Robust", I876="Exc", "Excelsa", I876="Ara", "Arabica", I876="Lib", "Librica")</f>
        <v>Arabica</v>
      </c>
      <c r="O876" t="str" cm="1">
        <f t="array" ref="O876">_xlfn.IFS(J876="M", "Medium", J876="L", "Light", J876="D", "Dark")</f>
        <v>Light</v>
      </c>
      <c r="P876" t="str">
        <f>_xlfn.XLOOKUP(Table1[[#This Row],[Customer ID]], Customers!$A$1:$A$1001, Customers!$I$1:$I$1001,,0)</f>
        <v>No</v>
      </c>
    </row>
    <row r="877" spans="1:16" x14ac:dyDescent="0.3">
      <c r="A877" s="2" t="s">
        <v>5439</v>
      </c>
      <c r="B877" s="3">
        <v>44253</v>
      </c>
      <c r="C877" s="2" t="s">
        <v>5440</v>
      </c>
      <c r="D877" t="s">
        <v>6160</v>
      </c>
      <c r="E877" s="2">
        <v>5</v>
      </c>
      <c r="F877" s="2" t="str">
        <f>_xlfn.XLOOKUP(C877, Customers!$A$1:$A$1001, Customers!$B$1:$B$1001,,0)</f>
        <v>Orazio Comber</v>
      </c>
      <c r="G877" s="2" t="str">
        <f>IF(_xlfn.XLOOKUP(C877, Customers!$A$1:$A$1001, Customers!$C$1:$C$1001,,0) = 0, "",_xlfn.XLOOKUP(C877, Customers!$A$1:$A$1001, Customers!$C$1:$C$1001,,0))</f>
        <v>ocomberob@goo.gl</v>
      </c>
      <c r="H877" s="2">
        <f>_xlfn.XLOOKUP(C877, Customers!$A$1:$A$1001, Customers!G876:G1876,,0)</f>
        <v>0</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 xml:space="preserve"> _xlfn.IFS(I877="Rob", "Robust", I877="Exc", "Excelsa", I877="Ara", "Arabica", I877="Lib", "Librica")</f>
        <v>Librica</v>
      </c>
      <c r="O877" t="str" cm="1">
        <f t="array" ref="O877">_xlfn.IFS(J877="M", "Medium", J877="L", "Light", J877="D", "Dark")</f>
        <v>Medium</v>
      </c>
      <c r="P877" t="str">
        <f>_xlfn.XLOOKUP(Table1[[#This Row],[Customer ID]], Customers!$A$1:$A$1001, Customers!$I$1:$I$1001,,0)</f>
        <v>No</v>
      </c>
    </row>
    <row r="878" spans="1:16" x14ac:dyDescent="0.3">
      <c r="A878" s="2" t="s">
        <v>5439</v>
      </c>
      <c r="B878" s="3">
        <v>44253</v>
      </c>
      <c r="C878" s="2" t="s">
        <v>5440</v>
      </c>
      <c r="D878" t="s">
        <v>6180</v>
      </c>
      <c r="E878" s="2">
        <v>6</v>
      </c>
      <c r="F878" s="2" t="str">
        <f>_xlfn.XLOOKUP(C878, Customers!$A$1:$A$1001, Customers!$B$1:$B$1001,,0)</f>
        <v>Orazio Comber</v>
      </c>
      <c r="G878" s="2" t="str">
        <f>IF(_xlfn.XLOOKUP(C878, Customers!$A$1:$A$1001, Customers!$C$1:$C$1001,,0) = 0, "",_xlfn.XLOOKUP(C878, Customers!$A$1:$A$1001, Customers!$C$1:$C$1001,,0))</f>
        <v>ocomberob@goo.gl</v>
      </c>
      <c r="H878" s="2">
        <f>_xlfn.XLOOKUP(C878, Customers!$A$1:$A$1001, Customers!G877:G1877,,0)</f>
        <v>0</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 xml:space="preserve"> _xlfn.IFS(I878="Rob", "Robust", I878="Exc", "Excelsa", I878="Ara", "Arabica", I878="Lib", "Librica")</f>
        <v>Arabica</v>
      </c>
      <c r="O878" t="str" cm="1">
        <f t="array" ref="O878">_xlfn.IFS(J878="M", "Medium", J878="L", "Light", J878="D", "Dark")</f>
        <v>Light</v>
      </c>
      <c r="P878" t="str">
        <f>_xlfn.XLOOKUP(Table1[[#This Row],[Customer ID]], Customers!$A$1:$A$1001, Customers!$I$1:$I$1001,,0)</f>
        <v>No</v>
      </c>
    </row>
    <row r="879" spans="1:16" x14ac:dyDescent="0.3">
      <c r="A879" s="2" t="s">
        <v>5450</v>
      </c>
      <c r="B879" s="3">
        <v>44411</v>
      </c>
      <c r="C879" s="2" t="s">
        <v>5451</v>
      </c>
      <c r="D879" t="s">
        <v>6161</v>
      </c>
      <c r="E879" s="2">
        <v>3</v>
      </c>
      <c r="F879" s="2" t="str">
        <f>_xlfn.XLOOKUP(C879, Customers!$A$1:$A$1001, Customers!$B$1:$B$1001,,0)</f>
        <v>Zachary Tramel</v>
      </c>
      <c r="G879" s="2" t="str">
        <f>IF(_xlfn.XLOOKUP(C879, Customers!$A$1:$A$1001, Customers!$C$1:$C$1001,,0) = 0, "",_xlfn.XLOOKUP(C879, Customers!$A$1:$A$1001, Customers!$C$1:$C$1001,,0))</f>
        <v>ztramelod@netlog.com</v>
      </c>
      <c r="H879" s="2">
        <f>_xlfn.XLOOKUP(C879, Customers!$A$1:$A$1001, Customers!G878:G1878,,0)</f>
        <v>0</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 xml:space="preserve"> _xlfn.IFS(I879="Rob", "Robust", I879="Exc", "Excelsa", I879="Ara", "Arabica", I879="Lib", "Librica")</f>
        <v>Librica</v>
      </c>
      <c r="O879" t="str" cm="1">
        <f t="array" ref="O879">_xlfn.IFS(J879="M", "Medium", J879="L", "Light", J879="D", "Dark")</f>
        <v>Light</v>
      </c>
      <c r="P879" t="str">
        <f>_xlfn.XLOOKUP(Table1[[#This Row],[Customer ID]], Customers!$A$1:$A$1001, Customers!$I$1:$I$1001,,0)</f>
        <v>No</v>
      </c>
    </row>
    <row r="880" spans="1:16" x14ac:dyDescent="0.3">
      <c r="A880" s="2" t="s">
        <v>5456</v>
      </c>
      <c r="B880" s="3">
        <v>44323</v>
      </c>
      <c r="C880" s="2" t="s">
        <v>5457</v>
      </c>
      <c r="D880" t="s">
        <v>6142</v>
      </c>
      <c r="E880" s="2">
        <v>1</v>
      </c>
      <c r="F880" s="2" t="str">
        <f>_xlfn.XLOOKUP(C880, Customers!$A$1:$A$1001, Customers!$B$1:$B$1001,,0)</f>
        <v>Izaak Primak</v>
      </c>
      <c r="G880" s="2" t="str">
        <f>IF(_xlfn.XLOOKUP(C880, Customers!$A$1:$A$1001, Customers!$C$1:$C$1001,,0) = 0, "",_xlfn.XLOOKUP(C880, Customers!$A$1:$A$1001, Customers!$C$1:$C$1001,,0))</f>
        <v/>
      </c>
      <c r="H880" s="2">
        <f>_xlfn.XLOOKUP(C880, Customers!$A$1:$A$1001, Customers!G879:G1879,,0)</f>
        <v>0</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 xml:space="preserve"> _xlfn.IFS(I880="Rob", "Robust", I880="Exc", "Excelsa", I880="Ara", "Arabica", I880="Lib", "Librica")</f>
        <v>Robust</v>
      </c>
      <c r="O880" t="str" cm="1">
        <f t="array" ref="O880">_xlfn.IFS(J880="M", "Medium", J880="L", "Light", J880="D", "Dark")</f>
        <v>Light</v>
      </c>
      <c r="P880" t="str">
        <f>_xlfn.XLOOKUP(Table1[[#This Row],[Customer ID]], Customers!$A$1:$A$1001, Customers!$I$1:$I$1001,,0)</f>
        <v>Yes</v>
      </c>
    </row>
    <row r="881" spans="1:16" x14ac:dyDescent="0.3">
      <c r="A881" s="2" t="s">
        <v>5461</v>
      </c>
      <c r="B881" s="3">
        <v>43630</v>
      </c>
      <c r="C881" s="2" t="s">
        <v>5462</v>
      </c>
      <c r="D881" t="s">
        <v>6153</v>
      </c>
      <c r="E881" s="2">
        <v>3</v>
      </c>
      <c r="F881" s="2" t="str">
        <f>_xlfn.XLOOKUP(C881, Customers!$A$1:$A$1001, Customers!$B$1:$B$1001,,0)</f>
        <v>Brittani Thoresbie</v>
      </c>
      <c r="G881" s="2" t="str">
        <f>IF(_xlfn.XLOOKUP(C881, Customers!$A$1:$A$1001, Customers!$C$1:$C$1001,,0) = 0, "",_xlfn.XLOOKUP(C881, Customers!$A$1:$A$1001, Customers!$C$1:$C$1001,,0))</f>
        <v/>
      </c>
      <c r="H881" s="2">
        <f>_xlfn.XLOOKUP(C881, Customers!$A$1:$A$1001, Customers!G880:G1880,,0)</f>
        <v>0</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 xml:space="preserve"> _xlfn.IFS(I881="Rob", "Robust", I881="Exc", "Excelsa", I881="Ara", "Arabica", I881="Lib", "Librica")</f>
        <v>Excelsa</v>
      </c>
      <c r="O881" t="str" cm="1">
        <f t="array" ref="O881">_xlfn.IFS(J881="M", "Medium", J881="L", "Light", J881="D", "Dark")</f>
        <v>Dark</v>
      </c>
      <c r="P881" t="str">
        <f>_xlfn.XLOOKUP(Table1[[#This Row],[Customer ID]], Customers!$A$1:$A$1001, Customers!$I$1:$I$1001,,0)</f>
        <v>No</v>
      </c>
    </row>
    <row r="882" spans="1:16" x14ac:dyDescent="0.3">
      <c r="A882" s="2" t="s">
        <v>5466</v>
      </c>
      <c r="B882" s="3">
        <v>43790</v>
      </c>
      <c r="C882" s="2" t="s">
        <v>5467</v>
      </c>
      <c r="D882" t="s">
        <v>6178</v>
      </c>
      <c r="E882" s="2">
        <v>2</v>
      </c>
      <c r="F882" s="2" t="str">
        <f>_xlfn.XLOOKUP(C882, Customers!$A$1:$A$1001, Customers!$B$1:$B$1001,,0)</f>
        <v>Constanta Hatfull</v>
      </c>
      <c r="G882" s="2" t="str">
        <f>IF(_xlfn.XLOOKUP(C882, Customers!$A$1:$A$1001, Customers!$C$1:$C$1001,,0) = 0, "",_xlfn.XLOOKUP(C882, Customers!$A$1:$A$1001, Customers!$C$1:$C$1001,,0))</f>
        <v>chatfullog@ebay.com</v>
      </c>
      <c r="H882" s="2">
        <f>_xlfn.XLOOKUP(C882, Customers!$A$1:$A$1001, Customers!G881:G1881,,0)</f>
        <v>0</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 xml:space="preserve"> _xlfn.IFS(I882="Rob", "Robust", I882="Exc", "Excelsa", I882="Ara", "Arabica", I882="Lib", "Librica")</f>
        <v>Robust</v>
      </c>
      <c r="O882" t="str" cm="1">
        <f t="array" ref="O882">_xlfn.IFS(J882="M", "Medium", J882="L", "Light", J882="D", "Dark")</f>
        <v>Light</v>
      </c>
      <c r="P882" t="str">
        <f>_xlfn.XLOOKUP(Table1[[#This Row],[Customer ID]], Customers!$A$1:$A$1001, Customers!$I$1:$I$1001,,0)</f>
        <v>No</v>
      </c>
    </row>
    <row r="883" spans="1:16" x14ac:dyDescent="0.3">
      <c r="A883" s="2" t="s">
        <v>5472</v>
      </c>
      <c r="B883" s="3">
        <v>44286</v>
      </c>
      <c r="C883" s="2" t="s">
        <v>5473</v>
      </c>
      <c r="D883" t="s">
        <v>6167</v>
      </c>
      <c r="E883" s="2">
        <v>6</v>
      </c>
      <c r="F883" s="2" t="str">
        <f>_xlfn.XLOOKUP(C883, Customers!$A$1:$A$1001, Customers!$B$1:$B$1001,,0)</f>
        <v>Bobbe Castagneto</v>
      </c>
      <c r="G883" s="2" t="str">
        <f>IF(_xlfn.XLOOKUP(C883, Customers!$A$1:$A$1001, Customers!$C$1:$C$1001,,0) = 0, "",_xlfn.XLOOKUP(C883, Customers!$A$1:$A$1001, Customers!$C$1:$C$1001,,0))</f>
        <v/>
      </c>
      <c r="H883" s="2">
        <f>_xlfn.XLOOKUP(C883, Customers!$A$1:$A$1001, Customers!G882:G1882,,0)</f>
        <v>0</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 xml:space="preserve"> _xlfn.IFS(I883="Rob", "Robust", I883="Exc", "Excelsa", I883="Ara", "Arabica", I883="Lib", "Librica")</f>
        <v>Arabica</v>
      </c>
      <c r="O883" t="str" cm="1">
        <f t="array" ref="O883">_xlfn.IFS(J883="M", "Medium", J883="L", "Light", J883="D", "Dark")</f>
        <v>Light</v>
      </c>
      <c r="P883" t="str">
        <f>_xlfn.XLOOKUP(Table1[[#This Row],[Customer ID]], Customers!$A$1:$A$1001, Customers!$I$1:$I$1001,,0)</f>
        <v>Yes</v>
      </c>
    </row>
    <row r="884" spans="1:16" x14ac:dyDescent="0.3">
      <c r="A884" s="2" t="s">
        <v>5477</v>
      </c>
      <c r="B884" s="3">
        <v>43647</v>
      </c>
      <c r="C884" s="2" t="s">
        <v>5526</v>
      </c>
      <c r="D884" t="s">
        <v>6168</v>
      </c>
      <c r="E884" s="2">
        <v>5</v>
      </c>
      <c r="F884" s="2" t="str">
        <f>_xlfn.XLOOKUP(C884, Customers!$A$1:$A$1001, Customers!$B$1:$B$1001,,0)</f>
        <v>Kippie Marrison</v>
      </c>
      <c r="G884" s="2" t="str">
        <f>IF(_xlfn.XLOOKUP(C884, Customers!$A$1:$A$1001, Customers!$C$1:$C$1001,,0) = 0, "",_xlfn.XLOOKUP(C884, Customers!$A$1:$A$1001, Customers!$C$1:$C$1001,,0))</f>
        <v>kmarrisonoq@dropbox.com</v>
      </c>
      <c r="H884" s="2">
        <f>_xlfn.XLOOKUP(C884, Customers!$A$1:$A$1001, Customers!G883:G1883,,0)</f>
        <v>0</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 xml:space="preserve"> _xlfn.IFS(I884="Rob", "Robust", I884="Exc", "Excelsa", I884="Ara", "Arabica", I884="Lib", "Librica")</f>
        <v>Arabica</v>
      </c>
      <c r="O884" t="str" cm="1">
        <f t="array" ref="O884">_xlfn.IFS(J884="M", "Medium", J884="L", "Light", J884="D", "Dark")</f>
        <v>Dark</v>
      </c>
      <c r="P884" t="str">
        <f>_xlfn.XLOOKUP(Table1[[#This Row],[Customer ID]], Customers!$A$1:$A$1001, Customers!$I$1:$I$1001,,0)</f>
        <v>Yes</v>
      </c>
    </row>
    <row r="885" spans="1:16" x14ac:dyDescent="0.3">
      <c r="A885" s="2" t="s">
        <v>5483</v>
      </c>
      <c r="B885" s="3">
        <v>43956</v>
      </c>
      <c r="C885" s="2" t="s">
        <v>5484</v>
      </c>
      <c r="D885" t="s">
        <v>6175</v>
      </c>
      <c r="E885" s="2">
        <v>3</v>
      </c>
      <c r="F885" s="2" t="str">
        <f>_xlfn.XLOOKUP(C885, Customers!$A$1:$A$1001, Customers!$B$1:$B$1001,,0)</f>
        <v>Lindon Agnolo</v>
      </c>
      <c r="G885" s="2" t="str">
        <f>IF(_xlfn.XLOOKUP(C885, Customers!$A$1:$A$1001, Customers!$C$1:$C$1001,,0) = 0, "",_xlfn.XLOOKUP(C885, Customers!$A$1:$A$1001, Customers!$C$1:$C$1001,,0))</f>
        <v>lagnolooj@pinterest.com</v>
      </c>
      <c r="H885" s="2">
        <f>_xlfn.XLOOKUP(C885, Customers!$A$1:$A$1001, Customers!G884:G1884,,0)</f>
        <v>0</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 xml:space="preserve"> _xlfn.IFS(I885="Rob", "Robust", I885="Exc", "Excelsa", I885="Ara", "Arabica", I885="Lib", "Librica")</f>
        <v>Arabica</v>
      </c>
      <c r="O885" t="str" cm="1">
        <f t="array" ref="O885">_xlfn.IFS(J885="M", "Medium", J885="L", "Light", J885="D", "Dark")</f>
        <v>Medium</v>
      </c>
      <c r="P885" t="str">
        <f>_xlfn.XLOOKUP(Table1[[#This Row],[Customer ID]], Customers!$A$1:$A$1001, Customers!$I$1:$I$1001,,0)</f>
        <v>Yes</v>
      </c>
    </row>
    <row r="886" spans="1:16" x14ac:dyDescent="0.3">
      <c r="A886" s="2" t="s">
        <v>5489</v>
      </c>
      <c r="B886" s="3">
        <v>43941</v>
      </c>
      <c r="C886" s="2" t="s">
        <v>5490</v>
      </c>
      <c r="D886" t="s">
        <v>6172</v>
      </c>
      <c r="E886" s="2">
        <v>1</v>
      </c>
      <c r="F886" s="2" t="str">
        <f>_xlfn.XLOOKUP(C886, Customers!$A$1:$A$1001, Customers!$B$1:$B$1001,,0)</f>
        <v>Delainey Kiddy</v>
      </c>
      <c r="G886" s="2" t="str">
        <f>IF(_xlfn.XLOOKUP(C886, Customers!$A$1:$A$1001, Customers!$C$1:$C$1001,,0) = 0, "",_xlfn.XLOOKUP(C886, Customers!$A$1:$A$1001, Customers!$C$1:$C$1001,,0))</f>
        <v>dkiddyok@fda.gov</v>
      </c>
      <c r="H886" s="2">
        <f>_xlfn.XLOOKUP(C886, Customers!$A$1:$A$1001, Customers!G885:G1885,,0)</f>
        <v>0</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 xml:space="preserve"> _xlfn.IFS(I886="Rob", "Robust", I886="Exc", "Excelsa", I886="Ara", "Arabica", I886="Lib", "Librica")</f>
        <v>Robust</v>
      </c>
      <c r="O886" t="str" cm="1">
        <f t="array" ref="O886">_xlfn.IFS(J886="M", "Medium", J886="L", "Light", J886="D", "Dark")</f>
        <v>Dark</v>
      </c>
      <c r="P886" t="str">
        <f>_xlfn.XLOOKUP(Table1[[#This Row],[Customer ID]], Customers!$A$1:$A$1001, Customers!$I$1:$I$1001,,0)</f>
        <v>Yes</v>
      </c>
    </row>
    <row r="887" spans="1:16" x14ac:dyDescent="0.3">
      <c r="A887" s="2" t="s">
        <v>5495</v>
      </c>
      <c r="B887" s="3">
        <v>43664</v>
      </c>
      <c r="C887" s="2" t="s">
        <v>5496</v>
      </c>
      <c r="D887" t="s">
        <v>6149</v>
      </c>
      <c r="E887" s="2">
        <v>6</v>
      </c>
      <c r="F887" s="2" t="str">
        <f>_xlfn.XLOOKUP(C887, Customers!$A$1:$A$1001, Customers!$B$1:$B$1001,,0)</f>
        <v>Helli Petroulis</v>
      </c>
      <c r="G887" s="2" t="str">
        <f>IF(_xlfn.XLOOKUP(C887, Customers!$A$1:$A$1001, Customers!$C$1:$C$1001,,0) = 0, "",_xlfn.XLOOKUP(C887, Customers!$A$1:$A$1001, Customers!$C$1:$C$1001,,0))</f>
        <v>hpetroulisol@state.tx.us</v>
      </c>
      <c r="H887" s="2">
        <f>_xlfn.XLOOKUP(C887, Customers!$A$1:$A$1001, Customers!G886:G1886,,0)</f>
        <v>0</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 xml:space="preserve"> _xlfn.IFS(I887="Rob", "Robust", I887="Exc", "Excelsa", I887="Ara", "Arabica", I887="Lib", "Librica")</f>
        <v>Robust</v>
      </c>
      <c r="O887" t="str" cm="1">
        <f t="array" ref="O887">_xlfn.IFS(J887="M", "Medium", J887="L", "Light", J887="D", "Dark")</f>
        <v>Dark</v>
      </c>
      <c r="P887" t="str">
        <f>_xlfn.XLOOKUP(Table1[[#This Row],[Customer ID]], Customers!$A$1:$A$1001, Customers!$I$1:$I$1001,,0)</f>
        <v>No</v>
      </c>
    </row>
    <row r="888" spans="1:16" x14ac:dyDescent="0.3">
      <c r="A888" s="2" t="s">
        <v>5501</v>
      </c>
      <c r="B888" s="3">
        <v>44518</v>
      </c>
      <c r="C888" s="2" t="s">
        <v>5502</v>
      </c>
      <c r="D888" t="s">
        <v>6160</v>
      </c>
      <c r="E888" s="2">
        <v>2</v>
      </c>
      <c r="F888" s="2" t="str">
        <f>_xlfn.XLOOKUP(C888, Customers!$A$1:$A$1001, Customers!$B$1:$B$1001,,0)</f>
        <v>Marty Scholl</v>
      </c>
      <c r="G888" s="2" t="str">
        <f>IF(_xlfn.XLOOKUP(C888, Customers!$A$1:$A$1001, Customers!$C$1:$C$1001,,0) = 0, "",_xlfn.XLOOKUP(C888, Customers!$A$1:$A$1001, Customers!$C$1:$C$1001,,0))</f>
        <v>mschollom@taobao.com</v>
      </c>
      <c r="H888" s="2">
        <f>_xlfn.XLOOKUP(C888, Customers!$A$1:$A$1001, Customers!G887:G1887,,0)</f>
        <v>0</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 xml:space="preserve"> _xlfn.IFS(I888="Rob", "Robust", I888="Exc", "Excelsa", I888="Ara", "Arabica", I888="Lib", "Librica")</f>
        <v>Librica</v>
      </c>
      <c r="O888" t="str" cm="1">
        <f t="array" ref="O888">_xlfn.IFS(J888="M", "Medium", J888="L", "Light", J888="D", "Dark")</f>
        <v>Medium</v>
      </c>
      <c r="P888" t="str">
        <f>_xlfn.XLOOKUP(Table1[[#This Row],[Customer ID]], Customers!$A$1:$A$1001, Customers!$I$1:$I$1001,,0)</f>
        <v>No</v>
      </c>
    </row>
    <row r="889" spans="1:16" x14ac:dyDescent="0.3">
      <c r="A889" s="2" t="s">
        <v>5507</v>
      </c>
      <c r="B889" s="3">
        <v>44002</v>
      </c>
      <c r="C889" s="2" t="s">
        <v>5508</v>
      </c>
      <c r="D889" t="s">
        <v>6184</v>
      </c>
      <c r="E889" s="2">
        <v>3</v>
      </c>
      <c r="F889" s="2" t="str">
        <f>_xlfn.XLOOKUP(C889, Customers!$A$1:$A$1001, Customers!$B$1:$B$1001,,0)</f>
        <v>Kienan Ferson</v>
      </c>
      <c r="G889" s="2" t="str">
        <f>IF(_xlfn.XLOOKUP(C889, Customers!$A$1:$A$1001, Customers!$C$1:$C$1001,,0) = 0, "",_xlfn.XLOOKUP(C889, Customers!$A$1:$A$1001, Customers!$C$1:$C$1001,,0))</f>
        <v>kfersonon@g.co</v>
      </c>
      <c r="H889" s="2">
        <f>_xlfn.XLOOKUP(C889, Customers!$A$1:$A$1001, Customers!G888:G1888,,0)</f>
        <v>0</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 xml:space="preserve"> _xlfn.IFS(I889="Rob", "Robust", I889="Exc", "Excelsa", I889="Ara", "Arabica", I889="Lib", "Librica")</f>
        <v>Excelsa</v>
      </c>
      <c r="O889" t="str" cm="1">
        <f t="array" ref="O889">_xlfn.IFS(J889="M", "Medium", J889="L", "Light", J889="D", "Dark")</f>
        <v>Light</v>
      </c>
      <c r="P889" t="str">
        <f>_xlfn.XLOOKUP(Table1[[#This Row],[Customer ID]], Customers!$A$1:$A$1001, Customers!$I$1:$I$1001,,0)</f>
        <v>No</v>
      </c>
    </row>
    <row r="890" spans="1:16" x14ac:dyDescent="0.3">
      <c r="A890" s="2" t="s">
        <v>5513</v>
      </c>
      <c r="B890" s="3">
        <v>44292</v>
      </c>
      <c r="C890" s="2" t="s">
        <v>5514</v>
      </c>
      <c r="D890" t="s">
        <v>6167</v>
      </c>
      <c r="E890" s="2">
        <v>2</v>
      </c>
      <c r="F890" s="2" t="str">
        <f>_xlfn.XLOOKUP(C890, Customers!$A$1:$A$1001, Customers!$B$1:$B$1001,,0)</f>
        <v>Blake Kelloway</v>
      </c>
      <c r="G890" s="2" t="str">
        <f>IF(_xlfn.XLOOKUP(C890, Customers!$A$1:$A$1001, Customers!$C$1:$C$1001,,0) = 0, "",_xlfn.XLOOKUP(C890, Customers!$A$1:$A$1001, Customers!$C$1:$C$1001,,0))</f>
        <v>bkellowayoo@omniture.com</v>
      </c>
      <c r="H890" s="2">
        <f>_xlfn.XLOOKUP(C890, Customers!$A$1:$A$1001, Customers!G889:G1889,,0)</f>
        <v>0</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 xml:space="preserve"> _xlfn.IFS(I890="Rob", "Robust", I890="Exc", "Excelsa", I890="Ara", "Arabica", I890="Lib", "Librica")</f>
        <v>Arabica</v>
      </c>
      <c r="O890" t="str" cm="1">
        <f t="array" ref="O890">_xlfn.IFS(J890="M", "Medium", J890="L", "Light", J890="D", "Dark")</f>
        <v>Light</v>
      </c>
      <c r="P890" t="str">
        <f>_xlfn.XLOOKUP(Table1[[#This Row],[Customer ID]], Customers!$A$1:$A$1001, Customers!$I$1:$I$1001,,0)</f>
        <v>Yes</v>
      </c>
    </row>
    <row r="891" spans="1:16" x14ac:dyDescent="0.3">
      <c r="A891" s="2" t="s">
        <v>5519</v>
      </c>
      <c r="B891" s="3">
        <v>43633</v>
      </c>
      <c r="C891" s="2" t="s">
        <v>5520</v>
      </c>
      <c r="D891" t="s">
        <v>6163</v>
      </c>
      <c r="E891" s="2">
        <v>1</v>
      </c>
      <c r="F891" s="2" t="str">
        <f>_xlfn.XLOOKUP(C891, Customers!$A$1:$A$1001, Customers!$B$1:$B$1001,,0)</f>
        <v>Scarlett Oliffe</v>
      </c>
      <c r="G891" s="2" t="str">
        <f>IF(_xlfn.XLOOKUP(C891, Customers!$A$1:$A$1001, Customers!$C$1:$C$1001,,0) = 0, "",_xlfn.XLOOKUP(C891, Customers!$A$1:$A$1001, Customers!$C$1:$C$1001,,0))</f>
        <v>soliffeop@yellowbook.com</v>
      </c>
      <c r="H891" s="2">
        <f>_xlfn.XLOOKUP(C891, Customers!$A$1:$A$1001, Customers!G890:G1890,,0)</f>
        <v>0</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 xml:space="preserve"> _xlfn.IFS(I891="Rob", "Robust", I891="Exc", "Excelsa", I891="Ara", "Arabica", I891="Lib", "Librica")</f>
        <v>Robust</v>
      </c>
      <c r="O891" t="str" cm="1">
        <f t="array" ref="O891">_xlfn.IFS(J891="M", "Medium", J891="L", "Light", J891="D", "Dark")</f>
        <v>Dark</v>
      </c>
      <c r="P891" t="str">
        <f>_xlfn.XLOOKUP(Table1[[#This Row],[Customer ID]], Customers!$A$1:$A$1001, Customers!$I$1:$I$1001,,0)</f>
        <v>Yes</v>
      </c>
    </row>
    <row r="892" spans="1:16" x14ac:dyDescent="0.3">
      <c r="A892" s="2" t="s">
        <v>5525</v>
      </c>
      <c r="B892" s="3">
        <v>44646</v>
      </c>
      <c r="C892" s="2" t="s">
        <v>5526</v>
      </c>
      <c r="D892" t="s">
        <v>6149</v>
      </c>
      <c r="E892" s="2">
        <v>1</v>
      </c>
      <c r="F892" s="2" t="str">
        <f>_xlfn.XLOOKUP(C892, Customers!$A$1:$A$1001, Customers!$B$1:$B$1001,,0)</f>
        <v>Kippie Marrison</v>
      </c>
      <c r="G892" s="2" t="str">
        <f>IF(_xlfn.XLOOKUP(C892, Customers!$A$1:$A$1001, Customers!$C$1:$C$1001,,0) = 0, "",_xlfn.XLOOKUP(C892, Customers!$A$1:$A$1001, Customers!$C$1:$C$1001,,0))</f>
        <v>kmarrisonoq@dropbox.com</v>
      </c>
      <c r="H892" s="2">
        <f>_xlfn.XLOOKUP(C892, Customers!$A$1:$A$1001, Customers!G891:G1891,,0)</f>
        <v>0</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 xml:space="preserve"> _xlfn.IFS(I892="Rob", "Robust", I892="Exc", "Excelsa", I892="Ara", "Arabica", I892="Lib", "Librica")</f>
        <v>Robust</v>
      </c>
      <c r="O892" t="str" cm="1">
        <f t="array" ref="O892">_xlfn.IFS(J892="M", "Medium", J892="L", "Light", J892="D", "Dark")</f>
        <v>Dark</v>
      </c>
      <c r="P892" t="str">
        <f>_xlfn.XLOOKUP(Table1[[#This Row],[Customer ID]], Customers!$A$1:$A$1001, Customers!$I$1:$I$1001,,0)</f>
        <v>Yes</v>
      </c>
    </row>
    <row r="893" spans="1:16" x14ac:dyDescent="0.3">
      <c r="A893" s="2" t="s">
        <v>5531</v>
      </c>
      <c r="B893" s="3">
        <v>44469</v>
      </c>
      <c r="C893" s="2" t="s">
        <v>5532</v>
      </c>
      <c r="D893" t="s">
        <v>6168</v>
      </c>
      <c r="E893" s="2">
        <v>5</v>
      </c>
      <c r="F893" s="2" t="str">
        <f>_xlfn.XLOOKUP(C893, Customers!$A$1:$A$1001, Customers!$B$1:$B$1001,,0)</f>
        <v>Celestia Dolohunty</v>
      </c>
      <c r="G893" s="2" t="str">
        <f>IF(_xlfn.XLOOKUP(C893, Customers!$A$1:$A$1001, Customers!$C$1:$C$1001,,0) = 0, "",_xlfn.XLOOKUP(C893, Customers!$A$1:$A$1001, Customers!$C$1:$C$1001,,0))</f>
        <v>cdolohuntyor@dailymail.co.uk</v>
      </c>
      <c r="H893" s="2">
        <f>_xlfn.XLOOKUP(C893, Customers!$A$1:$A$1001, Customers!G892:G1892,,0)</f>
        <v>0</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 xml:space="preserve"> _xlfn.IFS(I893="Rob", "Robust", I893="Exc", "Excelsa", I893="Ara", "Arabica", I893="Lib", "Librica")</f>
        <v>Arabica</v>
      </c>
      <c r="O893" t="str" cm="1">
        <f t="array" ref="O893">_xlfn.IFS(J893="M", "Medium", J893="L", "Light", J893="D", "Dark")</f>
        <v>Dark</v>
      </c>
      <c r="P893" t="str">
        <f>_xlfn.XLOOKUP(Table1[[#This Row],[Customer ID]], Customers!$A$1:$A$1001, Customers!$I$1:$I$1001,,0)</f>
        <v>Yes</v>
      </c>
    </row>
    <row r="894" spans="1:16" x14ac:dyDescent="0.3">
      <c r="A894" s="2" t="s">
        <v>5537</v>
      </c>
      <c r="B894" s="3">
        <v>43635</v>
      </c>
      <c r="C894" s="2" t="s">
        <v>5538</v>
      </c>
      <c r="D894" t="s">
        <v>6156</v>
      </c>
      <c r="E894" s="2">
        <v>5</v>
      </c>
      <c r="F894" s="2" t="str">
        <f>_xlfn.XLOOKUP(C894, Customers!$A$1:$A$1001, Customers!$B$1:$B$1001,,0)</f>
        <v>Patsy Vasilenko</v>
      </c>
      <c r="G894" s="2" t="str">
        <f>IF(_xlfn.XLOOKUP(C894, Customers!$A$1:$A$1001, Customers!$C$1:$C$1001,,0) = 0, "",_xlfn.XLOOKUP(C894, Customers!$A$1:$A$1001, Customers!$C$1:$C$1001,,0))</f>
        <v>pvasilenkoos@addtoany.com</v>
      </c>
      <c r="H894" s="2">
        <f>_xlfn.XLOOKUP(C894, Customers!$A$1:$A$1001, Customers!G893:G1893,,0)</f>
        <v>0</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 xml:space="preserve"> _xlfn.IFS(I894="Rob", "Robust", I894="Exc", "Excelsa", I894="Ara", "Arabica", I894="Lib", "Librica")</f>
        <v>Excelsa</v>
      </c>
      <c r="O894" t="str" cm="1">
        <f t="array" ref="O894">_xlfn.IFS(J894="M", "Medium", J894="L", "Light", J894="D", "Dark")</f>
        <v>Medium</v>
      </c>
      <c r="P894" t="str">
        <f>_xlfn.XLOOKUP(Table1[[#This Row],[Customer ID]], Customers!$A$1:$A$1001, Customers!$I$1:$I$1001,,0)</f>
        <v>No</v>
      </c>
    </row>
    <row r="895" spans="1:16" x14ac:dyDescent="0.3">
      <c r="A895" s="2" t="s">
        <v>5543</v>
      </c>
      <c r="B895" s="3">
        <v>44651</v>
      </c>
      <c r="C895" s="2" t="s">
        <v>5544</v>
      </c>
      <c r="D895" t="s">
        <v>6161</v>
      </c>
      <c r="E895" s="2">
        <v>6</v>
      </c>
      <c r="F895" s="2" t="str">
        <f>_xlfn.XLOOKUP(C895, Customers!$A$1:$A$1001, Customers!$B$1:$B$1001,,0)</f>
        <v>Raphaela Schankelborg</v>
      </c>
      <c r="G895" s="2" t="str">
        <f>IF(_xlfn.XLOOKUP(C895, Customers!$A$1:$A$1001, Customers!$C$1:$C$1001,,0) = 0, "",_xlfn.XLOOKUP(C895, Customers!$A$1:$A$1001, Customers!$C$1:$C$1001,,0))</f>
        <v>rschankelborgot@ameblo.jp</v>
      </c>
      <c r="H895" s="2">
        <f>_xlfn.XLOOKUP(C895, Customers!$A$1:$A$1001, Customers!G894:G1894,,0)</f>
        <v>0</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 xml:space="preserve"> _xlfn.IFS(I895="Rob", "Robust", I895="Exc", "Excelsa", I895="Ara", "Arabica", I895="Lib", "Librica")</f>
        <v>Librica</v>
      </c>
      <c r="O895" t="str" cm="1">
        <f t="array" ref="O895">_xlfn.IFS(J895="M", "Medium", J895="L", "Light", J895="D", "Dark")</f>
        <v>Light</v>
      </c>
      <c r="P895" t="str">
        <f>_xlfn.XLOOKUP(Table1[[#This Row],[Customer ID]], Customers!$A$1:$A$1001, Customers!$I$1:$I$1001,,0)</f>
        <v>Yes</v>
      </c>
    </row>
    <row r="896" spans="1:16" x14ac:dyDescent="0.3">
      <c r="A896" s="2" t="s">
        <v>5548</v>
      </c>
      <c r="B896" s="3">
        <v>44016</v>
      </c>
      <c r="C896" s="2" t="s">
        <v>5549</v>
      </c>
      <c r="D896" t="s">
        <v>6149</v>
      </c>
      <c r="E896" s="2">
        <v>4</v>
      </c>
      <c r="F896" s="2" t="str">
        <f>_xlfn.XLOOKUP(C896, Customers!$A$1:$A$1001, Customers!$B$1:$B$1001,,0)</f>
        <v>Sharity Wickens</v>
      </c>
      <c r="G896" s="2" t="str">
        <f>IF(_xlfn.XLOOKUP(C896, Customers!$A$1:$A$1001, Customers!$C$1:$C$1001,,0) = 0, "",_xlfn.XLOOKUP(C896, Customers!$A$1:$A$1001, Customers!$C$1:$C$1001,,0))</f>
        <v/>
      </c>
      <c r="H896" s="2">
        <f>_xlfn.XLOOKUP(C896, Customers!$A$1:$A$1001, Customers!G895:G1895,,0)</f>
        <v>0</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 xml:space="preserve"> _xlfn.IFS(I896="Rob", "Robust", I896="Exc", "Excelsa", I896="Ara", "Arabica", I896="Lib", "Librica")</f>
        <v>Robust</v>
      </c>
      <c r="O896" t="str" cm="1">
        <f t="array" ref="O896">_xlfn.IFS(J896="M", "Medium", J896="L", "Light", J896="D", "Dark")</f>
        <v>Dark</v>
      </c>
      <c r="P896" t="str">
        <f>_xlfn.XLOOKUP(Table1[[#This Row],[Customer ID]], Customers!$A$1:$A$1001, Customers!$I$1:$I$1001,,0)</f>
        <v>Yes</v>
      </c>
    </row>
    <row r="897" spans="1:16" x14ac:dyDescent="0.3">
      <c r="A897" s="2" t="s">
        <v>5553</v>
      </c>
      <c r="B897" s="3">
        <v>44521</v>
      </c>
      <c r="C897" s="2" t="s">
        <v>5554</v>
      </c>
      <c r="D897" t="s">
        <v>6166</v>
      </c>
      <c r="E897" s="2">
        <v>5</v>
      </c>
      <c r="F897" s="2" t="str">
        <f>_xlfn.XLOOKUP(C897, Customers!$A$1:$A$1001, Customers!$B$1:$B$1001,,0)</f>
        <v>Derick Snow</v>
      </c>
      <c r="G897" s="2" t="str">
        <f>IF(_xlfn.XLOOKUP(C897, Customers!$A$1:$A$1001, Customers!$C$1:$C$1001,,0) = 0, "",_xlfn.XLOOKUP(C897, Customers!$A$1:$A$1001, Customers!$C$1:$C$1001,,0))</f>
        <v/>
      </c>
      <c r="H897" s="2">
        <f>_xlfn.XLOOKUP(C897, Customers!$A$1:$A$1001, Customers!G896:G1896,,0)</f>
        <v>0</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 xml:space="preserve"> _xlfn.IFS(I897="Rob", "Robust", I897="Exc", "Excelsa", I897="Ara", "Arabica", I897="Lib", "Librica")</f>
        <v>Excelsa</v>
      </c>
      <c r="O897" t="str" cm="1">
        <f t="array" ref="O897">_xlfn.IFS(J897="M", "Medium", J897="L", "Light", J897="D", "Dark")</f>
        <v>Medium</v>
      </c>
      <c r="P897" t="str">
        <f>_xlfn.XLOOKUP(Table1[[#This Row],[Customer ID]], Customers!$A$1:$A$1001, Customers!$I$1:$I$1001,,0)</f>
        <v>No</v>
      </c>
    </row>
    <row r="898" spans="1:16" x14ac:dyDescent="0.3">
      <c r="A898" s="2" t="s">
        <v>5558</v>
      </c>
      <c r="B898" s="3">
        <v>44347</v>
      </c>
      <c r="C898" s="2" t="s">
        <v>5559</v>
      </c>
      <c r="D898" t="s">
        <v>6172</v>
      </c>
      <c r="E898" s="2">
        <v>6</v>
      </c>
      <c r="F898" s="2" t="str">
        <f>_xlfn.XLOOKUP(C898, Customers!$A$1:$A$1001, Customers!$B$1:$B$1001,,0)</f>
        <v>Baxy Cargen</v>
      </c>
      <c r="G898" s="2" t="str">
        <f>IF(_xlfn.XLOOKUP(C898, Customers!$A$1:$A$1001, Customers!$C$1:$C$1001,,0) = 0, "",_xlfn.XLOOKUP(C898, Customers!$A$1:$A$1001, Customers!$C$1:$C$1001,,0))</f>
        <v>bcargenow@geocities.jp</v>
      </c>
      <c r="H898" s="2">
        <f>_xlfn.XLOOKUP(C898, Customers!$A$1:$A$1001, Customers!G897:G1897,,0)</f>
        <v>0</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 xml:space="preserve"> _xlfn.IFS(I898="Rob", "Robust", I898="Exc", "Excelsa", I898="Ara", "Arabica", I898="Lib", "Librica")</f>
        <v>Robust</v>
      </c>
      <c r="O898" t="str" cm="1">
        <f t="array" ref="O898">_xlfn.IFS(J898="M", "Medium", J898="L", "Light", J898="D", "Dark")</f>
        <v>Dark</v>
      </c>
      <c r="P898" t="str">
        <f>_xlfn.XLOOKUP(Table1[[#This Row],[Customer ID]], Customers!$A$1:$A$1001, Customers!$I$1:$I$1001,,0)</f>
        <v>Yes</v>
      </c>
    </row>
    <row r="899" spans="1:16" x14ac:dyDescent="0.3">
      <c r="A899" s="2" t="s">
        <v>5564</v>
      </c>
      <c r="B899" s="3">
        <v>43932</v>
      </c>
      <c r="C899" s="2" t="s">
        <v>5565</v>
      </c>
      <c r="D899" t="s">
        <v>6183</v>
      </c>
      <c r="E899" s="2">
        <v>2</v>
      </c>
      <c r="F899" s="2" t="str">
        <f>_xlfn.XLOOKUP(C899, Customers!$A$1:$A$1001, Customers!$B$1:$B$1001,,0)</f>
        <v>Ryann Stickler</v>
      </c>
      <c r="G899" s="2" t="str">
        <f>IF(_xlfn.XLOOKUP(C899, Customers!$A$1:$A$1001, Customers!$C$1:$C$1001,,0) = 0, "",_xlfn.XLOOKUP(C899, Customers!$A$1:$A$1001, Customers!$C$1:$C$1001,,0))</f>
        <v>rsticklerox@printfriendly.com</v>
      </c>
      <c r="H899" s="2">
        <f>_xlfn.XLOOKUP(C899, Customers!$A$1:$A$1001, Customers!G898:G1898,,0)</f>
        <v>0</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 xml:space="preserve"> _xlfn.IFS(I899="Rob", "Robust", I899="Exc", "Excelsa", I899="Ara", "Arabica", I899="Lib", "Librica")</f>
        <v>Excelsa</v>
      </c>
      <c r="O899" t="str" cm="1">
        <f t="array" ref="O899">_xlfn.IFS(J899="M", "Medium", J899="L", "Light", J899="D", "Dark")</f>
        <v>Dark</v>
      </c>
      <c r="P899" t="str">
        <f>_xlfn.XLOOKUP(Table1[[#This Row],[Customer ID]], Customers!$A$1:$A$1001, Customers!$I$1:$I$1001,,0)</f>
        <v>No</v>
      </c>
    </row>
    <row r="900" spans="1:16" x14ac:dyDescent="0.3">
      <c r="A900" s="2" t="s">
        <v>5570</v>
      </c>
      <c r="B900" s="3">
        <v>44089</v>
      </c>
      <c r="C900" s="2" t="s">
        <v>5571</v>
      </c>
      <c r="D900" t="s">
        <v>6173</v>
      </c>
      <c r="E900" s="2">
        <v>5</v>
      </c>
      <c r="F900" s="2" t="str">
        <f>_xlfn.XLOOKUP(C900, Customers!$A$1:$A$1001, Customers!$B$1:$B$1001,,0)</f>
        <v>Daryn Cassius</v>
      </c>
      <c r="G900" s="2" t="str">
        <f>IF(_xlfn.XLOOKUP(C900, Customers!$A$1:$A$1001, Customers!$C$1:$C$1001,,0) = 0, "",_xlfn.XLOOKUP(C900, Customers!$A$1:$A$1001, Customers!$C$1:$C$1001,,0))</f>
        <v/>
      </c>
      <c r="H900" s="2">
        <f>_xlfn.XLOOKUP(C900, Customers!$A$1:$A$1001, Customers!G899:G1899,,0)</f>
        <v>0</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 xml:space="preserve"> _xlfn.IFS(I900="Rob", "Robust", I900="Exc", "Excelsa", I900="Ara", "Arabica", I900="Lib", "Librica")</f>
        <v>Robust</v>
      </c>
      <c r="O900" t="str" cm="1">
        <f t="array" ref="O900">_xlfn.IFS(J900="M", "Medium", J900="L", "Light", J900="D", "Dark")</f>
        <v>Light</v>
      </c>
      <c r="P900" t="str">
        <f>_xlfn.XLOOKUP(Table1[[#This Row],[Customer ID]], Customers!$A$1:$A$1001, Customers!$I$1:$I$1001,,0)</f>
        <v>No</v>
      </c>
    </row>
    <row r="901" spans="1:16" x14ac:dyDescent="0.3">
      <c r="A901" s="2" t="s">
        <v>5575</v>
      </c>
      <c r="B901" s="3">
        <v>44523</v>
      </c>
      <c r="C901" s="2" t="s">
        <v>5554</v>
      </c>
      <c r="D901" t="s">
        <v>6162</v>
      </c>
      <c r="E901" s="2">
        <v>5</v>
      </c>
      <c r="F901" s="2" t="str">
        <f>_xlfn.XLOOKUP(C901, Customers!$A$1:$A$1001, Customers!$B$1:$B$1001,,0)</f>
        <v>Derick Snow</v>
      </c>
      <c r="G901" s="2" t="str">
        <f>IF(_xlfn.XLOOKUP(C901, Customers!$A$1:$A$1001, Customers!$C$1:$C$1001,,0) = 0, "",_xlfn.XLOOKUP(C901, Customers!$A$1:$A$1001, Customers!$C$1:$C$1001,,0))</f>
        <v/>
      </c>
      <c r="H901" s="2">
        <f>_xlfn.XLOOKUP(C901, Customers!$A$1:$A$1001, Customers!G900:G1900,,0)</f>
        <v>0</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 xml:space="preserve"> _xlfn.IFS(I901="Rob", "Robust", I901="Exc", "Excelsa", I901="Ara", "Arabica", I901="Lib", "Librica")</f>
        <v>Librica</v>
      </c>
      <c r="O901" t="str" cm="1">
        <f t="array" ref="O901">_xlfn.IFS(J901="M", "Medium", J901="L", "Light", J901="D", "Dark")</f>
        <v>Medium</v>
      </c>
      <c r="P901" t="str">
        <f>_xlfn.XLOOKUP(Table1[[#This Row],[Customer ID]], Customers!$A$1:$A$1001, Customers!$I$1:$I$1001,,0)</f>
        <v>No</v>
      </c>
    </row>
    <row r="902" spans="1:16" x14ac:dyDescent="0.3">
      <c r="A902" s="2" t="s">
        <v>5580</v>
      </c>
      <c r="B902" s="3">
        <v>44584</v>
      </c>
      <c r="C902" s="2" t="s">
        <v>5581</v>
      </c>
      <c r="D902" t="s">
        <v>6170</v>
      </c>
      <c r="E902" s="2">
        <v>3</v>
      </c>
      <c r="F902" s="2" t="str">
        <f>_xlfn.XLOOKUP(C902, Customers!$A$1:$A$1001, Customers!$B$1:$B$1001,,0)</f>
        <v>Skelly Dolohunty</v>
      </c>
      <c r="G902" s="2" t="str">
        <f>IF(_xlfn.XLOOKUP(C902, Customers!$A$1:$A$1001, Customers!$C$1:$C$1001,,0) = 0, "",_xlfn.XLOOKUP(C902, Customers!$A$1:$A$1001, Customers!$C$1:$C$1001,,0))</f>
        <v/>
      </c>
      <c r="H902" s="2">
        <f>_xlfn.XLOOKUP(C902, Customers!$A$1:$A$1001, Customers!G901:G1901,,0)</f>
        <v>0</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 xml:space="preserve"> _xlfn.IFS(I902="Rob", "Robust", I902="Exc", "Excelsa", I902="Ara", "Arabica", I902="Lib", "Librica")</f>
        <v>Librica</v>
      </c>
      <c r="O902" t="str" cm="1">
        <f t="array" ref="O902">_xlfn.IFS(J902="M", "Medium", J902="L", "Light", J902="D", "Dark")</f>
        <v>Light</v>
      </c>
      <c r="P902" t="str">
        <f>_xlfn.XLOOKUP(Table1[[#This Row],[Customer ID]], Customers!$A$1:$A$1001, Customers!$I$1:$I$1001,,0)</f>
        <v>No</v>
      </c>
    </row>
    <row r="903" spans="1:16" x14ac:dyDescent="0.3">
      <c r="A903" s="2" t="s">
        <v>5585</v>
      </c>
      <c r="B903" s="3">
        <v>44223</v>
      </c>
      <c r="C903" s="2" t="s">
        <v>5586</v>
      </c>
      <c r="D903" t="s">
        <v>6178</v>
      </c>
      <c r="E903" s="2">
        <v>1</v>
      </c>
      <c r="F903" s="2" t="str">
        <f>_xlfn.XLOOKUP(C903, Customers!$A$1:$A$1001, Customers!$B$1:$B$1001,,0)</f>
        <v>Drake Jevon</v>
      </c>
      <c r="G903" s="2" t="str">
        <f>IF(_xlfn.XLOOKUP(C903, Customers!$A$1:$A$1001, Customers!$C$1:$C$1001,,0) = 0, "",_xlfn.XLOOKUP(C903, Customers!$A$1:$A$1001, Customers!$C$1:$C$1001,,0))</f>
        <v>djevonp1@ibm.com</v>
      </c>
      <c r="H903" s="2">
        <f>_xlfn.XLOOKUP(C903, Customers!$A$1:$A$1001, Customers!G902:G1902,,0)</f>
        <v>0</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 xml:space="preserve"> _xlfn.IFS(I903="Rob", "Robust", I903="Exc", "Excelsa", I903="Ara", "Arabica", I903="Lib", "Librica")</f>
        <v>Robust</v>
      </c>
      <c r="O903" t="str" cm="1">
        <f t="array" ref="O903">_xlfn.IFS(J903="M", "Medium", J903="L", "Light", J903="D", "Dark")</f>
        <v>Light</v>
      </c>
      <c r="P903" t="str">
        <f>_xlfn.XLOOKUP(Table1[[#This Row],[Customer ID]], Customers!$A$1:$A$1001, Customers!$I$1:$I$1001,,0)</f>
        <v>Yes</v>
      </c>
    </row>
    <row r="904" spans="1:16" x14ac:dyDescent="0.3">
      <c r="A904" s="2" t="s">
        <v>5591</v>
      </c>
      <c r="B904" s="3">
        <v>43640</v>
      </c>
      <c r="C904" s="2" t="s">
        <v>5592</v>
      </c>
      <c r="D904" t="s">
        <v>6166</v>
      </c>
      <c r="E904" s="2">
        <v>5</v>
      </c>
      <c r="F904" s="2" t="str">
        <f>_xlfn.XLOOKUP(C904, Customers!$A$1:$A$1001, Customers!$B$1:$B$1001,,0)</f>
        <v>Hall Ranner</v>
      </c>
      <c r="G904" s="2" t="str">
        <f>IF(_xlfn.XLOOKUP(C904, Customers!$A$1:$A$1001, Customers!$C$1:$C$1001,,0) = 0, "",_xlfn.XLOOKUP(C904, Customers!$A$1:$A$1001, Customers!$C$1:$C$1001,,0))</f>
        <v>hrannerp2@omniture.com</v>
      </c>
      <c r="H904" s="2">
        <f>_xlfn.XLOOKUP(C904, Customers!$A$1:$A$1001, Customers!G903:G1903,,0)</f>
        <v>0</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 xml:space="preserve"> _xlfn.IFS(I904="Rob", "Robust", I904="Exc", "Excelsa", I904="Ara", "Arabica", I904="Lib", "Librica")</f>
        <v>Excelsa</v>
      </c>
      <c r="O904" t="str" cm="1">
        <f t="array" ref="O904">_xlfn.IFS(J904="M", "Medium", J904="L", "Light", J904="D", "Dark")</f>
        <v>Medium</v>
      </c>
      <c r="P904" t="str">
        <f>_xlfn.XLOOKUP(Table1[[#This Row],[Customer ID]], Customers!$A$1:$A$1001, Customers!$I$1:$I$1001,,0)</f>
        <v>No</v>
      </c>
    </row>
    <row r="905" spans="1:16" x14ac:dyDescent="0.3">
      <c r="A905" s="2" t="s">
        <v>5597</v>
      </c>
      <c r="B905" s="3">
        <v>43905</v>
      </c>
      <c r="C905" s="2" t="s">
        <v>5598</v>
      </c>
      <c r="D905" t="s">
        <v>6160</v>
      </c>
      <c r="E905" s="2">
        <v>2</v>
      </c>
      <c r="F905" s="2" t="str">
        <f>_xlfn.XLOOKUP(C905, Customers!$A$1:$A$1001, Customers!$B$1:$B$1001,,0)</f>
        <v>Berkly Imrie</v>
      </c>
      <c r="G905" s="2" t="str">
        <f>IF(_xlfn.XLOOKUP(C905, Customers!$A$1:$A$1001, Customers!$C$1:$C$1001,,0) = 0, "",_xlfn.XLOOKUP(C905, Customers!$A$1:$A$1001, Customers!$C$1:$C$1001,,0))</f>
        <v>bimriep3@addtoany.com</v>
      </c>
      <c r="H905" s="2">
        <f>_xlfn.XLOOKUP(C905, Customers!$A$1:$A$1001, Customers!G904:G1904,,0)</f>
        <v>0</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 xml:space="preserve"> _xlfn.IFS(I905="Rob", "Robust", I905="Exc", "Excelsa", I905="Ara", "Arabica", I905="Lib", "Librica")</f>
        <v>Librica</v>
      </c>
      <c r="O905" t="str" cm="1">
        <f t="array" ref="O905">_xlfn.IFS(J905="M", "Medium", J905="L", "Light", J905="D", "Dark")</f>
        <v>Medium</v>
      </c>
      <c r="P905" t="str">
        <f>_xlfn.XLOOKUP(Table1[[#This Row],[Customer ID]], Customers!$A$1:$A$1001, Customers!$I$1:$I$1001,,0)</f>
        <v>No</v>
      </c>
    </row>
    <row r="906" spans="1:16" x14ac:dyDescent="0.3">
      <c r="A906" s="2" t="s">
        <v>5603</v>
      </c>
      <c r="B906" s="3">
        <v>44463</v>
      </c>
      <c r="C906" s="2" t="s">
        <v>5604</v>
      </c>
      <c r="D906" t="s">
        <v>6182</v>
      </c>
      <c r="E906" s="2">
        <v>5</v>
      </c>
      <c r="F906" s="2" t="str">
        <f>_xlfn.XLOOKUP(C906, Customers!$A$1:$A$1001, Customers!$B$1:$B$1001,,0)</f>
        <v>Dorey Sopper</v>
      </c>
      <c r="G906" s="2" t="str">
        <f>IF(_xlfn.XLOOKUP(C906, Customers!$A$1:$A$1001, Customers!$C$1:$C$1001,,0) = 0, "",_xlfn.XLOOKUP(C906, Customers!$A$1:$A$1001, Customers!$C$1:$C$1001,,0))</f>
        <v>dsopperp4@eventbrite.com</v>
      </c>
      <c r="H906" s="2">
        <f>_xlfn.XLOOKUP(C906, Customers!$A$1:$A$1001, Customers!G905:G1905,,0)</f>
        <v>0</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 xml:space="preserve"> _xlfn.IFS(I906="Rob", "Robust", I906="Exc", "Excelsa", I906="Ara", "Arabica", I906="Lib", "Librica")</f>
        <v>Arabica</v>
      </c>
      <c r="O906" t="str" cm="1">
        <f t="array" ref="O906">_xlfn.IFS(J906="M", "Medium", J906="L", "Light", J906="D", "Dark")</f>
        <v>Light</v>
      </c>
      <c r="P906" t="str">
        <f>_xlfn.XLOOKUP(Table1[[#This Row],[Customer ID]], Customers!$A$1:$A$1001, Customers!$I$1:$I$1001,,0)</f>
        <v>No</v>
      </c>
    </row>
    <row r="907" spans="1:16" x14ac:dyDescent="0.3">
      <c r="A907" s="2" t="s">
        <v>5609</v>
      </c>
      <c r="B907" s="3">
        <v>43560</v>
      </c>
      <c r="C907" s="2" t="s">
        <v>5610</v>
      </c>
      <c r="D907" t="s">
        <v>6157</v>
      </c>
      <c r="E907" s="2">
        <v>6</v>
      </c>
      <c r="F907" s="2" t="str">
        <f>_xlfn.XLOOKUP(C907, Customers!$A$1:$A$1001, Customers!$B$1:$B$1001,,0)</f>
        <v>Darcy Lochran</v>
      </c>
      <c r="G907" s="2" t="str">
        <f>IF(_xlfn.XLOOKUP(C907, Customers!$A$1:$A$1001, Customers!$C$1:$C$1001,,0) = 0, "",_xlfn.XLOOKUP(C907, Customers!$A$1:$A$1001, Customers!$C$1:$C$1001,,0))</f>
        <v/>
      </c>
      <c r="H907" s="2">
        <f>_xlfn.XLOOKUP(C907, Customers!$A$1:$A$1001, Customers!G906:G1906,,0)</f>
        <v>0</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 xml:space="preserve"> _xlfn.IFS(I907="Rob", "Robust", I907="Exc", "Excelsa", I907="Ara", "Arabica", I907="Lib", "Librica")</f>
        <v>Arabica</v>
      </c>
      <c r="O907" t="str" cm="1">
        <f t="array" ref="O907">_xlfn.IFS(J907="M", "Medium", J907="L", "Light", J907="D", "Dark")</f>
        <v>Medium</v>
      </c>
      <c r="P907" t="str">
        <f>_xlfn.XLOOKUP(Table1[[#This Row],[Customer ID]], Customers!$A$1:$A$1001, Customers!$I$1:$I$1001,,0)</f>
        <v>Yes</v>
      </c>
    </row>
    <row r="908" spans="1:16" x14ac:dyDescent="0.3">
      <c r="A908" s="2" t="s">
        <v>5614</v>
      </c>
      <c r="B908" s="3">
        <v>44588</v>
      </c>
      <c r="C908" s="2" t="s">
        <v>5615</v>
      </c>
      <c r="D908" t="s">
        <v>6157</v>
      </c>
      <c r="E908" s="2">
        <v>4</v>
      </c>
      <c r="F908" s="2" t="str">
        <f>_xlfn.XLOOKUP(C908, Customers!$A$1:$A$1001, Customers!$B$1:$B$1001,,0)</f>
        <v>Lauritz Ledgley</v>
      </c>
      <c r="G908" s="2" t="str">
        <f>IF(_xlfn.XLOOKUP(C908, Customers!$A$1:$A$1001, Customers!$C$1:$C$1001,,0) = 0, "",_xlfn.XLOOKUP(C908, Customers!$A$1:$A$1001, Customers!$C$1:$C$1001,,0))</f>
        <v>lledgleyp6@de.vu</v>
      </c>
      <c r="H908" s="2">
        <f>_xlfn.XLOOKUP(C908, Customers!$A$1:$A$1001, Customers!G907:G1907,,0)</f>
        <v>0</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 xml:space="preserve"> _xlfn.IFS(I908="Rob", "Robust", I908="Exc", "Excelsa", I908="Ara", "Arabica", I908="Lib", "Librica")</f>
        <v>Arabica</v>
      </c>
      <c r="O908" t="str" cm="1">
        <f t="array" ref="O908">_xlfn.IFS(J908="M", "Medium", J908="L", "Light", J908="D", "Dark")</f>
        <v>Medium</v>
      </c>
      <c r="P908" t="str">
        <f>_xlfn.XLOOKUP(Table1[[#This Row],[Customer ID]], Customers!$A$1:$A$1001, Customers!$I$1:$I$1001,,0)</f>
        <v>Yes</v>
      </c>
    </row>
    <row r="909" spans="1:16" x14ac:dyDescent="0.3">
      <c r="A909" s="2" t="s">
        <v>5620</v>
      </c>
      <c r="B909" s="3">
        <v>44449</v>
      </c>
      <c r="C909" s="2" t="s">
        <v>5621</v>
      </c>
      <c r="D909" t="s">
        <v>6143</v>
      </c>
      <c r="E909" s="2">
        <v>3</v>
      </c>
      <c r="F909" s="2" t="str">
        <f>_xlfn.XLOOKUP(C909, Customers!$A$1:$A$1001, Customers!$B$1:$B$1001,,0)</f>
        <v>Tawnya Menary</v>
      </c>
      <c r="G909" s="2" t="str">
        <f>IF(_xlfn.XLOOKUP(C909, Customers!$A$1:$A$1001, Customers!$C$1:$C$1001,,0) = 0, "",_xlfn.XLOOKUP(C909, Customers!$A$1:$A$1001, Customers!$C$1:$C$1001,,0))</f>
        <v>tmenaryp7@phoca.cz</v>
      </c>
      <c r="H909" s="2">
        <f>_xlfn.XLOOKUP(C909, Customers!$A$1:$A$1001, Customers!G908:G1908,,0)</f>
        <v>0</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 xml:space="preserve"> _xlfn.IFS(I909="Rob", "Robust", I909="Exc", "Excelsa", I909="Ara", "Arabica", I909="Lib", "Librica")</f>
        <v>Librica</v>
      </c>
      <c r="O909" t="str" cm="1">
        <f t="array" ref="O909">_xlfn.IFS(J909="M", "Medium", J909="L", "Light", J909="D", "Dark")</f>
        <v>Dark</v>
      </c>
      <c r="P909" t="str">
        <f>_xlfn.XLOOKUP(Table1[[#This Row],[Customer ID]], Customers!$A$1:$A$1001, Customers!$I$1:$I$1001,,0)</f>
        <v>No</v>
      </c>
    </row>
    <row r="910" spans="1:16" x14ac:dyDescent="0.3">
      <c r="A910" s="2" t="s">
        <v>5626</v>
      </c>
      <c r="B910" s="3">
        <v>43836</v>
      </c>
      <c r="C910" s="2" t="s">
        <v>5627</v>
      </c>
      <c r="D910" t="s">
        <v>6179</v>
      </c>
      <c r="E910" s="2">
        <v>5</v>
      </c>
      <c r="F910" s="2" t="str">
        <f>_xlfn.XLOOKUP(C910, Customers!$A$1:$A$1001, Customers!$B$1:$B$1001,,0)</f>
        <v>Gustaf Ciccotti</v>
      </c>
      <c r="G910" s="2" t="str">
        <f>IF(_xlfn.XLOOKUP(C910, Customers!$A$1:$A$1001, Customers!$C$1:$C$1001,,0) = 0, "",_xlfn.XLOOKUP(C910, Customers!$A$1:$A$1001, Customers!$C$1:$C$1001,,0))</f>
        <v>gciccottip8@so-net.ne.jp</v>
      </c>
      <c r="H910" s="2">
        <f>_xlfn.XLOOKUP(C910, Customers!$A$1:$A$1001, Customers!G909:G1909,,0)</f>
        <v>0</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 xml:space="preserve"> _xlfn.IFS(I910="Rob", "Robust", I910="Exc", "Excelsa", I910="Ara", "Arabica", I910="Lib", "Librica")</f>
        <v>Robust</v>
      </c>
      <c r="O910" t="str" cm="1">
        <f t="array" ref="O910">_xlfn.IFS(J910="M", "Medium", J910="L", "Light", J910="D", "Dark")</f>
        <v>Light</v>
      </c>
      <c r="P910" t="str">
        <f>_xlfn.XLOOKUP(Table1[[#This Row],[Customer ID]], Customers!$A$1:$A$1001, Customers!$I$1:$I$1001,,0)</f>
        <v>No</v>
      </c>
    </row>
    <row r="911" spans="1:16" x14ac:dyDescent="0.3">
      <c r="A911" s="2" t="s">
        <v>5632</v>
      </c>
      <c r="B911" s="3">
        <v>44635</v>
      </c>
      <c r="C911" s="2" t="s">
        <v>5633</v>
      </c>
      <c r="D911" t="s">
        <v>6178</v>
      </c>
      <c r="E911" s="2">
        <v>3</v>
      </c>
      <c r="F911" s="2" t="str">
        <f>_xlfn.XLOOKUP(C911, Customers!$A$1:$A$1001, Customers!$B$1:$B$1001,,0)</f>
        <v>Bobbe Renner</v>
      </c>
      <c r="G911" s="2" t="str">
        <f>IF(_xlfn.XLOOKUP(C911, Customers!$A$1:$A$1001, Customers!$C$1:$C$1001,,0) = 0, "",_xlfn.XLOOKUP(C911, Customers!$A$1:$A$1001, Customers!$C$1:$C$1001,,0))</f>
        <v/>
      </c>
      <c r="H911" s="2">
        <f>_xlfn.XLOOKUP(C911, Customers!$A$1:$A$1001, Customers!G910:G1910,,0)</f>
        <v>0</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 xml:space="preserve"> _xlfn.IFS(I911="Rob", "Robust", I911="Exc", "Excelsa", I911="Ara", "Arabica", I911="Lib", "Librica")</f>
        <v>Robust</v>
      </c>
      <c r="O911" t="str" cm="1">
        <f t="array" ref="O911">_xlfn.IFS(J911="M", "Medium", J911="L", "Light", J911="D", "Dark")</f>
        <v>Light</v>
      </c>
      <c r="P911" t="str">
        <f>_xlfn.XLOOKUP(Table1[[#This Row],[Customer ID]], Customers!$A$1:$A$1001, Customers!$I$1:$I$1001,,0)</f>
        <v>No</v>
      </c>
    </row>
    <row r="912" spans="1:16" x14ac:dyDescent="0.3">
      <c r="A912" s="2" t="s">
        <v>5637</v>
      </c>
      <c r="B912" s="3">
        <v>44447</v>
      </c>
      <c r="C912" s="2" t="s">
        <v>5638</v>
      </c>
      <c r="D912" t="s">
        <v>6168</v>
      </c>
      <c r="E912" s="2">
        <v>4</v>
      </c>
      <c r="F912" s="2" t="str">
        <f>_xlfn.XLOOKUP(C912, Customers!$A$1:$A$1001, Customers!$B$1:$B$1001,,0)</f>
        <v>Wilton Jallin</v>
      </c>
      <c r="G912" s="2" t="str">
        <f>IF(_xlfn.XLOOKUP(C912, Customers!$A$1:$A$1001, Customers!$C$1:$C$1001,,0) = 0, "",_xlfn.XLOOKUP(C912, Customers!$A$1:$A$1001, Customers!$C$1:$C$1001,,0))</f>
        <v>wjallinpa@pcworld.com</v>
      </c>
      <c r="H912" s="2">
        <f>_xlfn.XLOOKUP(C912, Customers!$A$1:$A$1001, Customers!G911:G1911,,0)</f>
        <v>0</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 xml:space="preserve"> _xlfn.IFS(I912="Rob", "Robust", I912="Exc", "Excelsa", I912="Ara", "Arabica", I912="Lib", "Librica")</f>
        <v>Arabica</v>
      </c>
      <c r="O912" t="str" cm="1">
        <f t="array" ref="O912">_xlfn.IFS(J912="M", "Medium", J912="L", "Light", J912="D", "Dark")</f>
        <v>Dark</v>
      </c>
      <c r="P912" t="str">
        <f>_xlfn.XLOOKUP(Table1[[#This Row],[Customer ID]], Customers!$A$1:$A$1001, Customers!$I$1:$I$1001,,0)</f>
        <v>No</v>
      </c>
    </row>
    <row r="913" spans="1:16" x14ac:dyDescent="0.3">
      <c r="A913" s="2" t="s">
        <v>5643</v>
      </c>
      <c r="B913" s="3">
        <v>44511</v>
      </c>
      <c r="C913" s="2" t="s">
        <v>5644</v>
      </c>
      <c r="D913" t="s">
        <v>6155</v>
      </c>
      <c r="E913" s="2">
        <v>4</v>
      </c>
      <c r="F913" s="2" t="str">
        <f>_xlfn.XLOOKUP(C913, Customers!$A$1:$A$1001, Customers!$B$1:$B$1001,,0)</f>
        <v>Mindy Bogey</v>
      </c>
      <c r="G913" s="2" t="str">
        <f>IF(_xlfn.XLOOKUP(C913, Customers!$A$1:$A$1001, Customers!$C$1:$C$1001,,0) = 0, "",_xlfn.XLOOKUP(C913, Customers!$A$1:$A$1001, Customers!$C$1:$C$1001,,0))</f>
        <v>mbogeypb@thetimes.co.uk</v>
      </c>
      <c r="H913" s="2">
        <f>_xlfn.XLOOKUP(C913, Customers!$A$1:$A$1001, Customers!G912:G1912,,0)</f>
        <v>0</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 xml:space="preserve"> _xlfn.IFS(I913="Rob", "Robust", I913="Exc", "Excelsa", I913="Ara", "Arabica", I913="Lib", "Librica")</f>
        <v>Arabica</v>
      </c>
      <c r="O913" t="str" cm="1">
        <f t="array" ref="O913">_xlfn.IFS(J913="M", "Medium", J913="L", "Light", J913="D", "Dark")</f>
        <v>Medium</v>
      </c>
      <c r="P913" t="str">
        <f>_xlfn.XLOOKUP(Table1[[#This Row],[Customer ID]], Customers!$A$1:$A$1001, Customers!$I$1:$I$1001,,0)</f>
        <v>Yes</v>
      </c>
    </row>
    <row r="914" spans="1:16" x14ac:dyDescent="0.3">
      <c r="A914" s="2" t="s">
        <v>5649</v>
      </c>
      <c r="B914" s="3">
        <v>43726</v>
      </c>
      <c r="C914" s="2" t="s">
        <v>5650</v>
      </c>
      <c r="D914" t="s">
        <v>6151</v>
      </c>
      <c r="E914" s="2">
        <v>6</v>
      </c>
      <c r="F914" s="2" t="str">
        <f>_xlfn.XLOOKUP(C914, Customers!$A$1:$A$1001, Customers!$B$1:$B$1001,,0)</f>
        <v>Paulie Fonzone</v>
      </c>
      <c r="G914" s="2" t="str">
        <f>IF(_xlfn.XLOOKUP(C914, Customers!$A$1:$A$1001, Customers!$C$1:$C$1001,,0) = 0, "",_xlfn.XLOOKUP(C914, Customers!$A$1:$A$1001, Customers!$C$1:$C$1001,,0))</f>
        <v/>
      </c>
      <c r="H914" s="2">
        <f>_xlfn.XLOOKUP(C914, Customers!$A$1:$A$1001, Customers!G913:G1913,,0)</f>
        <v>0</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 xml:space="preserve"> _xlfn.IFS(I914="Rob", "Robust", I914="Exc", "Excelsa", I914="Ara", "Arabica", I914="Lib", "Librica")</f>
        <v>Robust</v>
      </c>
      <c r="O914" t="str" cm="1">
        <f t="array" ref="O914">_xlfn.IFS(J914="M", "Medium", J914="L", "Light", J914="D", "Dark")</f>
        <v>Medium</v>
      </c>
      <c r="P914" t="str">
        <f>_xlfn.XLOOKUP(Table1[[#This Row],[Customer ID]], Customers!$A$1:$A$1001, Customers!$I$1:$I$1001,,0)</f>
        <v>Yes</v>
      </c>
    </row>
    <row r="915" spans="1:16" x14ac:dyDescent="0.3">
      <c r="A915" s="2" t="s">
        <v>5654</v>
      </c>
      <c r="B915" s="3">
        <v>44406</v>
      </c>
      <c r="C915" s="2" t="s">
        <v>5655</v>
      </c>
      <c r="D915" t="s">
        <v>6157</v>
      </c>
      <c r="E915" s="2">
        <v>1</v>
      </c>
      <c r="F915" s="2" t="str">
        <f>_xlfn.XLOOKUP(C915, Customers!$A$1:$A$1001, Customers!$B$1:$B$1001,,0)</f>
        <v>Merrile Cobbledick</v>
      </c>
      <c r="G915" s="2" t="str">
        <f>IF(_xlfn.XLOOKUP(C915, Customers!$A$1:$A$1001, Customers!$C$1:$C$1001,,0) = 0, "",_xlfn.XLOOKUP(C915, Customers!$A$1:$A$1001, Customers!$C$1:$C$1001,,0))</f>
        <v>mcobbledickpd@ucsd.edu</v>
      </c>
      <c r="H915" s="2">
        <f>_xlfn.XLOOKUP(C915, Customers!$A$1:$A$1001, Customers!G914:G1914,,0)</f>
        <v>0</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 xml:space="preserve"> _xlfn.IFS(I915="Rob", "Robust", I915="Exc", "Excelsa", I915="Ara", "Arabica", I915="Lib", "Librica")</f>
        <v>Arabica</v>
      </c>
      <c r="O915" t="str" cm="1">
        <f t="array" ref="O915">_xlfn.IFS(J915="M", "Medium", J915="L", "Light", J915="D", "Dark")</f>
        <v>Medium</v>
      </c>
      <c r="P915" t="str">
        <f>_xlfn.XLOOKUP(Table1[[#This Row],[Customer ID]], Customers!$A$1:$A$1001, Customers!$I$1:$I$1001,,0)</f>
        <v>No</v>
      </c>
    </row>
    <row r="916" spans="1:16" x14ac:dyDescent="0.3">
      <c r="A916" s="2" t="s">
        <v>5660</v>
      </c>
      <c r="B916" s="3">
        <v>44640</v>
      </c>
      <c r="C916" s="2" t="s">
        <v>5661</v>
      </c>
      <c r="D916" t="s">
        <v>6155</v>
      </c>
      <c r="E916" s="2">
        <v>4</v>
      </c>
      <c r="F916" s="2" t="str">
        <f>_xlfn.XLOOKUP(C916, Customers!$A$1:$A$1001, Customers!$B$1:$B$1001,,0)</f>
        <v>Antonius Lewry</v>
      </c>
      <c r="G916" s="2" t="str">
        <f>IF(_xlfn.XLOOKUP(C916, Customers!$A$1:$A$1001, Customers!$C$1:$C$1001,,0) = 0, "",_xlfn.XLOOKUP(C916, Customers!$A$1:$A$1001, Customers!$C$1:$C$1001,,0))</f>
        <v>alewrype@whitehouse.gov</v>
      </c>
      <c r="H916" s="2">
        <f>_xlfn.XLOOKUP(C916, Customers!$A$1:$A$1001, Customers!G915:G1915,,0)</f>
        <v>0</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 xml:space="preserve"> _xlfn.IFS(I916="Rob", "Robust", I916="Exc", "Excelsa", I916="Ara", "Arabica", I916="Lib", "Librica")</f>
        <v>Arabica</v>
      </c>
      <c r="O916" t="str" cm="1">
        <f t="array" ref="O916">_xlfn.IFS(J916="M", "Medium", J916="L", "Light", J916="D", "Dark")</f>
        <v>Medium</v>
      </c>
      <c r="P916" t="str">
        <f>_xlfn.XLOOKUP(Table1[[#This Row],[Customer ID]], Customers!$A$1:$A$1001, Customers!$I$1:$I$1001,,0)</f>
        <v>No</v>
      </c>
    </row>
    <row r="917" spans="1:16" x14ac:dyDescent="0.3">
      <c r="A917" s="2" t="s">
        <v>5666</v>
      </c>
      <c r="B917" s="3">
        <v>43955</v>
      </c>
      <c r="C917" s="2" t="s">
        <v>5667</v>
      </c>
      <c r="D917" t="s">
        <v>6185</v>
      </c>
      <c r="E917" s="2">
        <v>3</v>
      </c>
      <c r="F917" s="2" t="str">
        <f>_xlfn.XLOOKUP(C917, Customers!$A$1:$A$1001, Customers!$B$1:$B$1001,,0)</f>
        <v>Isis Hessel</v>
      </c>
      <c r="G917" s="2" t="str">
        <f>IF(_xlfn.XLOOKUP(C917, Customers!$A$1:$A$1001, Customers!$C$1:$C$1001,,0) = 0, "",_xlfn.XLOOKUP(C917, Customers!$A$1:$A$1001, Customers!$C$1:$C$1001,,0))</f>
        <v>ihesselpf@ox.ac.uk</v>
      </c>
      <c r="H917" s="2">
        <f>_xlfn.XLOOKUP(C917, Customers!$A$1:$A$1001, Customers!G916:G1916,,0)</f>
        <v>0</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 xml:space="preserve"> _xlfn.IFS(I917="Rob", "Robust", I917="Exc", "Excelsa", I917="Ara", "Arabica", I917="Lib", "Librica")</f>
        <v>Excelsa</v>
      </c>
      <c r="O917" t="str" cm="1">
        <f t="array" ref="O917">_xlfn.IFS(J917="M", "Medium", J917="L", "Light", J917="D", "Dark")</f>
        <v>Dark</v>
      </c>
      <c r="P917" t="str">
        <f>_xlfn.XLOOKUP(Table1[[#This Row],[Customer ID]], Customers!$A$1:$A$1001, Customers!$I$1:$I$1001,,0)</f>
        <v>Yes</v>
      </c>
    </row>
    <row r="918" spans="1:16" x14ac:dyDescent="0.3">
      <c r="A918" s="2" t="s">
        <v>5672</v>
      </c>
      <c r="B918" s="3">
        <v>44291</v>
      </c>
      <c r="C918" s="2" t="s">
        <v>5673</v>
      </c>
      <c r="D918" t="s">
        <v>6153</v>
      </c>
      <c r="E918" s="2">
        <v>1</v>
      </c>
      <c r="F918" s="2" t="str">
        <f>_xlfn.XLOOKUP(C918, Customers!$A$1:$A$1001, Customers!$B$1:$B$1001,,0)</f>
        <v>Harland Trematick</v>
      </c>
      <c r="G918" s="2" t="str">
        <f>IF(_xlfn.XLOOKUP(C918, Customers!$A$1:$A$1001, Customers!$C$1:$C$1001,,0) = 0, "",_xlfn.XLOOKUP(C918, Customers!$A$1:$A$1001, Customers!$C$1:$C$1001,,0))</f>
        <v/>
      </c>
      <c r="H918" s="2">
        <f>_xlfn.XLOOKUP(C918, Customers!$A$1:$A$1001, Customers!G917:G1917,,0)</f>
        <v>0</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 xml:space="preserve"> _xlfn.IFS(I918="Rob", "Robust", I918="Exc", "Excelsa", I918="Ara", "Arabica", I918="Lib", "Librica")</f>
        <v>Excelsa</v>
      </c>
      <c r="O918" t="str" cm="1">
        <f t="array" ref="O918">_xlfn.IFS(J918="M", "Medium", J918="L", "Light", J918="D", "Dark")</f>
        <v>Dark</v>
      </c>
      <c r="P918" t="str">
        <f>_xlfn.XLOOKUP(Table1[[#This Row],[Customer ID]], Customers!$A$1:$A$1001, Customers!$I$1:$I$1001,,0)</f>
        <v>Yes</v>
      </c>
    </row>
    <row r="919" spans="1:16" x14ac:dyDescent="0.3">
      <c r="A919" s="2" t="s">
        <v>5676</v>
      </c>
      <c r="B919" s="3">
        <v>44573</v>
      </c>
      <c r="C919" s="2" t="s">
        <v>5677</v>
      </c>
      <c r="D919" t="s">
        <v>6157</v>
      </c>
      <c r="E919" s="2">
        <v>1</v>
      </c>
      <c r="F919" s="2" t="str">
        <f>_xlfn.XLOOKUP(C919, Customers!$A$1:$A$1001, Customers!$B$1:$B$1001,,0)</f>
        <v>Chloris Sorrell</v>
      </c>
      <c r="G919" s="2" t="str">
        <f>IF(_xlfn.XLOOKUP(C919, Customers!$A$1:$A$1001, Customers!$C$1:$C$1001,,0) = 0, "",_xlfn.XLOOKUP(C919, Customers!$A$1:$A$1001, Customers!$C$1:$C$1001,,0))</f>
        <v>csorrellph@amazon.com</v>
      </c>
      <c r="H919" s="2">
        <f>_xlfn.XLOOKUP(C919, Customers!$A$1:$A$1001, Customers!G918:G1918,,0)</f>
        <v>0</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 xml:space="preserve"> _xlfn.IFS(I919="Rob", "Robust", I919="Exc", "Excelsa", I919="Ara", "Arabica", I919="Lib", "Librica")</f>
        <v>Arabica</v>
      </c>
      <c r="O919" t="str" cm="1">
        <f t="array" ref="O919">_xlfn.IFS(J919="M", "Medium", J919="L", "Light", J919="D", "Dark")</f>
        <v>Medium</v>
      </c>
      <c r="P919" t="str">
        <f>_xlfn.XLOOKUP(Table1[[#This Row],[Customer ID]], Customers!$A$1:$A$1001, Customers!$I$1:$I$1001,,0)</f>
        <v>No</v>
      </c>
    </row>
    <row r="920" spans="1:16" x14ac:dyDescent="0.3">
      <c r="A920" s="2" t="s">
        <v>5676</v>
      </c>
      <c r="B920" s="3">
        <v>44573</v>
      </c>
      <c r="C920" s="2" t="s">
        <v>5677</v>
      </c>
      <c r="D920" t="s">
        <v>6144</v>
      </c>
      <c r="E920" s="2">
        <v>3</v>
      </c>
      <c r="F920" s="2" t="str">
        <f>_xlfn.XLOOKUP(C920, Customers!$A$1:$A$1001, Customers!$B$1:$B$1001,,0)</f>
        <v>Chloris Sorrell</v>
      </c>
      <c r="G920" s="2" t="str">
        <f>IF(_xlfn.XLOOKUP(C920, Customers!$A$1:$A$1001, Customers!$C$1:$C$1001,,0) = 0, "",_xlfn.XLOOKUP(C920, Customers!$A$1:$A$1001, Customers!$C$1:$C$1001,,0))</f>
        <v>csorrellph@amazon.com</v>
      </c>
      <c r="H920" s="2">
        <f>_xlfn.XLOOKUP(C920, Customers!$A$1:$A$1001, Customers!G919:G1919,,0)</f>
        <v>0</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 xml:space="preserve"> _xlfn.IFS(I920="Rob", "Robust", I920="Exc", "Excelsa", I920="Ara", "Arabica", I920="Lib", "Librica")</f>
        <v>Excelsa</v>
      </c>
      <c r="O920" t="str" cm="1">
        <f t="array" ref="O920">_xlfn.IFS(J920="M", "Medium", J920="L", "Light", J920="D", "Dark")</f>
        <v>Dark</v>
      </c>
      <c r="P920" t="str">
        <f>_xlfn.XLOOKUP(Table1[[#This Row],[Customer ID]], Customers!$A$1:$A$1001, Customers!$I$1:$I$1001,,0)</f>
        <v>No</v>
      </c>
    </row>
    <row r="921" spans="1:16" x14ac:dyDescent="0.3">
      <c r="A921" s="2" t="s">
        <v>5687</v>
      </c>
      <c r="B921" s="3">
        <v>44181</v>
      </c>
      <c r="C921" s="2" t="s">
        <v>5688</v>
      </c>
      <c r="D921" t="s">
        <v>6163</v>
      </c>
      <c r="E921" s="2">
        <v>5</v>
      </c>
      <c r="F921" s="2" t="str">
        <f>_xlfn.XLOOKUP(C921, Customers!$A$1:$A$1001, Customers!$B$1:$B$1001,,0)</f>
        <v>Quintina Heavyside</v>
      </c>
      <c r="G921" s="2" t="str">
        <f>IF(_xlfn.XLOOKUP(C921, Customers!$A$1:$A$1001, Customers!$C$1:$C$1001,,0) = 0, "",_xlfn.XLOOKUP(C921, Customers!$A$1:$A$1001, Customers!$C$1:$C$1001,,0))</f>
        <v>qheavysidepj@unc.edu</v>
      </c>
      <c r="H921" s="2">
        <f>_xlfn.XLOOKUP(C921, Customers!$A$1:$A$1001, Customers!G920:G1920,,0)</f>
        <v>0</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 xml:space="preserve"> _xlfn.IFS(I921="Rob", "Robust", I921="Exc", "Excelsa", I921="Ara", "Arabica", I921="Lib", "Librica")</f>
        <v>Robust</v>
      </c>
      <c r="O921" t="str" cm="1">
        <f t="array" ref="O921">_xlfn.IFS(J921="M", "Medium", J921="L", "Light", J921="D", "Dark")</f>
        <v>Dark</v>
      </c>
      <c r="P921" t="str">
        <f>_xlfn.XLOOKUP(Table1[[#This Row],[Customer ID]], Customers!$A$1:$A$1001, Customers!$I$1:$I$1001,,0)</f>
        <v>Yes</v>
      </c>
    </row>
    <row r="922" spans="1:16" x14ac:dyDescent="0.3">
      <c r="A922" s="2" t="s">
        <v>5693</v>
      </c>
      <c r="B922" s="3">
        <v>44711</v>
      </c>
      <c r="C922" s="2" t="s">
        <v>5694</v>
      </c>
      <c r="D922" t="s">
        <v>6149</v>
      </c>
      <c r="E922" s="2">
        <v>6</v>
      </c>
      <c r="F922" s="2" t="str">
        <f>_xlfn.XLOOKUP(C922, Customers!$A$1:$A$1001, Customers!$B$1:$B$1001,,0)</f>
        <v>Hadley Reuven</v>
      </c>
      <c r="G922" s="2" t="str">
        <f>IF(_xlfn.XLOOKUP(C922, Customers!$A$1:$A$1001, Customers!$C$1:$C$1001,,0) = 0, "",_xlfn.XLOOKUP(C922, Customers!$A$1:$A$1001, Customers!$C$1:$C$1001,,0))</f>
        <v>hreuvenpk@whitehouse.gov</v>
      </c>
      <c r="H922" s="2">
        <f>_xlfn.XLOOKUP(C922, Customers!$A$1:$A$1001, Customers!G921:G1921,,0)</f>
        <v>0</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 xml:space="preserve"> _xlfn.IFS(I922="Rob", "Robust", I922="Exc", "Excelsa", I922="Ara", "Arabica", I922="Lib", "Librica")</f>
        <v>Robust</v>
      </c>
      <c r="O922" t="str" cm="1">
        <f t="array" ref="O922">_xlfn.IFS(J922="M", "Medium", J922="L", "Light", J922="D", "Dark")</f>
        <v>Dark</v>
      </c>
      <c r="P922" t="str">
        <f>_xlfn.XLOOKUP(Table1[[#This Row],[Customer ID]], Customers!$A$1:$A$1001, Customers!$I$1:$I$1001,,0)</f>
        <v>No</v>
      </c>
    </row>
    <row r="923" spans="1:16" x14ac:dyDescent="0.3">
      <c r="A923" s="2" t="s">
        <v>5699</v>
      </c>
      <c r="B923" s="3">
        <v>44509</v>
      </c>
      <c r="C923" s="2" t="s">
        <v>5700</v>
      </c>
      <c r="D923" t="s">
        <v>6150</v>
      </c>
      <c r="E923" s="2">
        <v>2</v>
      </c>
      <c r="F923" s="2" t="str">
        <f>_xlfn.XLOOKUP(C923, Customers!$A$1:$A$1001, Customers!$B$1:$B$1001,,0)</f>
        <v>Mitch Attwool</v>
      </c>
      <c r="G923" s="2" t="str">
        <f>IF(_xlfn.XLOOKUP(C923, Customers!$A$1:$A$1001, Customers!$C$1:$C$1001,,0) = 0, "",_xlfn.XLOOKUP(C923, Customers!$A$1:$A$1001, Customers!$C$1:$C$1001,,0))</f>
        <v>mattwoolpl@nba.com</v>
      </c>
      <c r="H923" s="2">
        <f>_xlfn.XLOOKUP(C923, Customers!$A$1:$A$1001, Customers!G922:G1922,,0)</f>
        <v>0</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 xml:space="preserve"> _xlfn.IFS(I923="Rob", "Robust", I923="Exc", "Excelsa", I923="Ara", "Arabica", I923="Lib", "Librica")</f>
        <v>Librica</v>
      </c>
      <c r="O923" t="str" cm="1">
        <f t="array" ref="O923">_xlfn.IFS(J923="M", "Medium", J923="L", "Light", J923="D", "Dark")</f>
        <v>Dark</v>
      </c>
      <c r="P923" t="str">
        <f>_xlfn.XLOOKUP(Table1[[#This Row],[Customer ID]], Customers!$A$1:$A$1001, Customers!$I$1:$I$1001,,0)</f>
        <v>No</v>
      </c>
    </row>
    <row r="924" spans="1:16" x14ac:dyDescent="0.3">
      <c r="A924" s="2" t="s">
        <v>5705</v>
      </c>
      <c r="B924" s="3">
        <v>44659</v>
      </c>
      <c r="C924" s="2" t="s">
        <v>5706</v>
      </c>
      <c r="D924" t="s">
        <v>6155</v>
      </c>
      <c r="E924" s="2">
        <v>6</v>
      </c>
      <c r="F924" s="2" t="str">
        <f>_xlfn.XLOOKUP(C924, Customers!$A$1:$A$1001, Customers!$B$1:$B$1001,,0)</f>
        <v>Charin Maplethorp</v>
      </c>
      <c r="G924" s="2" t="str">
        <f>IF(_xlfn.XLOOKUP(C924, Customers!$A$1:$A$1001, Customers!$C$1:$C$1001,,0) = 0, "",_xlfn.XLOOKUP(C924, Customers!$A$1:$A$1001, Customers!$C$1:$C$1001,,0))</f>
        <v/>
      </c>
      <c r="H924" s="2">
        <f>_xlfn.XLOOKUP(C924, Customers!$A$1:$A$1001, Customers!G923:G1923,,0)</f>
        <v>0</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 xml:space="preserve"> _xlfn.IFS(I924="Rob", "Robust", I924="Exc", "Excelsa", I924="Ara", "Arabica", I924="Lib", "Librica")</f>
        <v>Arabica</v>
      </c>
      <c r="O924" t="str" cm="1">
        <f t="array" ref="O924">_xlfn.IFS(J924="M", "Medium", J924="L", "Light", J924="D", "Dark")</f>
        <v>Medium</v>
      </c>
      <c r="P924" t="str">
        <f>_xlfn.XLOOKUP(Table1[[#This Row],[Customer ID]], Customers!$A$1:$A$1001, Customers!$I$1:$I$1001,,0)</f>
        <v>Yes</v>
      </c>
    </row>
    <row r="925" spans="1:16" x14ac:dyDescent="0.3">
      <c r="A925" s="2" t="s">
        <v>5709</v>
      </c>
      <c r="B925" s="3">
        <v>43746</v>
      </c>
      <c r="C925" s="2" t="s">
        <v>5710</v>
      </c>
      <c r="D925" t="s">
        <v>6185</v>
      </c>
      <c r="E925" s="2">
        <v>1</v>
      </c>
      <c r="F925" s="2" t="str">
        <f>_xlfn.XLOOKUP(C925, Customers!$A$1:$A$1001, Customers!$B$1:$B$1001,,0)</f>
        <v>Goldie Wynes</v>
      </c>
      <c r="G925" s="2" t="str">
        <f>IF(_xlfn.XLOOKUP(C925, Customers!$A$1:$A$1001, Customers!$C$1:$C$1001,,0) = 0, "",_xlfn.XLOOKUP(C925, Customers!$A$1:$A$1001, Customers!$C$1:$C$1001,,0))</f>
        <v>gwynespn@dagondesign.com</v>
      </c>
      <c r="H925" s="2">
        <f>_xlfn.XLOOKUP(C925, Customers!$A$1:$A$1001, Customers!G924:G1924,,0)</f>
        <v>0</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 xml:space="preserve"> _xlfn.IFS(I925="Rob", "Robust", I925="Exc", "Excelsa", I925="Ara", "Arabica", I925="Lib", "Librica")</f>
        <v>Excelsa</v>
      </c>
      <c r="O925" t="str" cm="1">
        <f t="array" ref="O925">_xlfn.IFS(J925="M", "Medium", J925="L", "Light", J925="D", "Dark")</f>
        <v>Dark</v>
      </c>
      <c r="P925" t="str">
        <f>_xlfn.XLOOKUP(Table1[[#This Row],[Customer ID]], Customers!$A$1:$A$1001, Customers!$I$1:$I$1001,,0)</f>
        <v>No</v>
      </c>
    </row>
    <row r="926" spans="1:16" x14ac:dyDescent="0.3">
      <c r="A926" s="2" t="s">
        <v>5715</v>
      </c>
      <c r="B926" s="3">
        <v>44451</v>
      </c>
      <c r="C926" s="2" t="s">
        <v>5716</v>
      </c>
      <c r="D926" t="s">
        <v>6182</v>
      </c>
      <c r="E926" s="2">
        <v>3</v>
      </c>
      <c r="F926" s="2" t="str">
        <f>_xlfn.XLOOKUP(C926, Customers!$A$1:$A$1001, Customers!$B$1:$B$1001,,0)</f>
        <v>Celie MacCourt</v>
      </c>
      <c r="G926" s="2" t="str">
        <f>IF(_xlfn.XLOOKUP(C926, Customers!$A$1:$A$1001, Customers!$C$1:$C$1001,,0) = 0, "",_xlfn.XLOOKUP(C926, Customers!$A$1:$A$1001, Customers!$C$1:$C$1001,,0))</f>
        <v>cmaccourtpo@amazon.com</v>
      </c>
      <c r="H926" s="2">
        <f>_xlfn.XLOOKUP(C926, Customers!$A$1:$A$1001, Customers!G925:G1925,,0)</f>
        <v>0</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 xml:space="preserve"> _xlfn.IFS(I926="Rob", "Robust", I926="Exc", "Excelsa", I926="Ara", "Arabica", I926="Lib", "Librica")</f>
        <v>Arabica</v>
      </c>
      <c r="O926" t="str" cm="1">
        <f t="array" ref="O926">_xlfn.IFS(J926="M", "Medium", J926="L", "Light", J926="D", "Dark")</f>
        <v>Light</v>
      </c>
      <c r="P926" t="str">
        <f>_xlfn.XLOOKUP(Table1[[#This Row],[Customer ID]], Customers!$A$1:$A$1001, Customers!$I$1:$I$1001,,0)</f>
        <v>No</v>
      </c>
    </row>
    <row r="927" spans="1:16" x14ac:dyDescent="0.3">
      <c r="A927" s="2" t="s">
        <v>5720</v>
      </c>
      <c r="B927" s="3">
        <v>44770</v>
      </c>
      <c r="C927" s="2" t="s">
        <v>5554</v>
      </c>
      <c r="D927" t="s">
        <v>6157</v>
      </c>
      <c r="E927" s="2">
        <v>3</v>
      </c>
      <c r="F927" s="2" t="str">
        <f>_xlfn.XLOOKUP(C927, Customers!$A$1:$A$1001, Customers!$B$1:$B$1001,,0)</f>
        <v>Derick Snow</v>
      </c>
      <c r="G927" s="2" t="str">
        <f>IF(_xlfn.XLOOKUP(C927, Customers!$A$1:$A$1001, Customers!$C$1:$C$1001,,0) = 0, "",_xlfn.XLOOKUP(C927, Customers!$A$1:$A$1001, Customers!$C$1:$C$1001,,0))</f>
        <v/>
      </c>
      <c r="H927" s="2">
        <f>_xlfn.XLOOKUP(C927, Customers!$A$1:$A$1001, Customers!G926:G1926,,0)</f>
        <v>0</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 xml:space="preserve"> _xlfn.IFS(I927="Rob", "Robust", I927="Exc", "Excelsa", I927="Ara", "Arabica", I927="Lib", "Librica")</f>
        <v>Arabica</v>
      </c>
      <c r="O927" t="str" cm="1">
        <f t="array" ref="O927">_xlfn.IFS(J927="M", "Medium", J927="L", "Light", J927="D", "Dark")</f>
        <v>Medium</v>
      </c>
      <c r="P927" t="str">
        <f>_xlfn.XLOOKUP(Table1[[#This Row],[Customer ID]], Customers!$A$1:$A$1001, Customers!$I$1:$I$1001,,0)</f>
        <v>No</v>
      </c>
    </row>
    <row r="928" spans="1:16" x14ac:dyDescent="0.3">
      <c r="A928" s="2" t="s">
        <v>5725</v>
      </c>
      <c r="B928" s="3">
        <v>44012</v>
      </c>
      <c r="C928" s="2" t="s">
        <v>5726</v>
      </c>
      <c r="D928" t="s">
        <v>6157</v>
      </c>
      <c r="E928" s="2">
        <v>5</v>
      </c>
      <c r="F928" s="2" t="str">
        <f>_xlfn.XLOOKUP(C928, Customers!$A$1:$A$1001, Customers!$B$1:$B$1001,,0)</f>
        <v>Evy Wilsone</v>
      </c>
      <c r="G928" s="2" t="str">
        <f>IF(_xlfn.XLOOKUP(C928, Customers!$A$1:$A$1001, Customers!$C$1:$C$1001,,0) = 0, "",_xlfn.XLOOKUP(C928, Customers!$A$1:$A$1001, Customers!$C$1:$C$1001,,0))</f>
        <v>ewilsonepq@eepurl.com</v>
      </c>
      <c r="H928" s="2">
        <f>_xlfn.XLOOKUP(C928, Customers!$A$1:$A$1001, Customers!G927:G1927,,0)</f>
        <v>0</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 xml:space="preserve"> _xlfn.IFS(I928="Rob", "Robust", I928="Exc", "Excelsa", I928="Ara", "Arabica", I928="Lib", "Librica")</f>
        <v>Arabica</v>
      </c>
      <c r="O928" t="str" cm="1">
        <f t="array" ref="O928">_xlfn.IFS(J928="M", "Medium", J928="L", "Light", J928="D", "Dark")</f>
        <v>Medium</v>
      </c>
      <c r="P928" t="str">
        <f>_xlfn.XLOOKUP(Table1[[#This Row],[Customer ID]], Customers!$A$1:$A$1001, Customers!$I$1:$I$1001,,0)</f>
        <v>Yes</v>
      </c>
    </row>
    <row r="929" spans="1:16" x14ac:dyDescent="0.3">
      <c r="A929" s="2" t="s">
        <v>5731</v>
      </c>
      <c r="B929" s="3">
        <v>43474</v>
      </c>
      <c r="C929" s="2" t="s">
        <v>5732</v>
      </c>
      <c r="D929" t="s">
        <v>6185</v>
      </c>
      <c r="E929" s="2">
        <v>4</v>
      </c>
      <c r="F929" s="2" t="str">
        <f>_xlfn.XLOOKUP(C929, Customers!$A$1:$A$1001, Customers!$B$1:$B$1001,,0)</f>
        <v>Dolores Duffie</v>
      </c>
      <c r="G929" s="2" t="str">
        <f>IF(_xlfn.XLOOKUP(C929, Customers!$A$1:$A$1001, Customers!$C$1:$C$1001,,0) = 0, "",_xlfn.XLOOKUP(C929, Customers!$A$1:$A$1001, Customers!$C$1:$C$1001,,0))</f>
        <v>dduffiepr@time.com</v>
      </c>
      <c r="H929" s="2">
        <f>_xlfn.XLOOKUP(C929, Customers!$A$1:$A$1001, Customers!G928:G1928,,0)</f>
        <v>0</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 xml:space="preserve"> _xlfn.IFS(I929="Rob", "Robust", I929="Exc", "Excelsa", I929="Ara", "Arabica", I929="Lib", "Librica")</f>
        <v>Excelsa</v>
      </c>
      <c r="O929" t="str" cm="1">
        <f t="array" ref="O929">_xlfn.IFS(J929="M", "Medium", J929="L", "Light", J929="D", "Dark")</f>
        <v>Dark</v>
      </c>
      <c r="P929" t="str">
        <f>_xlfn.XLOOKUP(Table1[[#This Row],[Customer ID]], Customers!$A$1:$A$1001, Customers!$I$1:$I$1001,,0)</f>
        <v>No</v>
      </c>
    </row>
    <row r="930" spans="1:16" x14ac:dyDescent="0.3">
      <c r="A930" s="2" t="s">
        <v>5737</v>
      </c>
      <c r="B930" s="3">
        <v>44754</v>
      </c>
      <c r="C930" s="2" t="s">
        <v>5738</v>
      </c>
      <c r="D930" t="s">
        <v>6166</v>
      </c>
      <c r="E930" s="2">
        <v>2</v>
      </c>
      <c r="F930" s="2" t="str">
        <f>_xlfn.XLOOKUP(C930, Customers!$A$1:$A$1001, Customers!$B$1:$B$1001,,0)</f>
        <v>Mathilda Matiasek</v>
      </c>
      <c r="G930" s="2" t="str">
        <f>IF(_xlfn.XLOOKUP(C930, Customers!$A$1:$A$1001, Customers!$C$1:$C$1001,,0) = 0, "",_xlfn.XLOOKUP(C930, Customers!$A$1:$A$1001, Customers!$C$1:$C$1001,,0))</f>
        <v>mmatiasekps@ucoz.ru</v>
      </c>
      <c r="H930" s="2">
        <f>_xlfn.XLOOKUP(C930, Customers!$A$1:$A$1001, Customers!G929:G1929,,0)</f>
        <v>0</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 xml:space="preserve"> _xlfn.IFS(I930="Rob", "Robust", I930="Exc", "Excelsa", I930="Ara", "Arabica", I930="Lib", "Librica")</f>
        <v>Excelsa</v>
      </c>
      <c r="O930" t="str" cm="1">
        <f t="array" ref="O930">_xlfn.IFS(J930="M", "Medium", J930="L", "Light", J930="D", "Dark")</f>
        <v>Medium</v>
      </c>
      <c r="P930" t="str">
        <f>_xlfn.XLOOKUP(Table1[[#This Row],[Customer ID]], Customers!$A$1:$A$1001, Customers!$I$1:$I$1001,,0)</f>
        <v>Yes</v>
      </c>
    </row>
    <row r="931" spans="1:16" x14ac:dyDescent="0.3">
      <c r="A931" s="2" t="s">
        <v>5742</v>
      </c>
      <c r="B931" s="3">
        <v>44165</v>
      </c>
      <c r="C931" s="2" t="s">
        <v>5743</v>
      </c>
      <c r="D931" t="s">
        <v>6184</v>
      </c>
      <c r="E931" s="2">
        <v>2</v>
      </c>
      <c r="F931" s="2" t="str">
        <f>_xlfn.XLOOKUP(C931, Customers!$A$1:$A$1001, Customers!$B$1:$B$1001,,0)</f>
        <v>Jarred Camillo</v>
      </c>
      <c r="G931" s="2" t="str">
        <f>IF(_xlfn.XLOOKUP(C931, Customers!$A$1:$A$1001, Customers!$C$1:$C$1001,,0) = 0, "",_xlfn.XLOOKUP(C931, Customers!$A$1:$A$1001, Customers!$C$1:$C$1001,,0))</f>
        <v>jcamillopt@shinystat.com</v>
      </c>
      <c r="H931" s="2">
        <f>_xlfn.XLOOKUP(C931, Customers!$A$1:$A$1001, Customers!G930:G1930,,0)</f>
        <v>0</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 xml:space="preserve"> _xlfn.IFS(I931="Rob", "Robust", I931="Exc", "Excelsa", I931="Ara", "Arabica", I931="Lib", "Librica")</f>
        <v>Excelsa</v>
      </c>
      <c r="O931" t="str" cm="1">
        <f t="array" ref="O931">_xlfn.IFS(J931="M", "Medium", J931="L", "Light", J931="D", "Dark")</f>
        <v>Light</v>
      </c>
      <c r="P931" t="str">
        <f>_xlfn.XLOOKUP(Table1[[#This Row],[Customer ID]], Customers!$A$1:$A$1001, Customers!$I$1:$I$1001,,0)</f>
        <v>Yes</v>
      </c>
    </row>
    <row r="932" spans="1:16" x14ac:dyDescent="0.3">
      <c r="A932" s="2" t="s">
        <v>5748</v>
      </c>
      <c r="B932" s="3">
        <v>43546</v>
      </c>
      <c r="C932" s="2" t="s">
        <v>5749</v>
      </c>
      <c r="D932" t="s">
        <v>6183</v>
      </c>
      <c r="E932" s="2">
        <v>1</v>
      </c>
      <c r="F932" s="2" t="str">
        <f>_xlfn.XLOOKUP(C932, Customers!$A$1:$A$1001, Customers!$B$1:$B$1001,,0)</f>
        <v>Kameko Philbrick</v>
      </c>
      <c r="G932" s="2" t="str">
        <f>IF(_xlfn.XLOOKUP(C932, Customers!$A$1:$A$1001, Customers!$C$1:$C$1001,,0) = 0, "",_xlfn.XLOOKUP(C932, Customers!$A$1:$A$1001, Customers!$C$1:$C$1001,,0))</f>
        <v>kphilbrickpu@cdc.gov</v>
      </c>
      <c r="H932" s="2">
        <f>_xlfn.XLOOKUP(C932, Customers!$A$1:$A$1001, Customers!G931:G1931,,0)</f>
        <v>0</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 xml:space="preserve"> _xlfn.IFS(I932="Rob", "Robust", I932="Exc", "Excelsa", I932="Ara", "Arabica", I932="Lib", "Librica")</f>
        <v>Excelsa</v>
      </c>
      <c r="O932" t="str" cm="1">
        <f t="array" ref="O932">_xlfn.IFS(J932="M", "Medium", J932="L", "Light", J932="D", "Dark")</f>
        <v>Dark</v>
      </c>
      <c r="P932" t="str">
        <f>_xlfn.XLOOKUP(Table1[[#This Row],[Customer ID]], Customers!$A$1:$A$1001, Customers!$I$1:$I$1001,,0)</f>
        <v>Yes</v>
      </c>
    </row>
    <row r="933" spans="1:16" x14ac:dyDescent="0.3">
      <c r="A933" s="2" t="s">
        <v>5753</v>
      </c>
      <c r="B933" s="3">
        <v>44607</v>
      </c>
      <c r="C933" s="2" t="s">
        <v>5754</v>
      </c>
      <c r="D933" t="s">
        <v>6158</v>
      </c>
      <c r="E933" s="2">
        <v>4</v>
      </c>
      <c r="F933" s="2" t="str">
        <f>_xlfn.XLOOKUP(C933, Customers!$A$1:$A$1001, Customers!$B$1:$B$1001,,0)</f>
        <v>Mallory Shrimpling</v>
      </c>
      <c r="G933" s="2" t="str">
        <f>IF(_xlfn.XLOOKUP(C933, Customers!$A$1:$A$1001, Customers!$C$1:$C$1001,,0) = 0, "",_xlfn.XLOOKUP(C933, Customers!$A$1:$A$1001, Customers!$C$1:$C$1001,,0))</f>
        <v/>
      </c>
      <c r="H933" s="2">
        <f>_xlfn.XLOOKUP(C933, Customers!$A$1:$A$1001, Customers!G932:G1932,,0)</f>
        <v>0</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 xml:space="preserve"> _xlfn.IFS(I933="Rob", "Robust", I933="Exc", "Excelsa", I933="Ara", "Arabica", I933="Lib", "Librica")</f>
        <v>Arabica</v>
      </c>
      <c r="O933" t="str" cm="1">
        <f t="array" ref="O933">_xlfn.IFS(J933="M", "Medium", J933="L", "Light", J933="D", "Dark")</f>
        <v>Dark</v>
      </c>
      <c r="P933" t="str">
        <f>_xlfn.XLOOKUP(Table1[[#This Row],[Customer ID]], Customers!$A$1:$A$1001, Customers!$I$1:$I$1001,,0)</f>
        <v>Yes</v>
      </c>
    </row>
    <row r="934" spans="1:16" x14ac:dyDescent="0.3">
      <c r="A934" s="2" t="s">
        <v>5757</v>
      </c>
      <c r="B934" s="3">
        <v>44117</v>
      </c>
      <c r="C934" s="2" t="s">
        <v>5758</v>
      </c>
      <c r="D934" t="s">
        <v>6141</v>
      </c>
      <c r="E934" s="2">
        <v>4</v>
      </c>
      <c r="F934" s="2" t="str">
        <f>_xlfn.XLOOKUP(C934, Customers!$A$1:$A$1001, Customers!$B$1:$B$1001,,0)</f>
        <v>Barnett Sillis</v>
      </c>
      <c r="G934" s="2" t="str">
        <f>IF(_xlfn.XLOOKUP(C934, Customers!$A$1:$A$1001, Customers!$C$1:$C$1001,,0) = 0, "",_xlfn.XLOOKUP(C934, Customers!$A$1:$A$1001, Customers!$C$1:$C$1001,,0))</f>
        <v>bsillispw@istockphoto.com</v>
      </c>
      <c r="H934" s="2">
        <f>_xlfn.XLOOKUP(C934, Customers!$A$1:$A$1001, Customers!G933:G1933,,0)</f>
        <v>0</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 xml:space="preserve"> _xlfn.IFS(I934="Rob", "Robust", I934="Exc", "Excelsa", I934="Ara", "Arabica", I934="Lib", "Librica")</f>
        <v>Excelsa</v>
      </c>
      <c r="O934" t="str" cm="1">
        <f t="array" ref="O934">_xlfn.IFS(J934="M", "Medium", J934="L", "Light", J934="D", "Dark")</f>
        <v>Medium</v>
      </c>
      <c r="P934" t="str">
        <f>_xlfn.XLOOKUP(Table1[[#This Row],[Customer ID]], Customers!$A$1:$A$1001, Customers!$I$1:$I$1001,,0)</f>
        <v>No</v>
      </c>
    </row>
    <row r="935" spans="1:16" x14ac:dyDescent="0.3">
      <c r="A935" s="2" t="s">
        <v>5763</v>
      </c>
      <c r="B935" s="3">
        <v>44557</v>
      </c>
      <c r="C935" s="2" t="s">
        <v>5764</v>
      </c>
      <c r="D935" t="s">
        <v>6177</v>
      </c>
      <c r="E935" s="2">
        <v>3</v>
      </c>
      <c r="F935" s="2" t="str">
        <f>_xlfn.XLOOKUP(C935, Customers!$A$1:$A$1001, Customers!$B$1:$B$1001,,0)</f>
        <v>Brenn Dundredge</v>
      </c>
      <c r="G935" s="2" t="str">
        <f>IF(_xlfn.XLOOKUP(C935, Customers!$A$1:$A$1001, Customers!$C$1:$C$1001,,0) = 0, "",_xlfn.XLOOKUP(C935, Customers!$A$1:$A$1001, Customers!$C$1:$C$1001,,0))</f>
        <v/>
      </c>
      <c r="H935" s="2">
        <f>_xlfn.XLOOKUP(C935, Customers!$A$1:$A$1001, Customers!G934:G1934,,0)</f>
        <v>0</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 xml:space="preserve"> _xlfn.IFS(I935="Rob", "Robust", I935="Exc", "Excelsa", I935="Ara", "Arabica", I935="Lib", "Librica")</f>
        <v>Robust</v>
      </c>
      <c r="O935" t="str" cm="1">
        <f t="array" ref="O935">_xlfn.IFS(J935="M", "Medium", J935="L", "Light", J935="D", "Dark")</f>
        <v>Dark</v>
      </c>
      <c r="P935" t="str">
        <f>_xlfn.XLOOKUP(Table1[[#This Row],[Customer ID]], Customers!$A$1:$A$1001, Customers!$I$1:$I$1001,,0)</f>
        <v>Yes</v>
      </c>
    </row>
    <row r="936" spans="1:16" x14ac:dyDescent="0.3">
      <c r="A936" s="2" t="s">
        <v>5768</v>
      </c>
      <c r="B936" s="3">
        <v>44409</v>
      </c>
      <c r="C936" s="2" t="s">
        <v>5769</v>
      </c>
      <c r="D936" t="s">
        <v>6151</v>
      </c>
      <c r="E936" s="2">
        <v>5</v>
      </c>
      <c r="F936" s="2" t="str">
        <f>_xlfn.XLOOKUP(C936, Customers!$A$1:$A$1001, Customers!$B$1:$B$1001,,0)</f>
        <v>Read Cutts</v>
      </c>
      <c r="G936" s="2" t="str">
        <f>IF(_xlfn.XLOOKUP(C936, Customers!$A$1:$A$1001, Customers!$C$1:$C$1001,,0) = 0, "",_xlfn.XLOOKUP(C936, Customers!$A$1:$A$1001, Customers!$C$1:$C$1001,,0))</f>
        <v>rcuttspy@techcrunch.com</v>
      </c>
      <c r="H936" s="2">
        <f>_xlfn.XLOOKUP(C936, Customers!$A$1:$A$1001, Customers!G935:G1935,,0)</f>
        <v>0</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 xml:space="preserve"> _xlfn.IFS(I936="Rob", "Robust", I936="Exc", "Excelsa", I936="Ara", "Arabica", I936="Lib", "Librica")</f>
        <v>Robust</v>
      </c>
      <c r="O936" t="str" cm="1">
        <f t="array" ref="O936">_xlfn.IFS(J936="M", "Medium", J936="L", "Light", J936="D", "Dark")</f>
        <v>Medium</v>
      </c>
      <c r="P936" t="str">
        <f>_xlfn.XLOOKUP(Table1[[#This Row],[Customer ID]], Customers!$A$1:$A$1001, Customers!$I$1:$I$1001,,0)</f>
        <v>No</v>
      </c>
    </row>
    <row r="937" spans="1:16" x14ac:dyDescent="0.3">
      <c r="A937" s="2" t="s">
        <v>5774</v>
      </c>
      <c r="B937" s="3">
        <v>44153</v>
      </c>
      <c r="C937" s="2" t="s">
        <v>5775</v>
      </c>
      <c r="D937" t="s">
        <v>6175</v>
      </c>
      <c r="E937" s="2">
        <v>6</v>
      </c>
      <c r="F937" s="2" t="str">
        <f>_xlfn.XLOOKUP(C937, Customers!$A$1:$A$1001, Customers!$B$1:$B$1001,,0)</f>
        <v>Michale Delves</v>
      </c>
      <c r="G937" s="2" t="str">
        <f>IF(_xlfn.XLOOKUP(C937, Customers!$A$1:$A$1001, Customers!$C$1:$C$1001,,0) = 0, "",_xlfn.XLOOKUP(C937, Customers!$A$1:$A$1001, Customers!$C$1:$C$1001,,0))</f>
        <v>mdelvespz@nature.com</v>
      </c>
      <c r="H937" s="2">
        <f>_xlfn.XLOOKUP(C937, Customers!$A$1:$A$1001, Customers!G936:G1936,,0)</f>
        <v>0</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 xml:space="preserve"> _xlfn.IFS(I937="Rob", "Robust", I937="Exc", "Excelsa", I937="Ara", "Arabica", I937="Lib", "Librica")</f>
        <v>Arabica</v>
      </c>
      <c r="O937" t="str" cm="1">
        <f t="array" ref="O937">_xlfn.IFS(J937="M", "Medium", J937="L", "Light", J937="D", "Dark")</f>
        <v>Medium</v>
      </c>
      <c r="P937" t="str">
        <f>_xlfn.XLOOKUP(Table1[[#This Row],[Customer ID]], Customers!$A$1:$A$1001, Customers!$I$1:$I$1001,,0)</f>
        <v>Yes</v>
      </c>
    </row>
    <row r="938" spans="1:16" x14ac:dyDescent="0.3">
      <c r="A938" s="2" t="s">
        <v>5780</v>
      </c>
      <c r="B938" s="3">
        <v>44493</v>
      </c>
      <c r="C938" s="2" t="s">
        <v>5781</v>
      </c>
      <c r="D938" t="s">
        <v>6169</v>
      </c>
      <c r="E938" s="2">
        <v>3</v>
      </c>
      <c r="F938" s="2" t="str">
        <f>_xlfn.XLOOKUP(C938, Customers!$A$1:$A$1001, Customers!$B$1:$B$1001,,0)</f>
        <v>Devland Gritton</v>
      </c>
      <c r="G938" s="2" t="str">
        <f>IF(_xlfn.XLOOKUP(C938, Customers!$A$1:$A$1001, Customers!$C$1:$C$1001,,0) = 0, "",_xlfn.XLOOKUP(C938, Customers!$A$1:$A$1001, Customers!$C$1:$C$1001,,0))</f>
        <v>dgrittonq0@nydailynews.com</v>
      </c>
      <c r="H938" s="2">
        <f>_xlfn.XLOOKUP(C938, Customers!$A$1:$A$1001, Customers!G937:G1937,,0)</f>
        <v>0</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 xml:space="preserve"> _xlfn.IFS(I938="Rob", "Robust", I938="Exc", "Excelsa", I938="Ara", "Arabica", I938="Lib", "Librica")</f>
        <v>Librica</v>
      </c>
      <c r="O938" t="str" cm="1">
        <f t="array" ref="O938">_xlfn.IFS(J938="M", "Medium", J938="L", "Light", J938="D", "Dark")</f>
        <v>Dark</v>
      </c>
      <c r="P938" t="str">
        <f>_xlfn.XLOOKUP(Table1[[#This Row],[Customer ID]], Customers!$A$1:$A$1001, Customers!$I$1:$I$1001,,0)</f>
        <v>Yes</v>
      </c>
    </row>
    <row r="939" spans="1:16" x14ac:dyDescent="0.3">
      <c r="A939" s="2" t="s">
        <v>5780</v>
      </c>
      <c r="B939" s="3">
        <v>44493</v>
      </c>
      <c r="C939" s="2" t="s">
        <v>5781</v>
      </c>
      <c r="D939" t="s">
        <v>6151</v>
      </c>
      <c r="E939" s="2">
        <v>4</v>
      </c>
      <c r="F939" s="2" t="str">
        <f>_xlfn.XLOOKUP(C939, Customers!$A$1:$A$1001, Customers!$B$1:$B$1001,,0)</f>
        <v>Devland Gritton</v>
      </c>
      <c r="G939" s="2" t="str">
        <f>IF(_xlfn.XLOOKUP(C939, Customers!$A$1:$A$1001, Customers!$C$1:$C$1001,,0) = 0, "",_xlfn.XLOOKUP(C939, Customers!$A$1:$A$1001, Customers!$C$1:$C$1001,,0))</f>
        <v>dgrittonq0@nydailynews.com</v>
      </c>
      <c r="H939" s="2">
        <f>_xlfn.XLOOKUP(C939, Customers!$A$1:$A$1001, Customers!G938:G1938,,0)</f>
        <v>0</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 xml:space="preserve"> _xlfn.IFS(I939="Rob", "Robust", I939="Exc", "Excelsa", I939="Ara", "Arabica", I939="Lib", "Librica")</f>
        <v>Robust</v>
      </c>
      <c r="O939" t="str" cm="1">
        <f t="array" ref="O939">_xlfn.IFS(J939="M", "Medium", J939="L", "Light", J939="D", "Dark")</f>
        <v>Medium</v>
      </c>
      <c r="P939" t="str">
        <f>_xlfn.XLOOKUP(Table1[[#This Row],[Customer ID]], Customers!$A$1:$A$1001, Customers!$I$1:$I$1001,,0)</f>
        <v>Yes</v>
      </c>
    </row>
    <row r="940" spans="1:16" x14ac:dyDescent="0.3">
      <c r="A940" s="2" t="s">
        <v>5791</v>
      </c>
      <c r="B940" s="3">
        <v>43829</v>
      </c>
      <c r="C940" s="2" t="s">
        <v>5792</v>
      </c>
      <c r="D940" t="s">
        <v>6171</v>
      </c>
      <c r="E940" s="2">
        <v>5</v>
      </c>
      <c r="F940" s="2" t="str">
        <f>_xlfn.XLOOKUP(C940, Customers!$A$1:$A$1001, Customers!$B$1:$B$1001,,0)</f>
        <v>Dell Gut</v>
      </c>
      <c r="G940" s="2" t="str">
        <f>IF(_xlfn.XLOOKUP(C940, Customers!$A$1:$A$1001, Customers!$C$1:$C$1001,,0) = 0, "",_xlfn.XLOOKUP(C940, Customers!$A$1:$A$1001, Customers!$C$1:$C$1001,,0))</f>
        <v>dgutq2@umich.edu</v>
      </c>
      <c r="H940" s="2">
        <f>_xlfn.XLOOKUP(C940, Customers!$A$1:$A$1001, Customers!G939:G1939,,0)</f>
        <v>0</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 xml:space="preserve"> _xlfn.IFS(I940="Rob", "Robust", I940="Exc", "Excelsa", I940="Ara", "Arabica", I940="Lib", "Librica")</f>
        <v>Excelsa</v>
      </c>
      <c r="O940" t="str" cm="1">
        <f t="array" ref="O940">_xlfn.IFS(J940="M", "Medium", J940="L", "Light", J940="D", "Dark")</f>
        <v>Light</v>
      </c>
      <c r="P940" t="str">
        <f>_xlfn.XLOOKUP(Table1[[#This Row],[Customer ID]], Customers!$A$1:$A$1001, Customers!$I$1:$I$1001,,0)</f>
        <v>Yes</v>
      </c>
    </row>
    <row r="941" spans="1:16" x14ac:dyDescent="0.3">
      <c r="A941" s="2" t="s">
        <v>5797</v>
      </c>
      <c r="B941" s="3">
        <v>44229</v>
      </c>
      <c r="C941" s="2" t="s">
        <v>5798</v>
      </c>
      <c r="D941" t="s">
        <v>6145</v>
      </c>
      <c r="E941" s="2">
        <v>6</v>
      </c>
      <c r="F941" s="2" t="str">
        <f>_xlfn.XLOOKUP(C941, Customers!$A$1:$A$1001, Customers!$B$1:$B$1001,,0)</f>
        <v>Willy Pummery</v>
      </c>
      <c r="G941" s="2" t="str">
        <f>IF(_xlfn.XLOOKUP(C941, Customers!$A$1:$A$1001, Customers!$C$1:$C$1001,,0) = 0, "",_xlfn.XLOOKUP(C941, Customers!$A$1:$A$1001, Customers!$C$1:$C$1001,,0))</f>
        <v>wpummeryq3@topsy.com</v>
      </c>
      <c r="H941" s="2">
        <f>_xlfn.XLOOKUP(C941, Customers!$A$1:$A$1001, Customers!G940:G1940,,0)</f>
        <v>0</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 xml:space="preserve"> _xlfn.IFS(I941="Rob", "Robust", I941="Exc", "Excelsa", I941="Ara", "Arabica", I941="Lib", "Librica")</f>
        <v>Librica</v>
      </c>
      <c r="O941" t="str" cm="1">
        <f t="array" ref="O941">_xlfn.IFS(J941="M", "Medium", J941="L", "Light", J941="D", "Dark")</f>
        <v>Light</v>
      </c>
      <c r="P941" t="str">
        <f>_xlfn.XLOOKUP(Table1[[#This Row],[Customer ID]], Customers!$A$1:$A$1001, Customers!$I$1:$I$1001,,0)</f>
        <v>No</v>
      </c>
    </row>
    <row r="942" spans="1:16" x14ac:dyDescent="0.3">
      <c r="A942" s="2" t="s">
        <v>5803</v>
      </c>
      <c r="B942" s="3">
        <v>44332</v>
      </c>
      <c r="C942" s="2" t="s">
        <v>5804</v>
      </c>
      <c r="D942" t="s">
        <v>6173</v>
      </c>
      <c r="E942" s="2">
        <v>2</v>
      </c>
      <c r="F942" s="2" t="str">
        <f>_xlfn.XLOOKUP(C942, Customers!$A$1:$A$1001, Customers!$B$1:$B$1001,,0)</f>
        <v>Geoffrey Siuda</v>
      </c>
      <c r="G942" s="2" t="str">
        <f>IF(_xlfn.XLOOKUP(C942, Customers!$A$1:$A$1001, Customers!$C$1:$C$1001,,0) = 0, "",_xlfn.XLOOKUP(C942, Customers!$A$1:$A$1001, Customers!$C$1:$C$1001,,0))</f>
        <v>gsiudaq4@nytimes.com</v>
      </c>
      <c r="H942" s="2">
        <f>_xlfn.XLOOKUP(C942, Customers!$A$1:$A$1001, Customers!G941:G1941,,0)</f>
        <v>0</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 xml:space="preserve"> _xlfn.IFS(I942="Rob", "Robust", I942="Exc", "Excelsa", I942="Ara", "Arabica", I942="Lib", "Librica")</f>
        <v>Robust</v>
      </c>
      <c r="O942" t="str" cm="1">
        <f t="array" ref="O942">_xlfn.IFS(J942="M", "Medium", J942="L", "Light", J942="D", "Dark")</f>
        <v>Light</v>
      </c>
      <c r="P942" t="str">
        <f>_xlfn.XLOOKUP(Table1[[#This Row],[Customer ID]], Customers!$A$1:$A$1001, Customers!$I$1:$I$1001,,0)</f>
        <v>Yes</v>
      </c>
    </row>
    <row r="943" spans="1:16" x14ac:dyDescent="0.3">
      <c r="A943" s="2" t="s">
        <v>5809</v>
      </c>
      <c r="B943" s="3">
        <v>44674</v>
      </c>
      <c r="C943" s="2" t="s">
        <v>5810</v>
      </c>
      <c r="D943" t="s">
        <v>6180</v>
      </c>
      <c r="E943" s="2">
        <v>2</v>
      </c>
      <c r="F943" s="2" t="str">
        <f>_xlfn.XLOOKUP(C943, Customers!$A$1:$A$1001, Customers!$B$1:$B$1001,,0)</f>
        <v>Henderson Crowne</v>
      </c>
      <c r="G943" s="2" t="str">
        <f>IF(_xlfn.XLOOKUP(C943, Customers!$A$1:$A$1001, Customers!$C$1:$C$1001,,0) = 0, "",_xlfn.XLOOKUP(C943, Customers!$A$1:$A$1001, Customers!$C$1:$C$1001,,0))</f>
        <v>hcrowneq5@wufoo.com</v>
      </c>
      <c r="H943" s="2">
        <f>_xlfn.XLOOKUP(C943, Customers!$A$1:$A$1001, Customers!G942:G1942,,0)</f>
        <v>0</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 xml:space="preserve"> _xlfn.IFS(I943="Rob", "Robust", I943="Exc", "Excelsa", I943="Ara", "Arabica", I943="Lib", "Librica")</f>
        <v>Arabica</v>
      </c>
      <c r="O943" t="str" cm="1">
        <f t="array" ref="O943">_xlfn.IFS(J943="M", "Medium", J943="L", "Light", J943="D", "Dark")</f>
        <v>Light</v>
      </c>
      <c r="P943" t="str">
        <f>_xlfn.XLOOKUP(Table1[[#This Row],[Customer ID]], Customers!$A$1:$A$1001, Customers!$I$1:$I$1001,,0)</f>
        <v>Yes</v>
      </c>
    </row>
    <row r="944" spans="1:16" x14ac:dyDescent="0.3">
      <c r="A944" s="2" t="s">
        <v>5816</v>
      </c>
      <c r="B944" s="3">
        <v>44464</v>
      </c>
      <c r="C944" s="2" t="s">
        <v>5817</v>
      </c>
      <c r="D944" t="s">
        <v>6179</v>
      </c>
      <c r="E944" s="2">
        <v>3</v>
      </c>
      <c r="F944" s="2" t="str">
        <f>_xlfn.XLOOKUP(C944, Customers!$A$1:$A$1001, Customers!$B$1:$B$1001,,0)</f>
        <v>Vernor Pawsey</v>
      </c>
      <c r="G944" s="2" t="str">
        <f>IF(_xlfn.XLOOKUP(C944, Customers!$A$1:$A$1001, Customers!$C$1:$C$1001,,0) = 0, "",_xlfn.XLOOKUP(C944, Customers!$A$1:$A$1001, Customers!$C$1:$C$1001,,0))</f>
        <v>vpawseyq6@tiny.cc</v>
      </c>
      <c r="H944" s="2">
        <f>_xlfn.XLOOKUP(C944, Customers!$A$1:$A$1001, Customers!G943:G1943,,0)</f>
        <v>0</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 xml:space="preserve"> _xlfn.IFS(I944="Rob", "Robust", I944="Exc", "Excelsa", I944="Ara", "Arabica", I944="Lib", "Librica")</f>
        <v>Robust</v>
      </c>
      <c r="O944" t="str" cm="1">
        <f t="array" ref="O944">_xlfn.IFS(J944="M", "Medium", J944="L", "Light", J944="D", "Dark")</f>
        <v>Light</v>
      </c>
      <c r="P944" t="str">
        <f>_xlfn.XLOOKUP(Table1[[#This Row],[Customer ID]], Customers!$A$1:$A$1001, Customers!$I$1:$I$1001,,0)</f>
        <v>No</v>
      </c>
    </row>
    <row r="945" spans="1:16" x14ac:dyDescent="0.3">
      <c r="A945" s="2" t="s">
        <v>5822</v>
      </c>
      <c r="B945" s="3">
        <v>44719</v>
      </c>
      <c r="C945" s="2" t="s">
        <v>5823</v>
      </c>
      <c r="D945" t="s">
        <v>6180</v>
      </c>
      <c r="E945" s="2">
        <v>6</v>
      </c>
      <c r="F945" s="2" t="str">
        <f>_xlfn.XLOOKUP(C945, Customers!$A$1:$A$1001, Customers!$B$1:$B$1001,,0)</f>
        <v>Augustin Waterhouse</v>
      </c>
      <c r="G945" s="2" t="str">
        <f>IF(_xlfn.XLOOKUP(C945, Customers!$A$1:$A$1001, Customers!$C$1:$C$1001,,0) = 0, "",_xlfn.XLOOKUP(C945, Customers!$A$1:$A$1001, Customers!$C$1:$C$1001,,0))</f>
        <v>awaterhouseq7@istockphoto.com</v>
      </c>
      <c r="H945" s="2">
        <f>_xlfn.XLOOKUP(C945, Customers!$A$1:$A$1001, Customers!G944:G1944,,0)</f>
        <v>0</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 xml:space="preserve"> _xlfn.IFS(I945="Rob", "Robust", I945="Exc", "Excelsa", I945="Ara", "Arabica", I945="Lib", "Librica")</f>
        <v>Arabica</v>
      </c>
      <c r="O945" t="str" cm="1">
        <f t="array" ref="O945">_xlfn.IFS(J945="M", "Medium", J945="L", "Light", J945="D", "Dark")</f>
        <v>Light</v>
      </c>
      <c r="P945" t="str">
        <f>_xlfn.XLOOKUP(Table1[[#This Row],[Customer ID]], Customers!$A$1:$A$1001, Customers!$I$1:$I$1001,,0)</f>
        <v>No</v>
      </c>
    </row>
    <row r="946" spans="1:16" x14ac:dyDescent="0.3">
      <c r="A946" s="2" t="s">
        <v>5828</v>
      </c>
      <c r="B946" s="3">
        <v>44054</v>
      </c>
      <c r="C946" s="2" t="s">
        <v>5829</v>
      </c>
      <c r="D946" t="s">
        <v>6173</v>
      </c>
      <c r="E946" s="2">
        <v>5</v>
      </c>
      <c r="F946" s="2" t="str">
        <f>_xlfn.XLOOKUP(C946, Customers!$A$1:$A$1001, Customers!$B$1:$B$1001,,0)</f>
        <v>Fanchon Haughian</v>
      </c>
      <c r="G946" s="2" t="str">
        <f>IF(_xlfn.XLOOKUP(C946, Customers!$A$1:$A$1001, Customers!$C$1:$C$1001,,0) = 0, "",_xlfn.XLOOKUP(C946, Customers!$A$1:$A$1001, Customers!$C$1:$C$1001,,0))</f>
        <v>fhaughianq8@1688.com</v>
      </c>
      <c r="H946" s="2">
        <f>_xlfn.XLOOKUP(C946, Customers!$A$1:$A$1001, Customers!G945:G1945,,0)</f>
        <v>0</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 xml:space="preserve"> _xlfn.IFS(I946="Rob", "Robust", I946="Exc", "Excelsa", I946="Ara", "Arabica", I946="Lib", "Librica")</f>
        <v>Robust</v>
      </c>
      <c r="O946" t="str" cm="1">
        <f t="array" ref="O946">_xlfn.IFS(J946="M", "Medium", J946="L", "Light", J946="D", "Dark")</f>
        <v>Light</v>
      </c>
      <c r="P946" t="str">
        <f>_xlfn.XLOOKUP(Table1[[#This Row],[Customer ID]], Customers!$A$1:$A$1001, Customers!$I$1:$I$1001,,0)</f>
        <v>No</v>
      </c>
    </row>
    <row r="947" spans="1:16" x14ac:dyDescent="0.3">
      <c r="A947" s="2" t="s">
        <v>5834</v>
      </c>
      <c r="B947" s="3">
        <v>43524</v>
      </c>
      <c r="C947" s="2" t="s">
        <v>5835</v>
      </c>
      <c r="D947" t="s">
        <v>6165</v>
      </c>
      <c r="E947" s="2">
        <v>4</v>
      </c>
      <c r="F947" s="2" t="str">
        <f>_xlfn.XLOOKUP(C947, Customers!$A$1:$A$1001, Customers!$B$1:$B$1001,,0)</f>
        <v>Jaimie Hatz</v>
      </c>
      <c r="G947" s="2" t="str">
        <f>IF(_xlfn.XLOOKUP(C947, Customers!$A$1:$A$1001, Customers!$C$1:$C$1001,,0) = 0, "",_xlfn.XLOOKUP(C947, Customers!$A$1:$A$1001, Customers!$C$1:$C$1001,,0))</f>
        <v/>
      </c>
      <c r="H947" s="2">
        <f>_xlfn.XLOOKUP(C947, Customers!$A$1:$A$1001, Customers!G946:G1946,,0)</f>
        <v>0</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 xml:space="preserve"> _xlfn.IFS(I947="Rob", "Robust", I947="Exc", "Excelsa", I947="Ara", "Arabica", I947="Lib", "Librica")</f>
        <v>Librica</v>
      </c>
      <c r="O947" t="str" cm="1">
        <f t="array" ref="O947">_xlfn.IFS(J947="M", "Medium", J947="L", "Light", J947="D", "Dark")</f>
        <v>Dark</v>
      </c>
      <c r="P947" t="str">
        <f>_xlfn.XLOOKUP(Table1[[#This Row],[Customer ID]], Customers!$A$1:$A$1001, Customers!$I$1:$I$1001,,0)</f>
        <v>No</v>
      </c>
    </row>
    <row r="948" spans="1:16" x14ac:dyDescent="0.3">
      <c r="A948" s="2" t="s">
        <v>5839</v>
      </c>
      <c r="B948" s="3">
        <v>43719</v>
      </c>
      <c r="C948" s="2" t="s">
        <v>5840</v>
      </c>
      <c r="D948" t="s">
        <v>6169</v>
      </c>
      <c r="E948" s="2">
        <v>3</v>
      </c>
      <c r="F948" s="2" t="str">
        <f>_xlfn.XLOOKUP(C948, Customers!$A$1:$A$1001, Customers!$B$1:$B$1001,,0)</f>
        <v>Edeline Edney</v>
      </c>
      <c r="G948" s="2" t="str">
        <f>IF(_xlfn.XLOOKUP(C948, Customers!$A$1:$A$1001, Customers!$C$1:$C$1001,,0) = 0, "",_xlfn.XLOOKUP(C948, Customers!$A$1:$A$1001, Customers!$C$1:$C$1001,,0))</f>
        <v/>
      </c>
      <c r="H948" s="2">
        <f>_xlfn.XLOOKUP(C948, Customers!$A$1:$A$1001, Customers!G947:G1947,,0)</f>
        <v>0</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 xml:space="preserve"> _xlfn.IFS(I948="Rob", "Robust", I948="Exc", "Excelsa", I948="Ara", "Arabica", I948="Lib", "Librica")</f>
        <v>Librica</v>
      </c>
      <c r="O948" t="str" cm="1">
        <f t="array" ref="O948">_xlfn.IFS(J948="M", "Medium", J948="L", "Light", J948="D", "Dark")</f>
        <v>Dark</v>
      </c>
      <c r="P948" t="str">
        <f>_xlfn.XLOOKUP(Table1[[#This Row],[Customer ID]], Customers!$A$1:$A$1001, Customers!$I$1:$I$1001,,0)</f>
        <v>No</v>
      </c>
    </row>
    <row r="949" spans="1:16" x14ac:dyDescent="0.3">
      <c r="A949" s="2" t="s">
        <v>5844</v>
      </c>
      <c r="B949" s="3">
        <v>44294</v>
      </c>
      <c r="C949" s="2" t="s">
        <v>5845</v>
      </c>
      <c r="D949" t="s">
        <v>6155</v>
      </c>
      <c r="E949" s="2">
        <v>1</v>
      </c>
      <c r="F949" s="2" t="str">
        <f>_xlfn.XLOOKUP(C949, Customers!$A$1:$A$1001, Customers!$B$1:$B$1001,,0)</f>
        <v>Rickie Faltin</v>
      </c>
      <c r="G949" s="2" t="str">
        <f>IF(_xlfn.XLOOKUP(C949, Customers!$A$1:$A$1001, Customers!$C$1:$C$1001,,0) = 0, "",_xlfn.XLOOKUP(C949, Customers!$A$1:$A$1001, Customers!$C$1:$C$1001,,0))</f>
        <v>rfaltinqb@topsy.com</v>
      </c>
      <c r="H949" s="2">
        <f>_xlfn.XLOOKUP(C949, Customers!$A$1:$A$1001, Customers!G948:G1948,,0)</f>
        <v>0</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 xml:space="preserve"> _xlfn.IFS(I949="Rob", "Robust", I949="Exc", "Excelsa", I949="Ara", "Arabica", I949="Lib", "Librica")</f>
        <v>Arabica</v>
      </c>
      <c r="O949" t="str" cm="1">
        <f t="array" ref="O949">_xlfn.IFS(J949="M", "Medium", J949="L", "Light", J949="D", "Dark")</f>
        <v>Medium</v>
      </c>
      <c r="P949" t="str">
        <f>_xlfn.XLOOKUP(Table1[[#This Row],[Customer ID]], Customers!$A$1:$A$1001, Customers!$I$1:$I$1001,,0)</f>
        <v>No</v>
      </c>
    </row>
    <row r="950" spans="1:16" x14ac:dyDescent="0.3">
      <c r="A950" s="2" t="s">
        <v>5849</v>
      </c>
      <c r="B950" s="3">
        <v>44445</v>
      </c>
      <c r="C950" s="2" t="s">
        <v>5850</v>
      </c>
      <c r="D950" t="s">
        <v>6185</v>
      </c>
      <c r="E950" s="2">
        <v>3</v>
      </c>
      <c r="F950" s="2" t="str">
        <f>_xlfn.XLOOKUP(C950, Customers!$A$1:$A$1001, Customers!$B$1:$B$1001,,0)</f>
        <v>Gnni Cheeke</v>
      </c>
      <c r="G950" s="2" t="str">
        <f>IF(_xlfn.XLOOKUP(C950, Customers!$A$1:$A$1001, Customers!$C$1:$C$1001,,0) = 0, "",_xlfn.XLOOKUP(C950, Customers!$A$1:$A$1001, Customers!$C$1:$C$1001,,0))</f>
        <v>gcheekeqc@sitemeter.com</v>
      </c>
      <c r="H950" s="2">
        <f>_xlfn.XLOOKUP(C950, Customers!$A$1:$A$1001, Customers!G949:G1949,,0)</f>
        <v>0</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 xml:space="preserve"> _xlfn.IFS(I950="Rob", "Robust", I950="Exc", "Excelsa", I950="Ara", "Arabica", I950="Lib", "Librica")</f>
        <v>Excelsa</v>
      </c>
      <c r="O950" t="str" cm="1">
        <f t="array" ref="O950">_xlfn.IFS(J950="M", "Medium", J950="L", "Light", J950="D", "Dark")</f>
        <v>Dark</v>
      </c>
      <c r="P950" t="str">
        <f>_xlfn.XLOOKUP(Table1[[#This Row],[Customer ID]], Customers!$A$1:$A$1001, Customers!$I$1:$I$1001,,0)</f>
        <v>Yes</v>
      </c>
    </row>
    <row r="951" spans="1:16" x14ac:dyDescent="0.3">
      <c r="A951" s="2" t="s">
        <v>5855</v>
      </c>
      <c r="B951" s="3">
        <v>44449</v>
      </c>
      <c r="C951" s="2" t="s">
        <v>5856</v>
      </c>
      <c r="D951" t="s">
        <v>6142</v>
      </c>
      <c r="E951" s="2">
        <v>4</v>
      </c>
      <c r="F951" s="2" t="str">
        <f>_xlfn.XLOOKUP(C951, Customers!$A$1:$A$1001, Customers!$B$1:$B$1001,,0)</f>
        <v>Gwenni Ratt</v>
      </c>
      <c r="G951" s="2" t="str">
        <f>IF(_xlfn.XLOOKUP(C951, Customers!$A$1:$A$1001, Customers!$C$1:$C$1001,,0) = 0, "",_xlfn.XLOOKUP(C951, Customers!$A$1:$A$1001, Customers!$C$1:$C$1001,,0))</f>
        <v>grattqd@phpbb.com</v>
      </c>
      <c r="H951" s="2">
        <f>_xlfn.XLOOKUP(C951, Customers!$A$1:$A$1001, Customers!G950:G1950,,0)</f>
        <v>0</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 xml:space="preserve"> _xlfn.IFS(I951="Rob", "Robust", I951="Exc", "Excelsa", I951="Ara", "Arabica", I951="Lib", "Librica")</f>
        <v>Robust</v>
      </c>
      <c r="O951" t="str" cm="1">
        <f t="array" ref="O951">_xlfn.IFS(J951="M", "Medium", J951="L", "Light", J951="D", "Dark")</f>
        <v>Light</v>
      </c>
      <c r="P951" t="str">
        <f>_xlfn.XLOOKUP(Table1[[#This Row],[Customer ID]], Customers!$A$1:$A$1001, Customers!$I$1:$I$1001,,0)</f>
        <v>No</v>
      </c>
    </row>
    <row r="952" spans="1:16" x14ac:dyDescent="0.3">
      <c r="A952" s="2" t="s">
        <v>5861</v>
      </c>
      <c r="B952" s="3">
        <v>44703</v>
      </c>
      <c r="C952" s="2" t="s">
        <v>5862</v>
      </c>
      <c r="D952" t="s">
        <v>6178</v>
      </c>
      <c r="E952" s="2">
        <v>4</v>
      </c>
      <c r="F952" s="2" t="str">
        <f>_xlfn.XLOOKUP(C952, Customers!$A$1:$A$1001, Customers!$B$1:$B$1001,,0)</f>
        <v>Johnath Fairebrother</v>
      </c>
      <c r="G952" s="2" t="str">
        <f>IF(_xlfn.XLOOKUP(C952, Customers!$A$1:$A$1001, Customers!$C$1:$C$1001,,0) = 0, "",_xlfn.XLOOKUP(C952, Customers!$A$1:$A$1001, Customers!$C$1:$C$1001,,0))</f>
        <v/>
      </c>
      <c r="H952" s="2">
        <f>_xlfn.XLOOKUP(C952, Customers!$A$1:$A$1001, Customers!G951:G1951,,0)</f>
        <v>0</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 xml:space="preserve"> _xlfn.IFS(I952="Rob", "Robust", I952="Exc", "Excelsa", I952="Ara", "Arabica", I952="Lib", "Librica")</f>
        <v>Robust</v>
      </c>
      <c r="O952" t="str" cm="1">
        <f t="array" ref="O952">_xlfn.IFS(J952="M", "Medium", J952="L", "Light", J952="D", "Dark")</f>
        <v>Light</v>
      </c>
      <c r="P952" t="str">
        <f>_xlfn.XLOOKUP(Table1[[#This Row],[Customer ID]], Customers!$A$1:$A$1001, Customers!$I$1:$I$1001,,0)</f>
        <v>Yes</v>
      </c>
    </row>
    <row r="953" spans="1:16" x14ac:dyDescent="0.3">
      <c r="A953" s="2" t="s">
        <v>5866</v>
      </c>
      <c r="B953" s="3">
        <v>44092</v>
      </c>
      <c r="C953" s="2" t="s">
        <v>5867</v>
      </c>
      <c r="D953" t="s">
        <v>6178</v>
      </c>
      <c r="E953" s="2">
        <v>6</v>
      </c>
      <c r="F953" s="2" t="str">
        <f>_xlfn.XLOOKUP(C953, Customers!$A$1:$A$1001, Customers!$B$1:$B$1001,,0)</f>
        <v>Ingamar Eberlein</v>
      </c>
      <c r="G953" s="2" t="str">
        <f>IF(_xlfn.XLOOKUP(C953, Customers!$A$1:$A$1001, Customers!$C$1:$C$1001,,0) = 0, "",_xlfn.XLOOKUP(C953, Customers!$A$1:$A$1001, Customers!$C$1:$C$1001,,0))</f>
        <v>ieberleinqf@hc360.com</v>
      </c>
      <c r="H953" s="2">
        <f>_xlfn.XLOOKUP(C953, Customers!$A$1:$A$1001, Customers!G952:G1952,,0)</f>
        <v>0</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 xml:space="preserve"> _xlfn.IFS(I953="Rob", "Robust", I953="Exc", "Excelsa", I953="Ara", "Arabica", I953="Lib", "Librica")</f>
        <v>Robust</v>
      </c>
      <c r="O953" t="str" cm="1">
        <f t="array" ref="O953">_xlfn.IFS(J953="M", "Medium", J953="L", "Light", J953="D", "Dark")</f>
        <v>Light</v>
      </c>
      <c r="P953" t="str">
        <f>_xlfn.XLOOKUP(Table1[[#This Row],[Customer ID]], Customers!$A$1:$A$1001, Customers!$I$1:$I$1001,,0)</f>
        <v>No</v>
      </c>
    </row>
    <row r="954" spans="1:16" x14ac:dyDescent="0.3">
      <c r="A954" s="2" t="s">
        <v>5872</v>
      </c>
      <c r="B954" s="3">
        <v>44439</v>
      </c>
      <c r="C954" s="2" t="s">
        <v>5873</v>
      </c>
      <c r="D954" t="s">
        <v>6155</v>
      </c>
      <c r="E954" s="2">
        <v>2</v>
      </c>
      <c r="F954" s="2" t="str">
        <f>_xlfn.XLOOKUP(C954, Customers!$A$1:$A$1001, Customers!$B$1:$B$1001,,0)</f>
        <v>Jilly Dreng</v>
      </c>
      <c r="G954" s="2" t="str">
        <f>IF(_xlfn.XLOOKUP(C954, Customers!$A$1:$A$1001, Customers!$C$1:$C$1001,,0) = 0, "",_xlfn.XLOOKUP(C954, Customers!$A$1:$A$1001, Customers!$C$1:$C$1001,,0))</f>
        <v>jdrengqg@uiuc.edu</v>
      </c>
      <c r="H954" s="2">
        <f>_xlfn.XLOOKUP(C954, Customers!$A$1:$A$1001, Customers!G953:G1953,,0)</f>
        <v>0</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 xml:space="preserve"> _xlfn.IFS(I954="Rob", "Robust", I954="Exc", "Excelsa", I954="Ara", "Arabica", I954="Lib", "Librica")</f>
        <v>Arabica</v>
      </c>
      <c r="O954" t="str" cm="1">
        <f t="array" ref="O954">_xlfn.IFS(J954="M", "Medium", J954="L", "Light", J954="D", "Dark")</f>
        <v>Medium</v>
      </c>
      <c r="P954" t="str">
        <f>_xlfn.XLOOKUP(Table1[[#This Row],[Customer ID]], Customers!$A$1:$A$1001, Customers!$I$1:$I$1001,,0)</f>
        <v>Yes</v>
      </c>
    </row>
    <row r="955" spans="1:16" x14ac:dyDescent="0.3">
      <c r="A955" s="2" t="s">
        <v>5878</v>
      </c>
      <c r="B955" s="3">
        <v>44582</v>
      </c>
      <c r="C955" s="2" t="s">
        <v>5764</v>
      </c>
      <c r="D955" t="s">
        <v>6167</v>
      </c>
      <c r="E955" s="2">
        <v>1</v>
      </c>
      <c r="F955" s="2" t="str">
        <f>_xlfn.XLOOKUP(C955, Customers!$A$1:$A$1001, Customers!$B$1:$B$1001,,0)</f>
        <v>Brenn Dundredge</v>
      </c>
      <c r="G955" s="2" t="str">
        <f>IF(_xlfn.XLOOKUP(C955, Customers!$A$1:$A$1001, Customers!$C$1:$C$1001,,0) = 0, "",_xlfn.XLOOKUP(C955, Customers!$A$1:$A$1001, Customers!$C$1:$C$1001,,0))</f>
        <v/>
      </c>
      <c r="H955" s="2">
        <f>_xlfn.XLOOKUP(C955, Customers!$A$1:$A$1001, Customers!G954:G1954,,0)</f>
        <v>0</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 xml:space="preserve"> _xlfn.IFS(I955="Rob", "Robust", I955="Exc", "Excelsa", I955="Ara", "Arabica", I955="Lib", "Librica")</f>
        <v>Arabica</v>
      </c>
      <c r="O955" t="str" cm="1">
        <f t="array" ref="O955">_xlfn.IFS(J955="M", "Medium", J955="L", "Light", J955="D", "Dark")</f>
        <v>Light</v>
      </c>
      <c r="P955" t="str">
        <f>_xlfn.XLOOKUP(Table1[[#This Row],[Customer ID]], Customers!$A$1:$A$1001, Customers!$I$1:$I$1001,,0)</f>
        <v>Yes</v>
      </c>
    </row>
    <row r="956" spans="1:16" x14ac:dyDescent="0.3">
      <c r="A956" s="2" t="s">
        <v>5884</v>
      </c>
      <c r="B956" s="3">
        <v>44722</v>
      </c>
      <c r="C956" s="2" t="s">
        <v>5764</v>
      </c>
      <c r="D956" t="s">
        <v>6185</v>
      </c>
      <c r="E956" s="2">
        <v>1</v>
      </c>
      <c r="F956" s="2" t="str">
        <f>_xlfn.XLOOKUP(C956, Customers!$A$1:$A$1001, Customers!$B$1:$B$1001,,0)</f>
        <v>Brenn Dundredge</v>
      </c>
      <c r="G956" s="2" t="str">
        <f>IF(_xlfn.XLOOKUP(C956, Customers!$A$1:$A$1001, Customers!$C$1:$C$1001,,0) = 0, "",_xlfn.XLOOKUP(C956, Customers!$A$1:$A$1001, Customers!$C$1:$C$1001,,0))</f>
        <v/>
      </c>
      <c r="H956" s="2">
        <f>_xlfn.XLOOKUP(C956, Customers!$A$1:$A$1001, Customers!G955:G1955,,0)</f>
        <v>0</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 xml:space="preserve"> _xlfn.IFS(I956="Rob", "Robust", I956="Exc", "Excelsa", I956="Ara", "Arabica", I956="Lib", "Librica")</f>
        <v>Excelsa</v>
      </c>
      <c r="O956" t="str" cm="1">
        <f t="array" ref="O956">_xlfn.IFS(J956="M", "Medium", J956="L", "Light", J956="D", "Dark")</f>
        <v>Dark</v>
      </c>
      <c r="P956" t="str">
        <f>_xlfn.XLOOKUP(Table1[[#This Row],[Customer ID]], Customers!$A$1:$A$1001, Customers!$I$1:$I$1001,,0)</f>
        <v>Yes</v>
      </c>
    </row>
    <row r="957" spans="1:16" x14ac:dyDescent="0.3">
      <c r="A957" s="2" t="s">
        <v>5890</v>
      </c>
      <c r="B957" s="3">
        <v>43582</v>
      </c>
      <c r="C957" s="2" t="s">
        <v>5764</v>
      </c>
      <c r="D957" t="s">
        <v>6148</v>
      </c>
      <c r="E957" s="2">
        <v>5</v>
      </c>
      <c r="F957" s="2" t="str">
        <f>_xlfn.XLOOKUP(C957, Customers!$A$1:$A$1001, Customers!$B$1:$B$1001,,0)</f>
        <v>Brenn Dundredge</v>
      </c>
      <c r="G957" s="2" t="str">
        <f>IF(_xlfn.XLOOKUP(C957, Customers!$A$1:$A$1001, Customers!$C$1:$C$1001,,0) = 0, "",_xlfn.XLOOKUP(C957, Customers!$A$1:$A$1001, Customers!$C$1:$C$1001,,0))</f>
        <v/>
      </c>
      <c r="H957" s="2">
        <f>_xlfn.XLOOKUP(C957, Customers!$A$1:$A$1001, Customers!G956:G1956,,0)</f>
        <v>0</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 xml:space="preserve"> _xlfn.IFS(I957="Rob", "Robust", I957="Exc", "Excelsa", I957="Ara", "Arabica", I957="Lib", "Librica")</f>
        <v>Excelsa</v>
      </c>
      <c r="O957" t="str" cm="1">
        <f t="array" ref="O957">_xlfn.IFS(J957="M", "Medium", J957="L", "Light", J957="D", "Dark")</f>
        <v>Light</v>
      </c>
      <c r="P957" t="str">
        <f>_xlfn.XLOOKUP(Table1[[#This Row],[Customer ID]], Customers!$A$1:$A$1001, Customers!$I$1:$I$1001,,0)</f>
        <v>Yes</v>
      </c>
    </row>
    <row r="958" spans="1:16" x14ac:dyDescent="0.3">
      <c r="A958" s="2" t="s">
        <v>5890</v>
      </c>
      <c r="B958" s="3">
        <v>43582</v>
      </c>
      <c r="C958" s="2" t="s">
        <v>5764</v>
      </c>
      <c r="D958" t="s">
        <v>6142</v>
      </c>
      <c r="E958" s="2">
        <v>2</v>
      </c>
      <c r="F958" s="2" t="str">
        <f>_xlfn.XLOOKUP(C958, Customers!$A$1:$A$1001, Customers!$B$1:$B$1001,,0)</f>
        <v>Brenn Dundredge</v>
      </c>
      <c r="G958" s="2" t="str">
        <f>IF(_xlfn.XLOOKUP(C958, Customers!$A$1:$A$1001, Customers!$C$1:$C$1001,,0) = 0, "",_xlfn.XLOOKUP(C958, Customers!$A$1:$A$1001, Customers!$C$1:$C$1001,,0))</f>
        <v/>
      </c>
      <c r="H958" s="2">
        <f>_xlfn.XLOOKUP(C958, Customers!$A$1:$A$1001, Customers!G957:G1957,,0)</f>
        <v>0</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 xml:space="preserve"> _xlfn.IFS(I958="Rob", "Robust", I958="Exc", "Excelsa", I958="Ara", "Arabica", I958="Lib", "Librica")</f>
        <v>Robust</v>
      </c>
      <c r="O958" t="str" cm="1">
        <f t="array" ref="O958">_xlfn.IFS(J958="M", "Medium", J958="L", "Light", J958="D", "Dark")</f>
        <v>Light</v>
      </c>
      <c r="P958" t="str">
        <f>_xlfn.XLOOKUP(Table1[[#This Row],[Customer ID]], Customers!$A$1:$A$1001, Customers!$I$1:$I$1001,,0)</f>
        <v>Yes</v>
      </c>
    </row>
    <row r="959" spans="1:16" x14ac:dyDescent="0.3">
      <c r="A959" s="2" t="s">
        <v>5890</v>
      </c>
      <c r="B959" s="3">
        <v>43582</v>
      </c>
      <c r="C959" s="2" t="s">
        <v>5764</v>
      </c>
      <c r="D959" t="s">
        <v>6171</v>
      </c>
      <c r="E959" s="2">
        <v>1</v>
      </c>
      <c r="F959" s="2" t="str">
        <f>_xlfn.XLOOKUP(C959, Customers!$A$1:$A$1001, Customers!$B$1:$B$1001,,0)</f>
        <v>Brenn Dundredge</v>
      </c>
      <c r="G959" s="2" t="str">
        <f>IF(_xlfn.XLOOKUP(C959, Customers!$A$1:$A$1001, Customers!$C$1:$C$1001,,0) = 0, "",_xlfn.XLOOKUP(C959, Customers!$A$1:$A$1001, Customers!$C$1:$C$1001,,0))</f>
        <v/>
      </c>
      <c r="H959" s="2">
        <f>_xlfn.XLOOKUP(C959, Customers!$A$1:$A$1001, Customers!G958:G1958,,0)</f>
        <v>0</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 xml:space="preserve"> _xlfn.IFS(I959="Rob", "Robust", I959="Exc", "Excelsa", I959="Ara", "Arabica", I959="Lib", "Librica")</f>
        <v>Excelsa</v>
      </c>
      <c r="O959" t="str" cm="1">
        <f t="array" ref="O959">_xlfn.IFS(J959="M", "Medium", J959="L", "Light", J959="D", "Dark")</f>
        <v>Light</v>
      </c>
      <c r="P959" t="str">
        <f>_xlfn.XLOOKUP(Table1[[#This Row],[Customer ID]], Customers!$A$1:$A$1001, Customers!$I$1:$I$1001,,0)</f>
        <v>Yes</v>
      </c>
    </row>
    <row r="960" spans="1:16" x14ac:dyDescent="0.3">
      <c r="A960" s="2" t="s">
        <v>5890</v>
      </c>
      <c r="B960" s="3">
        <v>43582</v>
      </c>
      <c r="C960" s="2" t="s">
        <v>5764</v>
      </c>
      <c r="D960" t="s">
        <v>6167</v>
      </c>
      <c r="E960" s="2">
        <v>2</v>
      </c>
      <c r="F960" s="2" t="str">
        <f>_xlfn.XLOOKUP(C960, Customers!$A$1:$A$1001, Customers!$B$1:$B$1001,,0)</f>
        <v>Brenn Dundredge</v>
      </c>
      <c r="G960" s="2" t="str">
        <f>IF(_xlfn.XLOOKUP(C960, Customers!$A$1:$A$1001, Customers!$C$1:$C$1001,,0) = 0, "",_xlfn.XLOOKUP(C960, Customers!$A$1:$A$1001, Customers!$C$1:$C$1001,,0))</f>
        <v/>
      </c>
      <c r="H960" s="2">
        <f>_xlfn.XLOOKUP(C960, Customers!$A$1:$A$1001, Customers!G959:G1959,,0)</f>
        <v>0</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 xml:space="preserve"> _xlfn.IFS(I960="Rob", "Robust", I960="Exc", "Excelsa", I960="Ara", "Arabica", I960="Lib", "Librica")</f>
        <v>Arabica</v>
      </c>
      <c r="O960" t="str" cm="1">
        <f t="array" ref="O960">_xlfn.IFS(J960="M", "Medium", J960="L", "Light", J960="D", "Dark")</f>
        <v>Light</v>
      </c>
      <c r="P960" t="str">
        <f>_xlfn.XLOOKUP(Table1[[#This Row],[Customer ID]], Customers!$A$1:$A$1001, Customers!$I$1:$I$1001,,0)</f>
        <v>Yes</v>
      </c>
    </row>
    <row r="961" spans="1:16" x14ac:dyDescent="0.3">
      <c r="A961" s="2" t="s">
        <v>5910</v>
      </c>
      <c r="B961" s="3">
        <v>44598</v>
      </c>
      <c r="C961" s="2" t="s">
        <v>5911</v>
      </c>
      <c r="D961" t="s">
        <v>6145</v>
      </c>
      <c r="E961" s="2">
        <v>5</v>
      </c>
      <c r="F961" s="2" t="str">
        <f>_xlfn.XLOOKUP(C961, Customers!$A$1:$A$1001, Customers!$B$1:$B$1001,,0)</f>
        <v>Rhodie Strathern</v>
      </c>
      <c r="G961" s="2" t="str">
        <f>IF(_xlfn.XLOOKUP(C961, Customers!$A$1:$A$1001, Customers!$C$1:$C$1001,,0) = 0, "",_xlfn.XLOOKUP(C961, Customers!$A$1:$A$1001, Customers!$C$1:$C$1001,,0))</f>
        <v>rstrathernqn@devhub.com</v>
      </c>
      <c r="H961" s="2">
        <f>_xlfn.XLOOKUP(C961, Customers!$A$1:$A$1001, Customers!G960:G1960,,0)</f>
        <v>0</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 xml:space="preserve"> _xlfn.IFS(I961="Rob", "Robust", I961="Exc", "Excelsa", I961="Ara", "Arabica", I961="Lib", "Librica")</f>
        <v>Librica</v>
      </c>
      <c r="O961" t="str" cm="1">
        <f t="array" ref="O961">_xlfn.IFS(J961="M", "Medium", J961="L", "Light", J961="D", "Dark")</f>
        <v>Light</v>
      </c>
      <c r="P961" t="str">
        <f>_xlfn.XLOOKUP(Table1[[#This Row],[Customer ID]], Customers!$A$1:$A$1001, Customers!$I$1:$I$1001,,0)</f>
        <v>Yes</v>
      </c>
    </row>
    <row r="962" spans="1:16" x14ac:dyDescent="0.3">
      <c r="A962" s="2" t="s">
        <v>5915</v>
      </c>
      <c r="B962" s="3">
        <v>44591</v>
      </c>
      <c r="C962" s="2" t="s">
        <v>5916</v>
      </c>
      <c r="D962" t="s">
        <v>6170</v>
      </c>
      <c r="E962" s="2">
        <v>5</v>
      </c>
      <c r="F962" s="2" t="str">
        <f>_xlfn.XLOOKUP(C962, Customers!$A$1:$A$1001, Customers!$B$1:$B$1001,,0)</f>
        <v>Chad Miguel</v>
      </c>
      <c r="G962" s="2" t="str">
        <f>IF(_xlfn.XLOOKUP(C962, Customers!$A$1:$A$1001, Customers!$C$1:$C$1001,,0) = 0, "",_xlfn.XLOOKUP(C962, Customers!$A$1:$A$1001, Customers!$C$1:$C$1001,,0))</f>
        <v>cmiguelqo@exblog.jp</v>
      </c>
      <c r="H962" s="2">
        <f>_xlfn.XLOOKUP(C962, Customers!$A$1:$A$1001, Customers!G961:G1961,,0)</f>
        <v>0</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 xml:space="preserve"> _xlfn.IFS(I962="Rob", "Robust", I962="Exc", "Excelsa", I962="Ara", "Arabica", I962="Lib", "Librica")</f>
        <v>Librica</v>
      </c>
      <c r="O962" t="str" cm="1">
        <f t="array" ref="O962">_xlfn.IFS(J962="M", "Medium", J962="L", "Light", J962="D", "Dark")</f>
        <v>Light</v>
      </c>
      <c r="P962" t="str">
        <f>_xlfn.XLOOKUP(Table1[[#This Row],[Customer ID]], Customers!$A$1:$A$1001, Customers!$I$1:$I$1001,,0)</f>
        <v>Yes</v>
      </c>
    </row>
    <row r="963" spans="1:16" x14ac:dyDescent="0.3">
      <c r="A963" s="2" t="s">
        <v>5921</v>
      </c>
      <c r="B963" s="3">
        <v>44158</v>
      </c>
      <c r="C963" s="2" t="s">
        <v>5922</v>
      </c>
      <c r="D963" t="s">
        <v>6168</v>
      </c>
      <c r="E963" s="2">
        <v>2</v>
      </c>
      <c r="F963" s="2" t="str">
        <f>_xlfn.XLOOKUP(C963, Customers!$A$1:$A$1001, Customers!$B$1:$B$1001,,0)</f>
        <v>Florinda Matusovsky</v>
      </c>
      <c r="G963" s="2" t="str">
        <f>IF(_xlfn.XLOOKUP(C963, Customers!$A$1:$A$1001, Customers!$C$1:$C$1001,,0) = 0, "",_xlfn.XLOOKUP(C963, Customers!$A$1:$A$1001, Customers!$C$1:$C$1001,,0))</f>
        <v/>
      </c>
      <c r="H963" s="2">
        <f>_xlfn.XLOOKUP(C963, Customers!$A$1:$A$1001, Customers!G962:G1962,,0)</f>
        <v>0</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 xml:space="preserve"> _xlfn.IFS(I963="Rob", "Robust", I963="Exc", "Excelsa", I963="Ara", "Arabica", I963="Lib", "Librica")</f>
        <v>Arabica</v>
      </c>
      <c r="O963" t="str" cm="1">
        <f t="array" ref="O963">_xlfn.IFS(J963="M", "Medium", J963="L", "Light", J963="D", "Dark")</f>
        <v>Dark</v>
      </c>
      <c r="P963" t="str">
        <f>_xlfn.XLOOKUP(Table1[[#This Row],[Customer ID]], Customers!$A$1:$A$1001, Customers!$I$1:$I$1001,,0)</f>
        <v>Yes</v>
      </c>
    </row>
    <row r="964" spans="1:16" x14ac:dyDescent="0.3">
      <c r="A964" s="2" t="s">
        <v>5926</v>
      </c>
      <c r="B964" s="3">
        <v>44664</v>
      </c>
      <c r="C964" s="2" t="s">
        <v>5927</v>
      </c>
      <c r="D964" t="s">
        <v>6177</v>
      </c>
      <c r="E964" s="2">
        <v>1</v>
      </c>
      <c r="F964" s="2" t="str">
        <f>_xlfn.XLOOKUP(C964, Customers!$A$1:$A$1001, Customers!$B$1:$B$1001,,0)</f>
        <v>Morly Rocks</v>
      </c>
      <c r="G964" s="2" t="str">
        <f>IF(_xlfn.XLOOKUP(C964, Customers!$A$1:$A$1001, Customers!$C$1:$C$1001,,0) = 0, "",_xlfn.XLOOKUP(C964, Customers!$A$1:$A$1001, Customers!$C$1:$C$1001,,0))</f>
        <v>mrocksqq@exblog.jp</v>
      </c>
      <c r="H964" s="2">
        <f>_xlfn.XLOOKUP(C964, Customers!$A$1:$A$1001, Customers!G963:G1963,,0)</f>
        <v>0</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 xml:space="preserve"> _xlfn.IFS(I964="Rob", "Robust", I964="Exc", "Excelsa", I964="Ara", "Arabica", I964="Lib", "Librica")</f>
        <v>Robust</v>
      </c>
      <c r="O964" t="str" cm="1">
        <f t="array" ref="O964">_xlfn.IFS(J964="M", "Medium", J964="L", "Light", J964="D", "Dark")</f>
        <v>Dark</v>
      </c>
      <c r="P964" t="str">
        <f>_xlfn.XLOOKUP(Table1[[#This Row],[Customer ID]], Customers!$A$1:$A$1001, Customers!$I$1:$I$1001,,0)</f>
        <v>Yes</v>
      </c>
    </row>
    <row r="965" spans="1:16" x14ac:dyDescent="0.3">
      <c r="A965" s="2" t="s">
        <v>5932</v>
      </c>
      <c r="B965" s="3">
        <v>44203</v>
      </c>
      <c r="C965" s="2" t="s">
        <v>5933</v>
      </c>
      <c r="D965" t="s">
        <v>6146</v>
      </c>
      <c r="E965" s="2">
        <v>4</v>
      </c>
      <c r="F965" s="2" t="str">
        <f>_xlfn.XLOOKUP(C965, Customers!$A$1:$A$1001, Customers!$B$1:$B$1001,,0)</f>
        <v>Yuri Burrells</v>
      </c>
      <c r="G965" s="2" t="str">
        <f>IF(_xlfn.XLOOKUP(C965, Customers!$A$1:$A$1001, Customers!$C$1:$C$1001,,0) = 0, "",_xlfn.XLOOKUP(C965, Customers!$A$1:$A$1001, Customers!$C$1:$C$1001,,0))</f>
        <v>yburrellsqr@vinaora.com</v>
      </c>
      <c r="H965" s="2">
        <f>_xlfn.XLOOKUP(C965, Customers!$A$1:$A$1001, Customers!G964:G1964,,0)</f>
        <v>0</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 xml:space="preserve"> _xlfn.IFS(I965="Rob", "Robust", I965="Exc", "Excelsa", I965="Ara", "Arabica", I965="Lib", "Librica")</f>
        <v>Robust</v>
      </c>
      <c r="O965" t="str" cm="1">
        <f t="array" ref="O965">_xlfn.IFS(J965="M", "Medium", J965="L", "Light", J965="D", "Dark")</f>
        <v>Medium</v>
      </c>
      <c r="P965" t="str">
        <f>_xlfn.XLOOKUP(Table1[[#This Row],[Customer ID]], Customers!$A$1:$A$1001, Customers!$I$1:$I$1001,,0)</f>
        <v>Yes</v>
      </c>
    </row>
    <row r="966" spans="1:16" x14ac:dyDescent="0.3">
      <c r="A966" s="2" t="s">
        <v>5938</v>
      </c>
      <c r="B966" s="3">
        <v>43865</v>
      </c>
      <c r="C966" s="2" t="s">
        <v>5939</v>
      </c>
      <c r="D966" t="s">
        <v>6184</v>
      </c>
      <c r="E966" s="2">
        <v>5</v>
      </c>
      <c r="F966" s="2" t="str">
        <f>_xlfn.XLOOKUP(C966, Customers!$A$1:$A$1001, Customers!$B$1:$B$1001,,0)</f>
        <v>Cleopatra Goodrum</v>
      </c>
      <c r="G966" s="2" t="str">
        <f>IF(_xlfn.XLOOKUP(C966, Customers!$A$1:$A$1001, Customers!$C$1:$C$1001,,0) = 0, "",_xlfn.XLOOKUP(C966, Customers!$A$1:$A$1001, Customers!$C$1:$C$1001,,0))</f>
        <v>cgoodrumqs@goodreads.com</v>
      </c>
      <c r="H966" s="2">
        <f>_xlfn.XLOOKUP(C966, Customers!$A$1:$A$1001, Customers!G965:G1965,,0)</f>
        <v>0</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 xml:space="preserve"> _xlfn.IFS(I966="Rob", "Robust", I966="Exc", "Excelsa", I966="Ara", "Arabica", I966="Lib", "Librica")</f>
        <v>Excelsa</v>
      </c>
      <c r="O966" t="str" cm="1">
        <f t="array" ref="O966">_xlfn.IFS(J966="M", "Medium", J966="L", "Light", J966="D", "Dark")</f>
        <v>Light</v>
      </c>
      <c r="P966" t="str">
        <f>_xlfn.XLOOKUP(Table1[[#This Row],[Customer ID]], Customers!$A$1:$A$1001, Customers!$I$1:$I$1001,,0)</f>
        <v>No</v>
      </c>
    </row>
    <row r="967" spans="1:16" x14ac:dyDescent="0.3">
      <c r="A967" s="2" t="s">
        <v>5944</v>
      </c>
      <c r="B967" s="3">
        <v>43724</v>
      </c>
      <c r="C967" s="2" t="s">
        <v>5945</v>
      </c>
      <c r="D967" t="s">
        <v>6138</v>
      </c>
      <c r="E967" s="2">
        <v>3</v>
      </c>
      <c r="F967" s="2" t="str">
        <f>_xlfn.XLOOKUP(C967, Customers!$A$1:$A$1001, Customers!$B$1:$B$1001,,0)</f>
        <v>Joey Jefferys</v>
      </c>
      <c r="G967" s="2" t="str">
        <f>IF(_xlfn.XLOOKUP(C967, Customers!$A$1:$A$1001, Customers!$C$1:$C$1001,,0) = 0, "",_xlfn.XLOOKUP(C967, Customers!$A$1:$A$1001, Customers!$C$1:$C$1001,,0))</f>
        <v>jjefferysqt@blog.com</v>
      </c>
      <c r="H967" s="2">
        <f>_xlfn.XLOOKUP(C967, Customers!$A$1:$A$1001, Customers!G966:G1966,,0)</f>
        <v>0</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 xml:space="preserve"> _xlfn.IFS(I967="Rob", "Robust", I967="Exc", "Excelsa", I967="Ara", "Arabica", I967="Lib", "Librica")</f>
        <v>Robust</v>
      </c>
      <c r="O967" t="str" cm="1">
        <f t="array" ref="O967">_xlfn.IFS(J967="M", "Medium", J967="L", "Light", J967="D", "Dark")</f>
        <v>Medium</v>
      </c>
      <c r="P967" t="str">
        <f>_xlfn.XLOOKUP(Table1[[#This Row],[Customer ID]], Customers!$A$1:$A$1001, Customers!$I$1:$I$1001,,0)</f>
        <v>Yes</v>
      </c>
    </row>
    <row r="968" spans="1:16" x14ac:dyDescent="0.3">
      <c r="A968" s="2" t="s">
        <v>5949</v>
      </c>
      <c r="B968" s="3">
        <v>43491</v>
      </c>
      <c r="C968" s="2" t="s">
        <v>5950</v>
      </c>
      <c r="D968" t="s">
        <v>6176</v>
      </c>
      <c r="E968" s="2">
        <v>6</v>
      </c>
      <c r="F968" s="2" t="str">
        <f>_xlfn.XLOOKUP(C968, Customers!$A$1:$A$1001, Customers!$B$1:$B$1001,,0)</f>
        <v>Bearnard Wardell</v>
      </c>
      <c r="G968" s="2" t="str">
        <f>IF(_xlfn.XLOOKUP(C968, Customers!$A$1:$A$1001, Customers!$C$1:$C$1001,,0) = 0, "",_xlfn.XLOOKUP(C968, Customers!$A$1:$A$1001, Customers!$C$1:$C$1001,,0))</f>
        <v>bwardellqu@adobe.com</v>
      </c>
      <c r="H968" s="2">
        <f>_xlfn.XLOOKUP(C968, Customers!$A$1:$A$1001, Customers!G967:G1967,,0)</f>
        <v>0</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 xml:space="preserve"> _xlfn.IFS(I968="Rob", "Robust", I968="Exc", "Excelsa", I968="Ara", "Arabica", I968="Lib", "Librica")</f>
        <v>Excelsa</v>
      </c>
      <c r="O968" t="str" cm="1">
        <f t="array" ref="O968">_xlfn.IFS(J968="M", "Medium", J968="L", "Light", J968="D", "Dark")</f>
        <v>Light</v>
      </c>
      <c r="P968" t="str">
        <f>_xlfn.XLOOKUP(Table1[[#This Row],[Customer ID]], Customers!$A$1:$A$1001, Customers!$I$1:$I$1001,,0)</f>
        <v>Yes</v>
      </c>
    </row>
    <row r="969" spans="1:16" x14ac:dyDescent="0.3">
      <c r="A969" s="2" t="s">
        <v>5955</v>
      </c>
      <c r="B969" s="3">
        <v>44246</v>
      </c>
      <c r="C969" s="2" t="s">
        <v>5956</v>
      </c>
      <c r="D969" t="s">
        <v>6163</v>
      </c>
      <c r="E969" s="2">
        <v>1</v>
      </c>
      <c r="F969" s="2" t="str">
        <f>_xlfn.XLOOKUP(C969, Customers!$A$1:$A$1001, Customers!$B$1:$B$1001,,0)</f>
        <v>Zeke Walisiak</v>
      </c>
      <c r="G969" s="2" t="str">
        <f>IF(_xlfn.XLOOKUP(C969, Customers!$A$1:$A$1001, Customers!$C$1:$C$1001,,0) = 0, "",_xlfn.XLOOKUP(C969, Customers!$A$1:$A$1001, Customers!$C$1:$C$1001,,0))</f>
        <v>zwalisiakqv@ucsd.edu</v>
      </c>
      <c r="H969" s="2">
        <f>_xlfn.XLOOKUP(C969, Customers!$A$1:$A$1001, Customers!G968:G1968,,0)</f>
        <v>0</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 xml:space="preserve"> _xlfn.IFS(I969="Rob", "Robust", I969="Exc", "Excelsa", I969="Ara", "Arabica", I969="Lib", "Librica")</f>
        <v>Robust</v>
      </c>
      <c r="O969" t="str" cm="1">
        <f t="array" ref="O969">_xlfn.IFS(J969="M", "Medium", J969="L", "Light", J969="D", "Dark")</f>
        <v>Dark</v>
      </c>
      <c r="P969" t="str">
        <f>_xlfn.XLOOKUP(Table1[[#This Row],[Customer ID]], Customers!$A$1:$A$1001, Customers!$I$1:$I$1001,,0)</f>
        <v>Yes</v>
      </c>
    </row>
    <row r="970" spans="1:16" x14ac:dyDescent="0.3">
      <c r="A970" s="2" t="s">
        <v>5961</v>
      </c>
      <c r="B970" s="3">
        <v>44642</v>
      </c>
      <c r="C970" s="2" t="s">
        <v>5962</v>
      </c>
      <c r="D970" t="s">
        <v>6174</v>
      </c>
      <c r="E970" s="2">
        <v>2</v>
      </c>
      <c r="F970" s="2" t="str">
        <f>_xlfn.XLOOKUP(C970, Customers!$A$1:$A$1001, Customers!$B$1:$B$1001,,0)</f>
        <v>Wiley Leopold</v>
      </c>
      <c r="G970" s="2" t="str">
        <f>IF(_xlfn.XLOOKUP(C970, Customers!$A$1:$A$1001, Customers!$C$1:$C$1001,,0) = 0, "",_xlfn.XLOOKUP(C970, Customers!$A$1:$A$1001, Customers!$C$1:$C$1001,,0))</f>
        <v>wleopoldqw@blogspot.com</v>
      </c>
      <c r="H970" s="2">
        <f>_xlfn.XLOOKUP(C970, Customers!$A$1:$A$1001, Customers!G969:G1969,,0)</f>
        <v>0</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 xml:space="preserve"> _xlfn.IFS(I970="Rob", "Robust", I970="Exc", "Excelsa", I970="Ara", "Arabica", I970="Lib", "Librica")</f>
        <v>Robust</v>
      </c>
      <c r="O970" t="str" cm="1">
        <f t="array" ref="O970">_xlfn.IFS(J970="M", "Medium", J970="L", "Light", J970="D", "Dark")</f>
        <v>Medium</v>
      </c>
      <c r="P970" t="str">
        <f>_xlfn.XLOOKUP(Table1[[#This Row],[Customer ID]], Customers!$A$1:$A$1001, Customers!$I$1:$I$1001,,0)</f>
        <v>No</v>
      </c>
    </row>
    <row r="971" spans="1:16" x14ac:dyDescent="0.3">
      <c r="A971" s="2" t="s">
        <v>5967</v>
      </c>
      <c r="B971" s="3">
        <v>43649</v>
      </c>
      <c r="C971" s="2" t="s">
        <v>5968</v>
      </c>
      <c r="D971" t="s">
        <v>6143</v>
      </c>
      <c r="E971" s="2">
        <v>1</v>
      </c>
      <c r="F971" s="2" t="str">
        <f>_xlfn.XLOOKUP(C971, Customers!$A$1:$A$1001, Customers!$B$1:$B$1001,,0)</f>
        <v>Chiarra Shalders</v>
      </c>
      <c r="G971" s="2" t="str">
        <f>IF(_xlfn.XLOOKUP(C971, Customers!$A$1:$A$1001, Customers!$C$1:$C$1001,,0) = 0, "",_xlfn.XLOOKUP(C971, Customers!$A$1:$A$1001, Customers!$C$1:$C$1001,,0))</f>
        <v>cshaldersqx@cisco.com</v>
      </c>
      <c r="H971" s="2">
        <f>_xlfn.XLOOKUP(C971, Customers!$A$1:$A$1001, Customers!G970:G1970,,0)</f>
        <v>0</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 xml:space="preserve"> _xlfn.IFS(I971="Rob", "Robust", I971="Exc", "Excelsa", I971="Ara", "Arabica", I971="Lib", "Librica")</f>
        <v>Librica</v>
      </c>
      <c r="O971" t="str" cm="1">
        <f t="array" ref="O971">_xlfn.IFS(J971="M", "Medium", J971="L", "Light", J971="D", "Dark")</f>
        <v>Dark</v>
      </c>
      <c r="P971" t="str">
        <f>_xlfn.XLOOKUP(Table1[[#This Row],[Customer ID]], Customers!$A$1:$A$1001, Customers!$I$1:$I$1001,,0)</f>
        <v>Yes</v>
      </c>
    </row>
    <row r="972" spans="1:16" x14ac:dyDescent="0.3">
      <c r="A972" s="2" t="s">
        <v>5973</v>
      </c>
      <c r="B972" s="3">
        <v>43729</v>
      </c>
      <c r="C972" s="2" t="s">
        <v>5974</v>
      </c>
      <c r="D972" t="s">
        <v>6139</v>
      </c>
      <c r="E972" s="2">
        <v>1</v>
      </c>
      <c r="F972" s="2" t="str">
        <f>_xlfn.XLOOKUP(C972, Customers!$A$1:$A$1001, Customers!$B$1:$B$1001,,0)</f>
        <v>Sharl Southerill</v>
      </c>
      <c r="G972" s="2" t="str">
        <f>IF(_xlfn.XLOOKUP(C972, Customers!$A$1:$A$1001, Customers!$C$1:$C$1001,,0) = 0, "",_xlfn.XLOOKUP(C972, Customers!$A$1:$A$1001, Customers!$C$1:$C$1001,,0))</f>
        <v/>
      </c>
      <c r="H972" s="2">
        <f>_xlfn.XLOOKUP(C972, Customers!$A$1:$A$1001, Customers!G971:G1971,,0)</f>
        <v>0</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 xml:space="preserve"> _xlfn.IFS(I972="Rob", "Robust", I972="Exc", "Excelsa", I972="Ara", "Arabica", I972="Lib", "Librica")</f>
        <v>Excelsa</v>
      </c>
      <c r="O972" t="str" cm="1">
        <f t="array" ref="O972">_xlfn.IFS(J972="M", "Medium", J972="L", "Light", J972="D", "Dark")</f>
        <v>Medium</v>
      </c>
      <c r="P972" t="str">
        <f>_xlfn.XLOOKUP(Table1[[#This Row],[Customer ID]], Customers!$A$1:$A$1001, Customers!$I$1:$I$1001,,0)</f>
        <v>No</v>
      </c>
    </row>
    <row r="973" spans="1:16" x14ac:dyDescent="0.3">
      <c r="A973" s="2" t="s">
        <v>5978</v>
      </c>
      <c r="B973" s="3">
        <v>43703</v>
      </c>
      <c r="C973" s="2" t="s">
        <v>5979</v>
      </c>
      <c r="D973" t="s">
        <v>6182</v>
      </c>
      <c r="E973" s="2">
        <v>5</v>
      </c>
      <c r="F973" s="2" t="str">
        <f>_xlfn.XLOOKUP(C973, Customers!$A$1:$A$1001, Customers!$B$1:$B$1001,,0)</f>
        <v>Noni Furber</v>
      </c>
      <c r="G973" s="2" t="str">
        <f>IF(_xlfn.XLOOKUP(C973, Customers!$A$1:$A$1001, Customers!$C$1:$C$1001,,0) = 0, "",_xlfn.XLOOKUP(C973, Customers!$A$1:$A$1001, Customers!$C$1:$C$1001,,0))</f>
        <v>nfurberqz@jugem.jp</v>
      </c>
      <c r="H973" s="2">
        <f>_xlfn.XLOOKUP(C973, Customers!$A$1:$A$1001, Customers!G972:G1972,,0)</f>
        <v>0</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 xml:space="preserve"> _xlfn.IFS(I973="Rob", "Robust", I973="Exc", "Excelsa", I973="Ara", "Arabica", I973="Lib", "Librica")</f>
        <v>Arabica</v>
      </c>
      <c r="O973" t="str" cm="1">
        <f t="array" ref="O973">_xlfn.IFS(J973="M", "Medium", J973="L", "Light", J973="D", "Dark")</f>
        <v>Light</v>
      </c>
      <c r="P973" t="str">
        <f>_xlfn.XLOOKUP(Table1[[#This Row],[Customer ID]], Customers!$A$1:$A$1001, Customers!$I$1:$I$1001,,0)</f>
        <v>No</v>
      </c>
    </row>
    <row r="974" spans="1:16" x14ac:dyDescent="0.3">
      <c r="A974" s="2" t="s">
        <v>5984</v>
      </c>
      <c r="B974" s="3">
        <v>44411</v>
      </c>
      <c r="C974" s="2" t="s">
        <v>5985</v>
      </c>
      <c r="D974" t="s">
        <v>6182</v>
      </c>
      <c r="E974" s="2">
        <v>3</v>
      </c>
      <c r="F974" s="2" t="str">
        <f>_xlfn.XLOOKUP(C974, Customers!$A$1:$A$1001, Customers!$B$1:$B$1001,,0)</f>
        <v>Dinah Crutcher</v>
      </c>
      <c r="G974" s="2" t="str">
        <f>IF(_xlfn.XLOOKUP(C974, Customers!$A$1:$A$1001, Customers!$C$1:$C$1001,,0) = 0, "",_xlfn.XLOOKUP(C974, Customers!$A$1:$A$1001, Customers!$C$1:$C$1001,,0))</f>
        <v/>
      </c>
      <c r="H974" s="2">
        <f>_xlfn.XLOOKUP(C974, Customers!$A$1:$A$1001, Customers!G973:G1973,,0)</f>
        <v>0</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 xml:space="preserve"> _xlfn.IFS(I974="Rob", "Robust", I974="Exc", "Excelsa", I974="Ara", "Arabica", I974="Lib", "Librica")</f>
        <v>Arabica</v>
      </c>
      <c r="O974" t="str" cm="1">
        <f t="array" ref="O974">_xlfn.IFS(J974="M", "Medium", J974="L", "Light", J974="D", "Dark")</f>
        <v>Light</v>
      </c>
      <c r="P974" t="str">
        <f>_xlfn.XLOOKUP(Table1[[#This Row],[Customer ID]], Customers!$A$1:$A$1001, Customers!$I$1:$I$1001,,0)</f>
        <v>Yes</v>
      </c>
    </row>
    <row r="975" spans="1:16" x14ac:dyDescent="0.3">
      <c r="A975" s="2" t="s">
        <v>5989</v>
      </c>
      <c r="B975" s="3">
        <v>44493</v>
      </c>
      <c r="C975" s="2" t="s">
        <v>5990</v>
      </c>
      <c r="D975" t="s">
        <v>6162</v>
      </c>
      <c r="E975" s="2">
        <v>6</v>
      </c>
      <c r="F975" s="2" t="str">
        <f>_xlfn.XLOOKUP(C975, Customers!$A$1:$A$1001, Customers!$B$1:$B$1001,,0)</f>
        <v>Charlean Keave</v>
      </c>
      <c r="G975" s="2" t="str">
        <f>IF(_xlfn.XLOOKUP(C975, Customers!$A$1:$A$1001, Customers!$C$1:$C$1001,,0) = 0, "",_xlfn.XLOOKUP(C975, Customers!$A$1:$A$1001, Customers!$C$1:$C$1001,,0))</f>
        <v>ckeaver1@ucoz.com</v>
      </c>
      <c r="H975" s="2">
        <f>_xlfn.XLOOKUP(C975, Customers!$A$1:$A$1001, Customers!G974:G1974,,0)</f>
        <v>0</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 xml:space="preserve"> _xlfn.IFS(I975="Rob", "Robust", I975="Exc", "Excelsa", I975="Ara", "Arabica", I975="Lib", "Librica")</f>
        <v>Librica</v>
      </c>
      <c r="O975" t="str" cm="1">
        <f t="array" ref="O975">_xlfn.IFS(J975="M", "Medium", J975="L", "Light", J975="D", "Dark")</f>
        <v>Medium</v>
      </c>
      <c r="P975" t="str">
        <f>_xlfn.XLOOKUP(Table1[[#This Row],[Customer ID]], Customers!$A$1:$A$1001, Customers!$I$1:$I$1001,,0)</f>
        <v>No</v>
      </c>
    </row>
    <row r="976" spans="1:16" x14ac:dyDescent="0.3">
      <c r="A976" s="2" t="s">
        <v>5995</v>
      </c>
      <c r="B976" s="3">
        <v>43556</v>
      </c>
      <c r="C976" s="2" t="s">
        <v>5996</v>
      </c>
      <c r="D976" t="s">
        <v>6172</v>
      </c>
      <c r="E976" s="2">
        <v>1</v>
      </c>
      <c r="F976" s="2" t="str">
        <f>_xlfn.XLOOKUP(C976, Customers!$A$1:$A$1001, Customers!$B$1:$B$1001,,0)</f>
        <v>Sada Roseborough</v>
      </c>
      <c r="G976" s="2" t="str">
        <f>IF(_xlfn.XLOOKUP(C976, Customers!$A$1:$A$1001, Customers!$C$1:$C$1001,,0) = 0, "",_xlfn.XLOOKUP(C976, Customers!$A$1:$A$1001, Customers!$C$1:$C$1001,,0))</f>
        <v>sroseboroughr2@virginia.edu</v>
      </c>
      <c r="H976" s="2">
        <f>_xlfn.XLOOKUP(C976, Customers!$A$1:$A$1001, Customers!G975:G1975,,0)</f>
        <v>0</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 xml:space="preserve"> _xlfn.IFS(I976="Rob", "Robust", I976="Exc", "Excelsa", I976="Ara", "Arabica", I976="Lib", "Librica")</f>
        <v>Robust</v>
      </c>
      <c r="O976" t="str" cm="1">
        <f t="array" ref="O976">_xlfn.IFS(J976="M", "Medium", J976="L", "Light", J976="D", "Dark")</f>
        <v>Dark</v>
      </c>
      <c r="P976" t="str">
        <f>_xlfn.XLOOKUP(Table1[[#This Row],[Customer ID]], Customers!$A$1:$A$1001, Customers!$I$1:$I$1001,,0)</f>
        <v>Yes</v>
      </c>
    </row>
    <row r="977" spans="1:16" x14ac:dyDescent="0.3">
      <c r="A977" s="2" t="s">
        <v>6001</v>
      </c>
      <c r="B977" s="3">
        <v>44538</v>
      </c>
      <c r="C977" s="2" t="s">
        <v>6002</v>
      </c>
      <c r="D977" t="s">
        <v>6154</v>
      </c>
      <c r="E977" s="2">
        <v>3</v>
      </c>
      <c r="F977" s="2" t="str">
        <f>_xlfn.XLOOKUP(C977, Customers!$A$1:$A$1001, Customers!$B$1:$B$1001,,0)</f>
        <v>Clayton Kingwell</v>
      </c>
      <c r="G977" s="2" t="str">
        <f>IF(_xlfn.XLOOKUP(C977, Customers!$A$1:$A$1001, Customers!$C$1:$C$1001,,0) = 0, "",_xlfn.XLOOKUP(C977, Customers!$A$1:$A$1001, Customers!$C$1:$C$1001,,0))</f>
        <v>ckingwellr3@squarespace.com</v>
      </c>
      <c r="H977" s="2">
        <f>_xlfn.XLOOKUP(C977, Customers!$A$1:$A$1001, Customers!G976:G1976,,0)</f>
        <v>0</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 xml:space="preserve"> _xlfn.IFS(I977="Rob", "Robust", I977="Exc", "Excelsa", I977="Ara", "Arabica", I977="Lib", "Librica")</f>
        <v>Arabica</v>
      </c>
      <c r="O977" t="str" cm="1">
        <f t="array" ref="O977">_xlfn.IFS(J977="M", "Medium", J977="L", "Light", J977="D", "Dark")</f>
        <v>Dark</v>
      </c>
      <c r="P977" t="str">
        <f>_xlfn.XLOOKUP(Table1[[#This Row],[Customer ID]], Customers!$A$1:$A$1001, Customers!$I$1:$I$1001,,0)</f>
        <v>Yes</v>
      </c>
    </row>
    <row r="978" spans="1:16" x14ac:dyDescent="0.3">
      <c r="A978" s="2" t="s">
        <v>6007</v>
      </c>
      <c r="B978" s="3">
        <v>43643</v>
      </c>
      <c r="C978" s="2" t="s">
        <v>6008</v>
      </c>
      <c r="D978" t="s">
        <v>6142</v>
      </c>
      <c r="E978" s="2">
        <v>5</v>
      </c>
      <c r="F978" s="2" t="str">
        <f>_xlfn.XLOOKUP(C978, Customers!$A$1:$A$1001, Customers!$B$1:$B$1001,,0)</f>
        <v>Kacy Canto</v>
      </c>
      <c r="G978" s="2" t="str">
        <f>IF(_xlfn.XLOOKUP(C978, Customers!$A$1:$A$1001, Customers!$C$1:$C$1001,,0) = 0, "",_xlfn.XLOOKUP(C978, Customers!$A$1:$A$1001, Customers!$C$1:$C$1001,,0))</f>
        <v>kcantor4@gmpg.org</v>
      </c>
      <c r="H978" s="2">
        <f>_xlfn.XLOOKUP(C978, Customers!$A$1:$A$1001, Customers!G977:G1977,,0)</f>
        <v>0</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 xml:space="preserve"> _xlfn.IFS(I978="Rob", "Robust", I978="Exc", "Excelsa", I978="Ara", "Arabica", I978="Lib", "Librica")</f>
        <v>Robust</v>
      </c>
      <c r="O978" t="str" cm="1">
        <f t="array" ref="O978">_xlfn.IFS(J978="M", "Medium", J978="L", "Light", J978="D", "Dark")</f>
        <v>Light</v>
      </c>
      <c r="P978" t="str">
        <f>_xlfn.XLOOKUP(Table1[[#This Row],[Customer ID]], Customers!$A$1:$A$1001, Customers!$I$1:$I$1001,,0)</f>
        <v>Yes</v>
      </c>
    </row>
    <row r="979" spans="1:16" x14ac:dyDescent="0.3">
      <c r="A979" s="2" t="s">
        <v>6013</v>
      </c>
      <c r="B979" s="3">
        <v>44026</v>
      </c>
      <c r="C979" s="2" t="s">
        <v>6014</v>
      </c>
      <c r="D979" t="s">
        <v>6179</v>
      </c>
      <c r="E979" s="2">
        <v>5</v>
      </c>
      <c r="F979" s="2" t="str">
        <f>_xlfn.XLOOKUP(C979, Customers!$A$1:$A$1001, Customers!$B$1:$B$1001,,0)</f>
        <v>Mab Blakemore</v>
      </c>
      <c r="G979" s="2" t="str">
        <f>IF(_xlfn.XLOOKUP(C979, Customers!$A$1:$A$1001, Customers!$C$1:$C$1001,,0) = 0, "",_xlfn.XLOOKUP(C979, Customers!$A$1:$A$1001, Customers!$C$1:$C$1001,,0))</f>
        <v>mblakemorer5@nsw.gov.au</v>
      </c>
      <c r="H979" s="2">
        <f>_xlfn.XLOOKUP(C979, Customers!$A$1:$A$1001, Customers!G978:G1978,,0)</f>
        <v>0</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 xml:space="preserve"> _xlfn.IFS(I979="Rob", "Robust", I979="Exc", "Excelsa", I979="Ara", "Arabica", I979="Lib", "Librica")</f>
        <v>Robust</v>
      </c>
      <c r="O979" t="str" cm="1">
        <f t="array" ref="O979">_xlfn.IFS(J979="M", "Medium", J979="L", "Light", J979="D", "Dark")</f>
        <v>Light</v>
      </c>
      <c r="P979" t="str">
        <f>_xlfn.XLOOKUP(Table1[[#This Row],[Customer ID]], Customers!$A$1:$A$1001, Customers!$I$1:$I$1001,,0)</f>
        <v>No</v>
      </c>
    </row>
    <row r="980" spans="1:16" x14ac:dyDescent="0.3">
      <c r="A980" s="2" t="s">
        <v>6019</v>
      </c>
      <c r="B980" s="3">
        <v>43913</v>
      </c>
      <c r="C980" s="2" t="s">
        <v>5990</v>
      </c>
      <c r="D980" t="s">
        <v>6180</v>
      </c>
      <c r="E980" s="2">
        <v>3</v>
      </c>
      <c r="F980" s="2" t="str">
        <f>_xlfn.XLOOKUP(C980, Customers!$A$1:$A$1001, Customers!$B$1:$B$1001,,0)</f>
        <v>Charlean Keave</v>
      </c>
      <c r="G980" s="2" t="str">
        <f>IF(_xlfn.XLOOKUP(C980, Customers!$A$1:$A$1001, Customers!$C$1:$C$1001,,0) = 0, "",_xlfn.XLOOKUP(C980, Customers!$A$1:$A$1001, Customers!$C$1:$C$1001,,0))</f>
        <v>ckeaver1@ucoz.com</v>
      </c>
      <c r="H980" s="2">
        <f>_xlfn.XLOOKUP(C980, Customers!$A$1:$A$1001, Customers!G979:G1979,,0)</f>
        <v>0</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 xml:space="preserve"> _xlfn.IFS(I980="Rob", "Robust", I980="Exc", "Excelsa", I980="Ara", "Arabica", I980="Lib", "Librica")</f>
        <v>Arabica</v>
      </c>
      <c r="O980" t="str" cm="1">
        <f t="array" ref="O980">_xlfn.IFS(J980="M", "Medium", J980="L", "Light", J980="D", "Dark")</f>
        <v>Light</v>
      </c>
      <c r="P980" t="str">
        <f>_xlfn.XLOOKUP(Table1[[#This Row],[Customer ID]], Customers!$A$1:$A$1001, Customers!$I$1:$I$1001,,0)</f>
        <v>No</v>
      </c>
    </row>
    <row r="981" spans="1:16" x14ac:dyDescent="0.3">
      <c r="A981" s="2" t="s">
        <v>6025</v>
      </c>
      <c r="B981" s="3">
        <v>43856</v>
      </c>
      <c r="C981" s="2" t="s">
        <v>6026</v>
      </c>
      <c r="D981" t="s">
        <v>6172</v>
      </c>
      <c r="E981" s="2">
        <v>2</v>
      </c>
      <c r="F981" s="2" t="str">
        <f>_xlfn.XLOOKUP(C981, Customers!$A$1:$A$1001, Customers!$B$1:$B$1001,,0)</f>
        <v>Javier Causnett</v>
      </c>
      <c r="G981" s="2" t="str">
        <f>IF(_xlfn.XLOOKUP(C981, Customers!$A$1:$A$1001, Customers!$C$1:$C$1001,,0) = 0, "",_xlfn.XLOOKUP(C981, Customers!$A$1:$A$1001, Customers!$C$1:$C$1001,,0))</f>
        <v/>
      </c>
      <c r="H981" s="2">
        <f>_xlfn.XLOOKUP(C981, Customers!$A$1:$A$1001, Customers!G980:G1980,,0)</f>
        <v>0</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 xml:space="preserve"> _xlfn.IFS(I981="Rob", "Robust", I981="Exc", "Excelsa", I981="Ara", "Arabica", I981="Lib", "Librica")</f>
        <v>Robust</v>
      </c>
      <c r="O981" t="str" cm="1">
        <f t="array" ref="O981">_xlfn.IFS(J981="M", "Medium", J981="L", "Light", J981="D", "Dark")</f>
        <v>Dark</v>
      </c>
      <c r="P981" t="str">
        <f>_xlfn.XLOOKUP(Table1[[#This Row],[Customer ID]], Customers!$A$1:$A$1001, Customers!$I$1:$I$1001,,0)</f>
        <v>No</v>
      </c>
    </row>
    <row r="982" spans="1:16" x14ac:dyDescent="0.3">
      <c r="A982" s="2" t="s">
        <v>6030</v>
      </c>
      <c r="B982" s="3">
        <v>43982</v>
      </c>
      <c r="C982" s="2" t="s">
        <v>6031</v>
      </c>
      <c r="D982" t="s">
        <v>6185</v>
      </c>
      <c r="E982" s="2">
        <v>6</v>
      </c>
      <c r="F982" s="2" t="str">
        <f>_xlfn.XLOOKUP(C982, Customers!$A$1:$A$1001, Customers!$B$1:$B$1001,,0)</f>
        <v>Demetris Micheli</v>
      </c>
      <c r="G982" s="2" t="str">
        <f>IF(_xlfn.XLOOKUP(C982, Customers!$A$1:$A$1001, Customers!$C$1:$C$1001,,0) = 0, "",_xlfn.XLOOKUP(C982, Customers!$A$1:$A$1001, Customers!$C$1:$C$1001,,0))</f>
        <v/>
      </c>
      <c r="H982" s="2">
        <f>_xlfn.XLOOKUP(C982, Customers!$A$1:$A$1001, Customers!G981:G1981,,0)</f>
        <v>0</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 xml:space="preserve"> _xlfn.IFS(I982="Rob", "Robust", I982="Exc", "Excelsa", I982="Ara", "Arabica", I982="Lib", "Librica")</f>
        <v>Excelsa</v>
      </c>
      <c r="O982" t="str" cm="1">
        <f t="array" ref="O982">_xlfn.IFS(J982="M", "Medium", J982="L", "Light", J982="D", "Dark")</f>
        <v>Dark</v>
      </c>
      <c r="P982" t="str">
        <f>_xlfn.XLOOKUP(Table1[[#This Row],[Customer ID]], Customers!$A$1:$A$1001, Customers!$I$1:$I$1001,,0)</f>
        <v>Yes</v>
      </c>
    </row>
    <row r="983" spans="1:16" x14ac:dyDescent="0.3">
      <c r="A983" s="2" t="s">
        <v>6035</v>
      </c>
      <c r="B983" s="3">
        <v>44397</v>
      </c>
      <c r="C983" s="2" t="s">
        <v>6036</v>
      </c>
      <c r="D983" t="s">
        <v>6153</v>
      </c>
      <c r="E983" s="2">
        <v>6</v>
      </c>
      <c r="F983" s="2" t="str">
        <f>_xlfn.XLOOKUP(C983, Customers!$A$1:$A$1001, Customers!$B$1:$B$1001,,0)</f>
        <v>Chloette Bernardot</v>
      </c>
      <c r="G983" s="2" t="str">
        <f>IF(_xlfn.XLOOKUP(C983, Customers!$A$1:$A$1001, Customers!$C$1:$C$1001,,0) = 0, "",_xlfn.XLOOKUP(C983, Customers!$A$1:$A$1001, Customers!$C$1:$C$1001,,0))</f>
        <v>cbernardotr9@wix.com</v>
      </c>
      <c r="H983" s="2">
        <f>_xlfn.XLOOKUP(C983, Customers!$A$1:$A$1001, Customers!G982:G1982,,0)</f>
        <v>0</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 xml:space="preserve"> _xlfn.IFS(I983="Rob", "Robust", I983="Exc", "Excelsa", I983="Ara", "Arabica", I983="Lib", "Librica")</f>
        <v>Excelsa</v>
      </c>
      <c r="O983" t="str" cm="1">
        <f t="array" ref="O983">_xlfn.IFS(J983="M", "Medium", J983="L", "Light", J983="D", "Dark")</f>
        <v>Dark</v>
      </c>
      <c r="P983" t="str">
        <f>_xlfn.XLOOKUP(Table1[[#This Row],[Customer ID]], Customers!$A$1:$A$1001, Customers!$I$1:$I$1001,,0)</f>
        <v>Yes</v>
      </c>
    </row>
    <row r="984" spans="1:16" x14ac:dyDescent="0.3">
      <c r="A984" s="2" t="s">
        <v>6041</v>
      </c>
      <c r="B984" s="3">
        <v>44785</v>
      </c>
      <c r="C984" s="2" t="s">
        <v>6042</v>
      </c>
      <c r="D984" t="s">
        <v>6179</v>
      </c>
      <c r="E984" s="2">
        <v>2</v>
      </c>
      <c r="F984" s="2" t="str">
        <f>_xlfn.XLOOKUP(C984, Customers!$A$1:$A$1001, Customers!$B$1:$B$1001,,0)</f>
        <v>Kim Kemery</v>
      </c>
      <c r="G984" s="2" t="str">
        <f>IF(_xlfn.XLOOKUP(C984, Customers!$A$1:$A$1001, Customers!$C$1:$C$1001,,0) = 0, "",_xlfn.XLOOKUP(C984, Customers!$A$1:$A$1001, Customers!$C$1:$C$1001,,0))</f>
        <v>kkemeryra@t.co</v>
      </c>
      <c r="H984" s="2">
        <f>_xlfn.XLOOKUP(C984, Customers!$A$1:$A$1001, Customers!G983:G1983,,0)</f>
        <v>0</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 xml:space="preserve"> _xlfn.IFS(I984="Rob", "Robust", I984="Exc", "Excelsa", I984="Ara", "Arabica", I984="Lib", "Librica")</f>
        <v>Robust</v>
      </c>
      <c r="O984" t="str" cm="1">
        <f t="array" ref="O984">_xlfn.IFS(J984="M", "Medium", J984="L", "Light", J984="D", "Dark")</f>
        <v>Light</v>
      </c>
      <c r="P984" t="str">
        <f>_xlfn.XLOOKUP(Table1[[#This Row],[Customer ID]], Customers!$A$1:$A$1001, Customers!$I$1:$I$1001,,0)</f>
        <v>Yes</v>
      </c>
    </row>
    <row r="985" spans="1:16" x14ac:dyDescent="0.3">
      <c r="A985" s="2" t="s">
        <v>6047</v>
      </c>
      <c r="B985" s="3">
        <v>43831</v>
      </c>
      <c r="C985" s="2" t="s">
        <v>6048</v>
      </c>
      <c r="D985" t="s">
        <v>6152</v>
      </c>
      <c r="E985" s="2">
        <v>2</v>
      </c>
      <c r="F985" s="2" t="str">
        <f>_xlfn.XLOOKUP(C985, Customers!$A$1:$A$1001, Customers!$B$1:$B$1001,,0)</f>
        <v>Fanchette Parlot</v>
      </c>
      <c r="G985" s="2" t="str">
        <f>IF(_xlfn.XLOOKUP(C985, Customers!$A$1:$A$1001, Customers!$C$1:$C$1001,,0) = 0, "",_xlfn.XLOOKUP(C985, Customers!$A$1:$A$1001, Customers!$C$1:$C$1001,,0))</f>
        <v>fparlotrb@forbes.com</v>
      </c>
      <c r="H985" s="2">
        <f>_xlfn.XLOOKUP(C985, Customers!$A$1:$A$1001, Customers!G984:G1984,,0)</f>
        <v>0</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 xml:space="preserve"> _xlfn.IFS(I985="Rob", "Robust", I985="Exc", "Excelsa", I985="Ara", "Arabica", I985="Lib", "Librica")</f>
        <v>Arabica</v>
      </c>
      <c r="O985" t="str" cm="1">
        <f t="array" ref="O985">_xlfn.IFS(J985="M", "Medium", J985="L", "Light", J985="D", "Dark")</f>
        <v>Medium</v>
      </c>
      <c r="P985" t="str">
        <f>_xlfn.XLOOKUP(Table1[[#This Row],[Customer ID]], Customers!$A$1:$A$1001, Customers!$I$1:$I$1001,,0)</f>
        <v>Yes</v>
      </c>
    </row>
    <row r="986" spans="1:16" x14ac:dyDescent="0.3">
      <c r="A986" s="2" t="s">
        <v>6053</v>
      </c>
      <c r="B986" s="3">
        <v>44214</v>
      </c>
      <c r="C986" s="2" t="s">
        <v>6054</v>
      </c>
      <c r="D986" t="s">
        <v>6166</v>
      </c>
      <c r="E986" s="2">
        <v>1</v>
      </c>
      <c r="F986" s="2" t="str">
        <f>_xlfn.XLOOKUP(C986, Customers!$A$1:$A$1001, Customers!$B$1:$B$1001,,0)</f>
        <v>Ramon Cheak</v>
      </c>
      <c r="G986" s="2" t="str">
        <f>IF(_xlfn.XLOOKUP(C986, Customers!$A$1:$A$1001, Customers!$C$1:$C$1001,,0) = 0, "",_xlfn.XLOOKUP(C986, Customers!$A$1:$A$1001, Customers!$C$1:$C$1001,,0))</f>
        <v>rcheakrc@tripadvisor.com</v>
      </c>
      <c r="H986" s="2">
        <f>_xlfn.XLOOKUP(C986, Customers!$A$1:$A$1001, Customers!G985:G1985,,0)</f>
        <v>0</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 xml:space="preserve"> _xlfn.IFS(I986="Rob", "Robust", I986="Exc", "Excelsa", I986="Ara", "Arabica", I986="Lib", "Librica")</f>
        <v>Excelsa</v>
      </c>
      <c r="O986" t="str" cm="1">
        <f t="array" ref="O986">_xlfn.IFS(J986="M", "Medium", J986="L", "Light", J986="D", "Dark")</f>
        <v>Medium</v>
      </c>
      <c r="P986" t="str">
        <f>_xlfn.XLOOKUP(Table1[[#This Row],[Customer ID]], Customers!$A$1:$A$1001, Customers!$I$1:$I$1001,,0)</f>
        <v>Yes</v>
      </c>
    </row>
    <row r="987" spans="1:16" x14ac:dyDescent="0.3">
      <c r="A987" s="2" t="s">
        <v>6058</v>
      </c>
      <c r="B987" s="3">
        <v>44561</v>
      </c>
      <c r="C987" s="2" t="s">
        <v>6059</v>
      </c>
      <c r="D987" t="s">
        <v>6179</v>
      </c>
      <c r="E987" s="2">
        <v>4</v>
      </c>
      <c r="F987" s="2" t="str">
        <f>_xlfn.XLOOKUP(C987, Customers!$A$1:$A$1001, Customers!$B$1:$B$1001,,0)</f>
        <v>Koressa O'Geneay</v>
      </c>
      <c r="G987" s="2" t="str">
        <f>IF(_xlfn.XLOOKUP(C987, Customers!$A$1:$A$1001, Customers!$C$1:$C$1001,,0) = 0, "",_xlfn.XLOOKUP(C987, Customers!$A$1:$A$1001, Customers!$C$1:$C$1001,,0))</f>
        <v>kogeneayrd@utexas.edu</v>
      </c>
      <c r="H987" s="2">
        <f>_xlfn.XLOOKUP(C987, Customers!$A$1:$A$1001, Customers!G986:G1986,,0)</f>
        <v>0</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 xml:space="preserve"> _xlfn.IFS(I987="Rob", "Robust", I987="Exc", "Excelsa", I987="Ara", "Arabica", I987="Lib", "Librica")</f>
        <v>Robust</v>
      </c>
      <c r="O987" t="str" cm="1">
        <f t="array" ref="O987">_xlfn.IFS(J987="M", "Medium", J987="L", "Light", J987="D", "Dark")</f>
        <v>Light</v>
      </c>
      <c r="P987" t="str">
        <f>_xlfn.XLOOKUP(Table1[[#This Row],[Customer ID]], Customers!$A$1:$A$1001, Customers!$I$1:$I$1001,,0)</f>
        <v>No</v>
      </c>
    </row>
    <row r="988" spans="1:16" x14ac:dyDescent="0.3">
      <c r="A988" s="2" t="s">
        <v>6064</v>
      </c>
      <c r="B988" s="3">
        <v>43955</v>
      </c>
      <c r="C988" s="2" t="s">
        <v>6065</v>
      </c>
      <c r="D988" t="s">
        <v>6181</v>
      </c>
      <c r="E988" s="2">
        <v>1</v>
      </c>
      <c r="F988" s="2" t="str">
        <f>_xlfn.XLOOKUP(C988, Customers!$A$1:$A$1001, Customers!$B$1:$B$1001,,0)</f>
        <v>Claudell Ayre</v>
      </c>
      <c r="G988" s="2" t="str">
        <f>IF(_xlfn.XLOOKUP(C988, Customers!$A$1:$A$1001, Customers!$C$1:$C$1001,,0) = 0, "",_xlfn.XLOOKUP(C988, Customers!$A$1:$A$1001, Customers!$C$1:$C$1001,,0))</f>
        <v>cayrere@symantec.com</v>
      </c>
      <c r="H988" s="2">
        <f>_xlfn.XLOOKUP(C988, Customers!$A$1:$A$1001, Customers!G987:G1987,,0)</f>
        <v>0</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 xml:space="preserve"> _xlfn.IFS(I988="Rob", "Robust", I988="Exc", "Excelsa", I988="Ara", "Arabica", I988="Lib", "Librica")</f>
        <v>Librica</v>
      </c>
      <c r="O988" t="str" cm="1">
        <f t="array" ref="O988">_xlfn.IFS(J988="M", "Medium", J988="L", "Light", J988="D", "Dark")</f>
        <v>Medium</v>
      </c>
      <c r="P988" t="str">
        <f>_xlfn.XLOOKUP(Table1[[#This Row],[Customer ID]], Customers!$A$1:$A$1001, Customers!$I$1:$I$1001,,0)</f>
        <v>No</v>
      </c>
    </row>
    <row r="989" spans="1:16" x14ac:dyDescent="0.3">
      <c r="A989" s="2" t="s">
        <v>6070</v>
      </c>
      <c r="B989" s="3">
        <v>44247</v>
      </c>
      <c r="C989" s="2" t="s">
        <v>6071</v>
      </c>
      <c r="D989" t="s">
        <v>6158</v>
      </c>
      <c r="E989" s="2">
        <v>5</v>
      </c>
      <c r="F989" s="2" t="str">
        <f>_xlfn.XLOOKUP(C989, Customers!$A$1:$A$1001, Customers!$B$1:$B$1001,,0)</f>
        <v>Lorianne Kyneton</v>
      </c>
      <c r="G989" s="2" t="str">
        <f>IF(_xlfn.XLOOKUP(C989, Customers!$A$1:$A$1001, Customers!$C$1:$C$1001,,0) = 0, "",_xlfn.XLOOKUP(C989, Customers!$A$1:$A$1001, Customers!$C$1:$C$1001,,0))</f>
        <v>lkynetonrf@macromedia.com</v>
      </c>
      <c r="H989" s="2">
        <f>_xlfn.XLOOKUP(C989, Customers!$A$1:$A$1001, Customers!G988:G1988,,0)</f>
        <v>0</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 xml:space="preserve"> _xlfn.IFS(I989="Rob", "Robust", I989="Exc", "Excelsa", I989="Ara", "Arabica", I989="Lib", "Librica")</f>
        <v>Arabica</v>
      </c>
      <c r="O989" t="str" cm="1">
        <f t="array" ref="O989">_xlfn.IFS(J989="M", "Medium", J989="L", "Light", J989="D", "Dark")</f>
        <v>Dark</v>
      </c>
      <c r="P989" t="str">
        <f>_xlfn.XLOOKUP(Table1[[#This Row],[Customer ID]], Customers!$A$1:$A$1001, Customers!$I$1:$I$1001,,0)</f>
        <v>Yes</v>
      </c>
    </row>
    <row r="990" spans="1:16" x14ac:dyDescent="0.3">
      <c r="A990" s="2" t="s">
        <v>6076</v>
      </c>
      <c r="B990" s="3">
        <v>43897</v>
      </c>
      <c r="C990" s="2" t="s">
        <v>6077</v>
      </c>
      <c r="D990" t="s">
        <v>6138</v>
      </c>
      <c r="E990" s="2">
        <v>3</v>
      </c>
      <c r="F990" s="2" t="str">
        <f>_xlfn.XLOOKUP(C990, Customers!$A$1:$A$1001, Customers!$B$1:$B$1001,,0)</f>
        <v>Adele McFayden</v>
      </c>
      <c r="G990" s="2" t="str">
        <f>IF(_xlfn.XLOOKUP(C990, Customers!$A$1:$A$1001, Customers!$C$1:$C$1001,,0) = 0, "",_xlfn.XLOOKUP(C990, Customers!$A$1:$A$1001, Customers!$C$1:$C$1001,,0))</f>
        <v/>
      </c>
      <c r="H990" s="2">
        <f>_xlfn.XLOOKUP(C990, Customers!$A$1:$A$1001, Customers!G989:G1989,,0)</f>
        <v>0</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 xml:space="preserve"> _xlfn.IFS(I990="Rob", "Robust", I990="Exc", "Excelsa", I990="Ara", "Arabica", I990="Lib", "Librica")</f>
        <v>Robust</v>
      </c>
      <c r="O990" t="str" cm="1">
        <f t="array" ref="O990">_xlfn.IFS(J990="M", "Medium", J990="L", "Light", J990="D", "Dark")</f>
        <v>Medium</v>
      </c>
      <c r="P990" t="str">
        <f>_xlfn.XLOOKUP(Table1[[#This Row],[Customer ID]], Customers!$A$1:$A$1001, Customers!$I$1:$I$1001,,0)</f>
        <v>Yes</v>
      </c>
    </row>
    <row r="991" spans="1:16" x14ac:dyDescent="0.3">
      <c r="A991" s="2" t="s">
        <v>6081</v>
      </c>
      <c r="B991" s="3">
        <v>43560</v>
      </c>
      <c r="C991" s="2" t="s">
        <v>6082</v>
      </c>
      <c r="D991" t="s">
        <v>6175</v>
      </c>
      <c r="E991" s="2">
        <v>6</v>
      </c>
      <c r="F991" s="2" t="str">
        <f>_xlfn.XLOOKUP(C991, Customers!$A$1:$A$1001, Customers!$B$1:$B$1001,,0)</f>
        <v>Herta Layne</v>
      </c>
      <c r="G991" s="2" t="str">
        <f>IF(_xlfn.XLOOKUP(C991, Customers!$A$1:$A$1001, Customers!$C$1:$C$1001,,0) = 0, "",_xlfn.XLOOKUP(C991, Customers!$A$1:$A$1001, Customers!$C$1:$C$1001,,0))</f>
        <v/>
      </c>
      <c r="H991" s="2">
        <f>_xlfn.XLOOKUP(C991, Customers!$A$1:$A$1001, Customers!G990:G1990,,0)</f>
        <v>0</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 xml:space="preserve"> _xlfn.IFS(I991="Rob", "Robust", I991="Exc", "Excelsa", I991="Ara", "Arabica", I991="Lib", "Librica")</f>
        <v>Arabica</v>
      </c>
      <c r="O991" t="str" cm="1">
        <f t="array" ref="O991">_xlfn.IFS(J991="M", "Medium", J991="L", "Light", J991="D", "Dark")</f>
        <v>Medium</v>
      </c>
      <c r="P991" t="str">
        <f>_xlfn.XLOOKUP(Table1[[#This Row],[Customer ID]], Customers!$A$1:$A$1001, Customers!$I$1:$I$1001,,0)</f>
        <v>Yes</v>
      </c>
    </row>
    <row r="992" spans="1:16" x14ac:dyDescent="0.3">
      <c r="A992" s="2" t="s">
        <v>6086</v>
      </c>
      <c r="B992" s="3">
        <v>44718</v>
      </c>
      <c r="C992" s="2" t="s">
        <v>6118</v>
      </c>
      <c r="D992" t="s">
        <v>6153</v>
      </c>
      <c r="E992" s="2">
        <v>5</v>
      </c>
      <c r="F992" s="2" t="str">
        <f>_xlfn.XLOOKUP(C992, Customers!$A$1:$A$1001, Customers!$B$1:$B$1001,,0)</f>
        <v>Marguerite Graves</v>
      </c>
      <c r="G992" s="2" t="str">
        <f>IF(_xlfn.XLOOKUP(C992, Customers!$A$1:$A$1001, Customers!$C$1:$C$1001,,0) = 0, "",_xlfn.XLOOKUP(C992, Customers!$A$1:$A$1001, Customers!$C$1:$C$1001,,0))</f>
        <v/>
      </c>
      <c r="H992" s="2">
        <f>_xlfn.XLOOKUP(C992, Customers!$A$1:$A$1001, Customers!G991:G1991,,0)</f>
        <v>0</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 xml:space="preserve"> _xlfn.IFS(I992="Rob", "Robust", I992="Exc", "Excelsa", I992="Ara", "Arabica", I992="Lib", "Librica")</f>
        <v>Excelsa</v>
      </c>
      <c r="O992" t="str" cm="1">
        <f t="array" ref="O992">_xlfn.IFS(J992="M", "Medium", J992="L", "Light", J992="D", "Dark")</f>
        <v>Dark</v>
      </c>
      <c r="P992" t="str">
        <f>_xlfn.XLOOKUP(Table1[[#This Row],[Customer ID]], Customers!$A$1:$A$1001, Customers!$I$1:$I$1001,,0)</f>
        <v>No</v>
      </c>
    </row>
    <row r="993" spans="1:16" x14ac:dyDescent="0.3">
      <c r="A993" s="2" t="s">
        <v>6086</v>
      </c>
      <c r="B993" s="3">
        <v>44718</v>
      </c>
      <c r="C993" s="2" t="s">
        <v>6118</v>
      </c>
      <c r="D993" t="s">
        <v>6169</v>
      </c>
      <c r="E993" s="2">
        <v>2</v>
      </c>
      <c r="F993" s="2" t="str">
        <f>_xlfn.XLOOKUP(C993, Customers!$A$1:$A$1001, Customers!$B$1:$B$1001,,0)</f>
        <v>Marguerite Graves</v>
      </c>
      <c r="G993" s="2" t="str">
        <f>IF(_xlfn.XLOOKUP(C993, Customers!$A$1:$A$1001, Customers!$C$1:$C$1001,,0) = 0, "",_xlfn.XLOOKUP(C993, Customers!$A$1:$A$1001, Customers!$C$1:$C$1001,,0))</f>
        <v/>
      </c>
      <c r="H993" s="2">
        <f>_xlfn.XLOOKUP(C993, Customers!$A$1:$A$1001, Customers!G992:G1992,,0)</f>
        <v>0</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 xml:space="preserve"> _xlfn.IFS(I993="Rob", "Robust", I993="Exc", "Excelsa", I993="Ara", "Arabica", I993="Lib", "Librica")</f>
        <v>Librica</v>
      </c>
      <c r="O993" t="str" cm="1">
        <f t="array" ref="O993">_xlfn.IFS(J993="M", "Medium", J993="L", "Light", J993="D", "Dark")</f>
        <v>Dark</v>
      </c>
      <c r="P993" t="str">
        <f>_xlfn.XLOOKUP(Table1[[#This Row],[Customer ID]], Customers!$A$1:$A$1001, Customers!$I$1:$I$1001,,0)</f>
        <v>No</v>
      </c>
    </row>
    <row r="994" spans="1:16" x14ac:dyDescent="0.3">
      <c r="A994" s="2" t="s">
        <v>6096</v>
      </c>
      <c r="B994" s="3">
        <v>44276</v>
      </c>
      <c r="C994" s="2" t="s">
        <v>6097</v>
      </c>
      <c r="D994" t="s">
        <v>6164</v>
      </c>
      <c r="E994" s="2">
        <v>3</v>
      </c>
      <c r="F994" s="2" t="str">
        <f>_xlfn.XLOOKUP(C994, Customers!$A$1:$A$1001, Customers!$B$1:$B$1001,,0)</f>
        <v>Desdemona Eye</v>
      </c>
      <c r="G994" s="2" t="str">
        <f>IF(_xlfn.XLOOKUP(C994, Customers!$A$1:$A$1001, Customers!$C$1:$C$1001,,0) = 0, "",_xlfn.XLOOKUP(C994, Customers!$A$1:$A$1001, Customers!$C$1:$C$1001,,0))</f>
        <v/>
      </c>
      <c r="H994" s="2">
        <f>_xlfn.XLOOKUP(C994, Customers!$A$1:$A$1001, Customers!G993:G1993,,0)</f>
        <v>0</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 xml:space="preserve"> _xlfn.IFS(I994="Rob", "Robust", I994="Exc", "Excelsa", I994="Ara", "Arabica", I994="Lib", "Librica")</f>
        <v>Librica</v>
      </c>
      <c r="O994" t="str" cm="1">
        <f t="array" ref="O994">_xlfn.IFS(J994="M", "Medium", J994="L", "Light", J994="D", "Dark")</f>
        <v>Light</v>
      </c>
      <c r="P994" t="str">
        <f>_xlfn.XLOOKUP(Table1[[#This Row],[Customer ID]], Customers!$A$1:$A$1001, Customers!$I$1:$I$1001,,0)</f>
        <v>No</v>
      </c>
    </row>
    <row r="995" spans="1:16" x14ac:dyDescent="0.3">
      <c r="A995" s="2" t="s">
        <v>6101</v>
      </c>
      <c r="B995" s="3">
        <v>44549</v>
      </c>
      <c r="C995" s="2" t="s">
        <v>6102</v>
      </c>
      <c r="D995" t="s">
        <v>6140</v>
      </c>
      <c r="E995" s="2">
        <v>6</v>
      </c>
      <c r="F995" s="2" t="str">
        <f>_xlfn.XLOOKUP(C995, Customers!$A$1:$A$1001, Customers!$B$1:$B$1001,,0)</f>
        <v>Margarette Sterland</v>
      </c>
      <c r="G995" s="2" t="str">
        <f>IF(_xlfn.XLOOKUP(C995, Customers!$A$1:$A$1001, Customers!$C$1:$C$1001,,0) = 0, "",_xlfn.XLOOKUP(C995, Customers!$A$1:$A$1001, Customers!$C$1:$C$1001,,0))</f>
        <v/>
      </c>
      <c r="H995" s="2">
        <f>_xlfn.XLOOKUP(C995, Customers!$A$1:$A$1001, Customers!G994:G1994,,0)</f>
        <v>0</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 xml:space="preserve"> _xlfn.IFS(I995="Rob", "Robust", I995="Exc", "Excelsa", I995="Ara", "Arabica", I995="Lib", "Librica")</f>
        <v>Arabica</v>
      </c>
      <c r="O995" t="str" cm="1">
        <f t="array" ref="O995">_xlfn.IFS(J995="M", "Medium", J995="L", "Light", J995="D", "Dark")</f>
        <v>Light</v>
      </c>
      <c r="P995" t="str">
        <f>_xlfn.XLOOKUP(Table1[[#This Row],[Customer ID]], Customers!$A$1:$A$1001, Customers!$I$1:$I$1001,,0)</f>
        <v>No</v>
      </c>
    </row>
    <row r="996" spans="1:16" x14ac:dyDescent="0.3">
      <c r="A996" s="2" t="s">
        <v>6106</v>
      </c>
      <c r="B996" s="3">
        <v>44244</v>
      </c>
      <c r="C996" s="2" t="s">
        <v>6107</v>
      </c>
      <c r="D996" t="s">
        <v>6154</v>
      </c>
      <c r="E996" s="2">
        <v>3</v>
      </c>
      <c r="F996" s="2" t="str">
        <f>_xlfn.XLOOKUP(C996, Customers!$A$1:$A$1001, Customers!$B$1:$B$1001,,0)</f>
        <v>Catharine Scoines</v>
      </c>
      <c r="G996" s="2" t="str">
        <f>IF(_xlfn.XLOOKUP(C996, Customers!$A$1:$A$1001, Customers!$C$1:$C$1001,,0) = 0, "",_xlfn.XLOOKUP(C996, Customers!$A$1:$A$1001, Customers!$C$1:$C$1001,,0))</f>
        <v/>
      </c>
      <c r="H996" s="2">
        <f>_xlfn.XLOOKUP(C996, Customers!$A$1:$A$1001, Customers!G995:G1995,,0)</f>
        <v>0</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 xml:space="preserve"> _xlfn.IFS(I996="Rob", "Robust", I996="Exc", "Excelsa", I996="Ara", "Arabica", I996="Lib", "Librica")</f>
        <v>Arabica</v>
      </c>
      <c r="O996" t="str" cm="1">
        <f t="array" ref="O996">_xlfn.IFS(J996="M", "Medium", J996="L", "Light", J996="D", "Dark")</f>
        <v>Dark</v>
      </c>
      <c r="P996" t="str">
        <f>_xlfn.XLOOKUP(Table1[[#This Row],[Customer ID]], Customers!$A$1:$A$1001, Customers!$I$1:$I$1001,,0)</f>
        <v>No</v>
      </c>
    </row>
    <row r="997" spans="1:16" x14ac:dyDescent="0.3">
      <c r="A997" s="2" t="s">
        <v>6111</v>
      </c>
      <c r="B997" s="3">
        <v>43836</v>
      </c>
      <c r="C997" s="2" t="s">
        <v>6112</v>
      </c>
      <c r="D997" t="s">
        <v>6142</v>
      </c>
      <c r="E997" s="2">
        <v>1</v>
      </c>
      <c r="F997" s="2" t="str">
        <f>_xlfn.XLOOKUP(C997, Customers!$A$1:$A$1001, Customers!$B$1:$B$1001,,0)</f>
        <v>Jennica Tewelson</v>
      </c>
      <c r="G997" s="2" t="str">
        <f>IF(_xlfn.XLOOKUP(C997, Customers!$A$1:$A$1001, Customers!$C$1:$C$1001,,0) = 0, "",_xlfn.XLOOKUP(C997, Customers!$A$1:$A$1001, Customers!$C$1:$C$1001,,0))</f>
        <v>jtewelsonrn@samsung.com</v>
      </c>
      <c r="H997" s="2">
        <f>_xlfn.XLOOKUP(C997, Customers!$A$1:$A$1001, Customers!G996:G1996,,0)</f>
        <v>0</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 xml:space="preserve"> _xlfn.IFS(I997="Rob", "Robust", I997="Exc", "Excelsa", I997="Ara", "Arabica", I997="Lib", "Librica")</f>
        <v>Robust</v>
      </c>
      <c r="O997" t="str" cm="1">
        <f t="array" ref="O997">_xlfn.IFS(J997="M", "Medium", J997="L", "Light", J997="D", "Dark")</f>
        <v>Light</v>
      </c>
      <c r="P997" t="str">
        <f>_xlfn.XLOOKUP(Table1[[#This Row],[Customer ID]], Customers!$A$1:$A$1001, Customers!$I$1:$I$1001,,0)</f>
        <v>No</v>
      </c>
    </row>
    <row r="998" spans="1:16" x14ac:dyDescent="0.3">
      <c r="A998" s="2" t="s">
        <v>6117</v>
      </c>
      <c r="B998" s="3">
        <v>44685</v>
      </c>
      <c r="C998" s="2" t="s">
        <v>6118</v>
      </c>
      <c r="D998" t="s">
        <v>6146</v>
      </c>
      <c r="E998" s="2">
        <v>5</v>
      </c>
      <c r="F998" s="2" t="str">
        <f>_xlfn.XLOOKUP(C998, Customers!$A$1:$A$1001, Customers!$B$1:$B$1001,,0)</f>
        <v>Marguerite Graves</v>
      </c>
      <c r="G998" s="2" t="str">
        <f>IF(_xlfn.XLOOKUP(C998, Customers!$A$1:$A$1001, Customers!$C$1:$C$1001,,0) = 0, "",_xlfn.XLOOKUP(C998, Customers!$A$1:$A$1001, Customers!$C$1:$C$1001,,0))</f>
        <v/>
      </c>
      <c r="H998" s="2">
        <f>_xlfn.XLOOKUP(C998, Customers!$A$1:$A$1001, Customers!G997:G1997,,0)</f>
        <v>0</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 xml:space="preserve"> _xlfn.IFS(I998="Rob", "Robust", I998="Exc", "Excelsa", I998="Ara", "Arabica", I998="Lib", "Librica")</f>
        <v>Robust</v>
      </c>
      <c r="O998" t="str" cm="1">
        <f t="array" ref="O998">_xlfn.IFS(J998="M", "Medium", J998="L", "Light", J998="D", "Dark")</f>
        <v>Medium</v>
      </c>
      <c r="P998" t="str">
        <f>_xlfn.XLOOKUP(Table1[[#This Row],[Customer ID]], Customers!$A$1:$A$1001, Customers!$I$1:$I$1001,,0)</f>
        <v>No</v>
      </c>
    </row>
    <row r="999" spans="1:16" x14ac:dyDescent="0.3">
      <c r="A999" s="2" t="s">
        <v>6122</v>
      </c>
      <c r="B999" s="3">
        <v>43749</v>
      </c>
      <c r="C999" s="2" t="s">
        <v>6118</v>
      </c>
      <c r="D999" t="s">
        <v>6157</v>
      </c>
      <c r="E999" s="2">
        <v>4</v>
      </c>
      <c r="F999" s="2" t="str">
        <f>_xlfn.XLOOKUP(C999, Customers!$A$1:$A$1001, Customers!$B$1:$B$1001,,0)</f>
        <v>Marguerite Graves</v>
      </c>
      <c r="G999" s="2" t="str">
        <f>IF(_xlfn.XLOOKUP(C999, Customers!$A$1:$A$1001, Customers!$C$1:$C$1001,,0) = 0, "",_xlfn.XLOOKUP(C999, Customers!$A$1:$A$1001, Customers!$C$1:$C$1001,,0))</f>
        <v/>
      </c>
      <c r="H999" s="2">
        <f>_xlfn.XLOOKUP(C999, Customers!$A$1:$A$1001, Customers!G998:G1998,,0)</f>
        <v>0</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 xml:space="preserve"> _xlfn.IFS(I999="Rob", "Robust", I999="Exc", "Excelsa", I999="Ara", "Arabica", I999="Lib", "Librica")</f>
        <v>Arabica</v>
      </c>
      <c r="O999" t="str" cm="1">
        <f t="array" ref="O999">_xlfn.IFS(J999="M", "Medium", J999="L", "Light", J999="D", "Dark")</f>
        <v>Medium</v>
      </c>
      <c r="P999" t="str">
        <f>_xlfn.XLOOKUP(Table1[[#This Row],[Customer ID]], Customers!$A$1:$A$1001, Customers!$I$1:$I$1001,,0)</f>
        <v>No</v>
      </c>
    </row>
    <row r="1000" spans="1:16" x14ac:dyDescent="0.3">
      <c r="A1000" s="2" t="s">
        <v>6127</v>
      </c>
      <c r="B1000" s="3">
        <v>44411</v>
      </c>
      <c r="C1000" s="2" t="s">
        <v>6128</v>
      </c>
      <c r="D1000" t="s">
        <v>6147</v>
      </c>
      <c r="E1000" s="2">
        <v>1</v>
      </c>
      <c r="F1000" s="2" t="str">
        <f>_xlfn.XLOOKUP(C1000, Customers!$A$1:$A$1001, Customers!$B$1:$B$1001,,0)</f>
        <v>Nicolina Jenny</v>
      </c>
      <c r="G1000" s="2" t="str">
        <f>IF(_xlfn.XLOOKUP(C1000, Customers!$A$1:$A$1001, Customers!$C$1:$C$1001,,0) = 0, "",_xlfn.XLOOKUP(C1000, Customers!$A$1:$A$1001, Customers!$C$1:$C$1001,,0))</f>
        <v>njennyrq@bigcartel.com</v>
      </c>
      <c r="H1000" s="2">
        <f>_xlfn.XLOOKUP(C1000, Customers!$A$1:$A$1001, Customers!G999:G1999,,0)</f>
        <v>0</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 xml:space="preserve"> _xlfn.IFS(I1000="Rob", "Robust", I1000="Exc", "Excelsa", I1000="Ara", "Arabica", I1000="Lib", "Librica")</f>
        <v>Arabica</v>
      </c>
      <c r="O1000" t="str" cm="1">
        <f t="array" ref="O1000">_xlfn.IFS(J1000="M", "Medium", J1000="L", "Light", J1000="D", "Dark")</f>
        <v>Dark</v>
      </c>
      <c r="P1000" t="str">
        <f>_xlfn.XLOOKUP(Table1[[#This Row],[Customer ID]], Customers!$A$1:$A$1001, Customers!$I$1:$I$1001,,0)</f>
        <v>No</v>
      </c>
    </row>
    <row r="1001" spans="1:16" x14ac:dyDescent="0.3">
      <c r="A1001" s="2" t="s">
        <v>6133</v>
      </c>
      <c r="B1001" s="3">
        <v>44119</v>
      </c>
      <c r="C1001" s="2" t="s">
        <v>6134</v>
      </c>
      <c r="D1001" t="s">
        <v>6156</v>
      </c>
      <c r="E1001" s="2">
        <v>3</v>
      </c>
      <c r="F1001" s="2" t="str">
        <f>_xlfn.XLOOKUP(C1001, Customers!$A$1:$A$1001, Customers!$B$1:$B$1001,,0)</f>
        <v>Vidovic Antonelli</v>
      </c>
      <c r="G1001" s="2" t="str">
        <f>IF(_xlfn.XLOOKUP(C1001, Customers!$A$1:$A$1001, Customers!$C$1:$C$1001,,0) = 0, "",_xlfn.XLOOKUP(C1001, Customers!$A$1:$A$1001, Customers!$C$1:$C$1001,,0))</f>
        <v/>
      </c>
      <c r="H1001" s="2">
        <f>_xlfn.XLOOKUP(C1001, Customers!$A$1:$A$1001, Customers!G1000:G2000,,0)</f>
        <v>0</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 xml:space="preserve"> _xlfn.IFS(I1001="Rob", "Robust", I1001="Exc", "Excelsa", I1001="Ara", "Arabica", I1001="Lib", "Librica")</f>
        <v>Excelsa</v>
      </c>
      <c r="O1001" t="str" cm="1">
        <f t="array" ref="O1001">_xlfn.IFS(J1001="M", "Medium", J1001="L", "Light", J1001="D", "Dark")</f>
        <v>Medium</v>
      </c>
      <c r="P1001" t="str">
        <f>_xlfn.XLOOKUP(Table1[[#This Row],[Customer ID]], Customers!$A$1:$A$1001, Customers!$I$1:$I$1001,,0)</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5" zoomScaleNormal="85" workbookViewId="0">
      <selection activeCell="C35" sqref="C35"/>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1.109375" customWidth="1"/>
    <col min="9" max="9" width="14"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85" zoomScaleNormal="85" workbookViewId="0">
      <selection activeCell="M21" sqref="M21"/>
    </sheetView>
  </sheetViews>
  <sheetFormatPr defaultRowHeight="14.4" x14ac:dyDescent="0.3"/>
  <cols>
    <col min="1" max="1" width="12.44140625" customWidth="1"/>
    <col min="2" max="2" width="13.33203125" customWidth="1"/>
    <col min="3" max="3" width="12.6640625" customWidth="1"/>
    <col min="4" max="4" width="6.21875" customWidth="1"/>
    <col min="5" max="5" width="11.6640625" customWidth="1"/>
    <col min="6" max="6" width="15.55468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ED29-9CC5-464C-9CC3-5DD2EF088B13}">
  <dimension ref="A1"/>
  <sheetViews>
    <sheetView tabSelected="1" zoomScale="70" zoomScaleNormal="70" workbookViewId="0">
      <selection activeCell="E41" sqref="E41"/>
    </sheetView>
  </sheetViews>
  <sheetFormatPr defaultRowHeight="14.4" x14ac:dyDescent="0.3"/>
  <cols>
    <col min="1" max="1" width="1.77734375" customWidth="1"/>
    <col min="2" max="2" width="11.6640625" bestFit="1" customWidth="1"/>
    <col min="3" max="3" width="18.88671875" bestFit="1" customWidth="1"/>
    <col min="4" max="4" width="7" bestFit="1" customWidth="1"/>
    <col min="5" max="5" width="6.44140625" bestFit="1" customWidth="1"/>
    <col min="6" max="6" width="6.88671875" bestFit="1" customWidth="1"/>
  </cols>
  <sheetData>
    <row r="1" spans="1:1" ht="15" customHeight="1" x14ac:dyDescent="0.3">
      <c r="A1" t="s">
        <v>6221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F0B6-C02D-41D6-BC7A-10D0C8B71CA4}">
  <dimension ref="A3:B8"/>
  <sheetViews>
    <sheetView workbookViewId="0">
      <selection activeCell="Q16" sqref="Q16"/>
    </sheetView>
  </sheetViews>
  <sheetFormatPr defaultRowHeight="14.4" x14ac:dyDescent="0.3"/>
  <cols>
    <col min="1" max="1" width="16.88671875" bestFit="1" customWidth="1"/>
    <col min="2" max="2" width="11.6640625" bestFit="1" customWidth="1"/>
    <col min="3" max="3" width="18.88671875" bestFit="1" customWidth="1"/>
    <col min="4" max="4" width="7" bestFit="1" customWidth="1"/>
    <col min="5" max="5" width="6.44140625" bestFit="1" customWidth="1"/>
    <col min="6" max="6" width="6.88671875" bestFit="1" customWidth="1"/>
  </cols>
  <sheetData>
    <row r="3" spans="1:2" x14ac:dyDescent="0.3">
      <c r="A3" s="7"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DBED-C907-48F2-91EE-FDBA26DF3DB4}">
  <dimension ref="A3:F48"/>
  <sheetViews>
    <sheetView zoomScale="85" zoomScaleNormal="85" workbookViewId="0">
      <selection activeCell="C8" sqref="C8"/>
    </sheetView>
  </sheetViews>
  <sheetFormatPr defaultRowHeight="14.4" x14ac:dyDescent="0.3"/>
  <cols>
    <col min="1" max="1" width="12.5546875" bestFit="1" customWidth="1"/>
    <col min="2" max="2" width="22.44140625" bestFit="1" customWidth="1"/>
    <col min="3" max="3" width="19.88671875" bestFit="1" customWidth="1"/>
    <col min="4" max="4" width="7.21875" bestFit="1" customWidth="1"/>
    <col min="5" max="5" width="6.77734375" bestFit="1" customWidth="1"/>
    <col min="6" max="6" width="7.21875" bestFit="1" customWidth="1"/>
  </cols>
  <sheetData>
    <row r="3" spans="1:6" x14ac:dyDescent="0.3">
      <c r="A3" s="7" t="s">
        <v>6220</v>
      </c>
      <c r="C3" s="7" t="s">
        <v>6196</v>
      </c>
    </row>
    <row r="4" spans="1:6" x14ac:dyDescent="0.3">
      <c r="A4" s="7" t="s">
        <v>6214</v>
      </c>
      <c r="B4" s="7" t="s">
        <v>6215</v>
      </c>
      <c r="C4" t="s">
        <v>6216</v>
      </c>
      <c r="D4" t="s">
        <v>6217</v>
      </c>
      <c r="E4" t="s">
        <v>6218</v>
      </c>
      <c r="F4" t="s">
        <v>6219</v>
      </c>
    </row>
    <row r="5" spans="1:6" x14ac:dyDescent="0.3">
      <c r="A5" t="s">
        <v>6198</v>
      </c>
      <c r="B5" t="s">
        <v>6199</v>
      </c>
      <c r="C5" s="9">
        <v>186.85499999999999</v>
      </c>
      <c r="D5" s="9">
        <v>305.97000000000003</v>
      </c>
      <c r="E5" s="9">
        <v>213.15999999999997</v>
      </c>
      <c r="F5" s="9">
        <v>123</v>
      </c>
    </row>
    <row r="6" spans="1:6" x14ac:dyDescent="0.3">
      <c r="B6" t="s">
        <v>6200</v>
      </c>
      <c r="C6" s="9">
        <v>251.96499999999997</v>
      </c>
      <c r="D6" s="9">
        <v>129.46</v>
      </c>
      <c r="E6" s="9">
        <v>434.03999999999996</v>
      </c>
      <c r="F6" s="9">
        <v>171.93999999999997</v>
      </c>
    </row>
    <row r="7" spans="1:6" x14ac:dyDescent="0.3">
      <c r="B7" t="s">
        <v>6201</v>
      </c>
      <c r="C7" s="9">
        <v>224.94499999999999</v>
      </c>
      <c r="D7" s="9">
        <v>349.12</v>
      </c>
      <c r="E7" s="9">
        <v>321.04000000000002</v>
      </c>
      <c r="F7" s="9">
        <v>126.035</v>
      </c>
    </row>
    <row r="8" spans="1:6" x14ac:dyDescent="0.3">
      <c r="B8" t="s">
        <v>6202</v>
      </c>
      <c r="C8" s="9">
        <v>307.12</v>
      </c>
      <c r="D8" s="9">
        <v>681.07499999999993</v>
      </c>
      <c r="E8" s="9">
        <v>533.70499999999993</v>
      </c>
      <c r="F8" s="9">
        <v>158.85</v>
      </c>
    </row>
    <row r="9" spans="1:6" x14ac:dyDescent="0.3">
      <c r="B9" t="s">
        <v>6203</v>
      </c>
      <c r="C9" s="9">
        <v>53.664999999999992</v>
      </c>
      <c r="D9" s="9">
        <v>83.025000000000006</v>
      </c>
      <c r="E9" s="9">
        <v>193.83499999999998</v>
      </c>
      <c r="F9" s="9">
        <v>68.039999999999992</v>
      </c>
    </row>
    <row r="10" spans="1:6" x14ac:dyDescent="0.3">
      <c r="B10" t="s">
        <v>6204</v>
      </c>
      <c r="C10" s="9">
        <v>163.01999999999998</v>
      </c>
      <c r="D10" s="9">
        <v>678.3599999999999</v>
      </c>
      <c r="E10" s="9">
        <v>171.04500000000002</v>
      </c>
      <c r="F10" s="9">
        <v>372.255</v>
      </c>
    </row>
    <row r="11" spans="1:6" x14ac:dyDescent="0.3">
      <c r="B11" t="s">
        <v>6205</v>
      </c>
      <c r="C11" s="9">
        <v>345.02</v>
      </c>
      <c r="D11" s="9">
        <v>273.86999999999995</v>
      </c>
      <c r="E11" s="9">
        <v>184.12999999999997</v>
      </c>
      <c r="F11" s="9">
        <v>201.11499999999998</v>
      </c>
    </row>
    <row r="12" spans="1:6" x14ac:dyDescent="0.3">
      <c r="B12" t="s">
        <v>6206</v>
      </c>
      <c r="C12" s="9">
        <v>334.89</v>
      </c>
      <c r="D12" s="9">
        <v>70.95</v>
      </c>
      <c r="E12" s="9">
        <v>134.23000000000002</v>
      </c>
      <c r="F12" s="9">
        <v>166.27499999999998</v>
      </c>
    </row>
    <row r="13" spans="1:6" x14ac:dyDescent="0.3">
      <c r="B13" t="s">
        <v>6207</v>
      </c>
      <c r="C13" s="9">
        <v>178.70999999999998</v>
      </c>
      <c r="D13" s="9">
        <v>166.1</v>
      </c>
      <c r="E13" s="9">
        <v>439.30999999999995</v>
      </c>
      <c r="F13" s="9">
        <v>492.9</v>
      </c>
    </row>
    <row r="14" spans="1:6" x14ac:dyDescent="0.3">
      <c r="B14" t="s">
        <v>6208</v>
      </c>
      <c r="C14" s="9">
        <v>301.98500000000001</v>
      </c>
      <c r="D14" s="9">
        <v>153.76499999999999</v>
      </c>
      <c r="E14" s="9">
        <v>215.55499999999998</v>
      </c>
      <c r="F14" s="9">
        <v>213.66499999999999</v>
      </c>
    </row>
    <row r="15" spans="1:6" x14ac:dyDescent="0.3">
      <c r="B15" t="s">
        <v>6209</v>
      </c>
      <c r="C15" s="9">
        <v>312.83499999999998</v>
      </c>
      <c r="D15" s="9">
        <v>63.249999999999993</v>
      </c>
      <c r="E15" s="9">
        <v>350.89500000000004</v>
      </c>
      <c r="F15" s="9">
        <v>96.405000000000001</v>
      </c>
    </row>
    <row r="16" spans="1:6" x14ac:dyDescent="0.3">
      <c r="B16" t="s">
        <v>6210</v>
      </c>
      <c r="C16" s="9">
        <v>265.62</v>
      </c>
      <c r="D16" s="9">
        <v>526.51499999999987</v>
      </c>
      <c r="E16" s="9">
        <v>187.06</v>
      </c>
      <c r="F16" s="9">
        <v>210.58999999999997</v>
      </c>
    </row>
    <row r="17" spans="1:6" x14ac:dyDescent="0.3">
      <c r="A17" t="s">
        <v>6211</v>
      </c>
      <c r="B17" t="s">
        <v>6199</v>
      </c>
      <c r="C17" s="9">
        <v>47.25</v>
      </c>
      <c r="D17" s="9">
        <v>65.805000000000007</v>
      </c>
      <c r="E17" s="9">
        <v>274.67500000000001</v>
      </c>
      <c r="F17" s="9">
        <v>179.22</v>
      </c>
    </row>
    <row r="18" spans="1:6" x14ac:dyDescent="0.3">
      <c r="B18" t="s">
        <v>6200</v>
      </c>
      <c r="C18" s="9">
        <v>745.44999999999993</v>
      </c>
      <c r="D18" s="9">
        <v>428.88499999999999</v>
      </c>
      <c r="E18" s="9">
        <v>194.17499999999998</v>
      </c>
      <c r="F18" s="9">
        <v>429.82999999999993</v>
      </c>
    </row>
    <row r="19" spans="1:6" x14ac:dyDescent="0.3">
      <c r="B19" t="s">
        <v>6201</v>
      </c>
      <c r="C19" s="9">
        <v>130.47</v>
      </c>
      <c r="D19" s="9">
        <v>271.48500000000001</v>
      </c>
      <c r="E19" s="9">
        <v>281.20499999999998</v>
      </c>
      <c r="F19" s="9">
        <v>231.63000000000002</v>
      </c>
    </row>
    <row r="20" spans="1:6" x14ac:dyDescent="0.3">
      <c r="B20" t="s">
        <v>6202</v>
      </c>
      <c r="C20" s="9">
        <v>27</v>
      </c>
      <c r="D20" s="9">
        <v>347.26</v>
      </c>
      <c r="E20" s="9">
        <v>147.51</v>
      </c>
      <c r="F20" s="9">
        <v>240.04</v>
      </c>
    </row>
    <row r="21" spans="1:6" x14ac:dyDescent="0.3">
      <c r="B21" t="s">
        <v>6203</v>
      </c>
      <c r="C21" s="9">
        <v>255.11499999999995</v>
      </c>
      <c r="D21" s="9">
        <v>541.73</v>
      </c>
      <c r="E21" s="9">
        <v>83.43</v>
      </c>
      <c r="F21" s="9">
        <v>59.079999999999991</v>
      </c>
    </row>
    <row r="22" spans="1:6" x14ac:dyDescent="0.3">
      <c r="B22" t="s">
        <v>6204</v>
      </c>
      <c r="C22" s="9">
        <v>584.78999999999985</v>
      </c>
      <c r="D22" s="9">
        <v>357.42999999999995</v>
      </c>
      <c r="E22" s="9">
        <v>355.34</v>
      </c>
      <c r="F22" s="9">
        <v>140.88</v>
      </c>
    </row>
    <row r="23" spans="1:6" x14ac:dyDescent="0.3">
      <c r="B23" t="s">
        <v>6205</v>
      </c>
      <c r="C23" s="9">
        <v>430.62</v>
      </c>
      <c r="D23" s="9">
        <v>227.42500000000001</v>
      </c>
      <c r="E23" s="9">
        <v>236.315</v>
      </c>
      <c r="F23" s="9">
        <v>414.58499999999992</v>
      </c>
    </row>
    <row r="24" spans="1:6" x14ac:dyDescent="0.3">
      <c r="B24" t="s">
        <v>6206</v>
      </c>
      <c r="C24" s="9">
        <v>22.5</v>
      </c>
      <c r="D24" s="9">
        <v>77.72</v>
      </c>
      <c r="E24" s="9">
        <v>60.5</v>
      </c>
      <c r="F24" s="9">
        <v>139.67999999999998</v>
      </c>
    </row>
    <row r="25" spans="1:6" x14ac:dyDescent="0.3">
      <c r="B25" t="s">
        <v>6207</v>
      </c>
      <c r="C25" s="9">
        <v>126.14999999999999</v>
      </c>
      <c r="D25" s="9">
        <v>195.11</v>
      </c>
      <c r="E25" s="9">
        <v>89.13</v>
      </c>
      <c r="F25" s="9">
        <v>302.65999999999997</v>
      </c>
    </row>
    <row r="26" spans="1:6" x14ac:dyDescent="0.3">
      <c r="B26" t="s">
        <v>6208</v>
      </c>
      <c r="C26" s="9">
        <v>376.03</v>
      </c>
      <c r="D26" s="9">
        <v>523.24</v>
      </c>
      <c r="E26" s="9">
        <v>440.96499999999997</v>
      </c>
      <c r="F26" s="9">
        <v>174.46999999999997</v>
      </c>
    </row>
    <row r="27" spans="1:6" x14ac:dyDescent="0.3">
      <c r="B27" t="s">
        <v>6209</v>
      </c>
      <c r="C27" s="9">
        <v>515.17999999999995</v>
      </c>
      <c r="D27" s="9">
        <v>142.56</v>
      </c>
      <c r="E27" s="9">
        <v>347.03999999999996</v>
      </c>
      <c r="F27" s="9">
        <v>104.08499999999999</v>
      </c>
    </row>
    <row r="28" spans="1:6" x14ac:dyDescent="0.3">
      <c r="B28" t="s">
        <v>6210</v>
      </c>
      <c r="C28" s="9">
        <v>95.859999999999985</v>
      </c>
      <c r="D28" s="9">
        <v>484.76</v>
      </c>
      <c r="E28" s="9">
        <v>94.17</v>
      </c>
      <c r="F28" s="9">
        <v>77.10499999999999</v>
      </c>
    </row>
    <row r="29" spans="1:6" x14ac:dyDescent="0.3">
      <c r="A29" t="s">
        <v>6212</v>
      </c>
      <c r="B29" t="s">
        <v>6199</v>
      </c>
      <c r="C29" s="9">
        <v>258.34500000000003</v>
      </c>
      <c r="D29" s="9">
        <v>139.625</v>
      </c>
      <c r="E29" s="9">
        <v>279.52000000000004</v>
      </c>
      <c r="F29" s="9">
        <v>160.19499999999999</v>
      </c>
    </row>
    <row r="30" spans="1:6" x14ac:dyDescent="0.3">
      <c r="B30" t="s">
        <v>6200</v>
      </c>
      <c r="C30" s="9">
        <v>342.2</v>
      </c>
      <c r="D30" s="9">
        <v>284.24999999999994</v>
      </c>
      <c r="E30" s="9">
        <v>251.83</v>
      </c>
      <c r="F30" s="9">
        <v>80.550000000000011</v>
      </c>
    </row>
    <row r="31" spans="1:6" x14ac:dyDescent="0.3">
      <c r="B31" t="s">
        <v>6201</v>
      </c>
      <c r="C31" s="9">
        <v>418.30499999999989</v>
      </c>
      <c r="D31" s="9">
        <v>468.125</v>
      </c>
      <c r="E31" s="9">
        <v>405.05500000000006</v>
      </c>
      <c r="F31" s="9">
        <v>253.15499999999997</v>
      </c>
    </row>
    <row r="32" spans="1:6" x14ac:dyDescent="0.3">
      <c r="B32" t="s">
        <v>6202</v>
      </c>
      <c r="C32" s="9">
        <v>102.32999999999998</v>
      </c>
      <c r="D32" s="9">
        <v>242.14000000000001</v>
      </c>
      <c r="E32" s="9">
        <v>554.875</v>
      </c>
      <c r="F32" s="9">
        <v>106.23999999999998</v>
      </c>
    </row>
    <row r="33" spans="1:6" x14ac:dyDescent="0.3">
      <c r="B33" t="s">
        <v>6203</v>
      </c>
      <c r="C33" s="9">
        <v>234.71999999999997</v>
      </c>
      <c r="D33" s="9">
        <v>133.08000000000001</v>
      </c>
      <c r="E33" s="9">
        <v>267.2</v>
      </c>
      <c r="F33" s="9">
        <v>272.68999999999994</v>
      </c>
    </row>
    <row r="34" spans="1:6" x14ac:dyDescent="0.3">
      <c r="B34" t="s">
        <v>6204</v>
      </c>
      <c r="C34" s="9">
        <v>430.39</v>
      </c>
      <c r="D34" s="9">
        <v>136.20500000000001</v>
      </c>
      <c r="E34" s="9">
        <v>209.6</v>
      </c>
      <c r="F34" s="9">
        <v>88.334999999999994</v>
      </c>
    </row>
    <row r="35" spans="1:6" x14ac:dyDescent="0.3">
      <c r="B35" t="s">
        <v>6205</v>
      </c>
      <c r="C35" s="9">
        <v>109.005</v>
      </c>
      <c r="D35" s="9">
        <v>393.57499999999999</v>
      </c>
      <c r="E35" s="9">
        <v>61.034999999999997</v>
      </c>
      <c r="F35" s="9">
        <v>199.48999999999998</v>
      </c>
    </row>
    <row r="36" spans="1:6" x14ac:dyDescent="0.3">
      <c r="B36" t="s">
        <v>6206</v>
      </c>
      <c r="C36" s="9">
        <v>287.52499999999998</v>
      </c>
      <c r="D36" s="9">
        <v>288.67</v>
      </c>
      <c r="E36" s="9">
        <v>125.58</v>
      </c>
      <c r="F36" s="9">
        <v>374.13499999999999</v>
      </c>
    </row>
    <row r="37" spans="1:6" x14ac:dyDescent="0.3">
      <c r="B37" t="s">
        <v>6207</v>
      </c>
      <c r="C37" s="9">
        <v>840.92999999999984</v>
      </c>
      <c r="D37" s="9">
        <v>409.875</v>
      </c>
      <c r="E37" s="9">
        <v>171.32999999999998</v>
      </c>
      <c r="F37" s="9">
        <v>221.43999999999997</v>
      </c>
    </row>
    <row r="38" spans="1:6" x14ac:dyDescent="0.3">
      <c r="B38" t="s">
        <v>6208</v>
      </c>
      <c r="C38" s="9">
        <v>299.07</v>
      </c>
      <c r="D38" s="9">
        <v>260.32499999999999</v>
      </c>
      <c r="E38" s="9">
        <v>584.64</v>
      </c>
      <c r="F38" s="9">
        <v>256.36500000000001</v>
      </c>
    </row>
    <row r="39" spans="1:6" x14ac:dyDescent="0.3">
      <c r="B39" t="s">
        <v>6209</v>
      </c>
      <c r="C39" s="9">
        <v>323.32499999999999</v>
      </c>
      <c r="D39" s="9">
        <v>565.57000000000005</v>
      </c>
      <c r="E39" s="9">
        <v>537.80999999999995</v>
      </c>
      <c r="F39" s="9">
        <v>189.47499999999999</v>
      </c>
    </row>
    <row r="40" spans="1:6" x14ac:dyDescent="0.3">
      <c r="B40" t="s">
        <v>6210</v>
      </c>
      <c r="C40" s="9">
        <v>399.48499999999996</v>
      </c>
      <c r="D40" s="9">
        <v>148.19999999999999</v>
      </c>
      <c r="E40" s="9">
        <v>388.21999999999997</v>
      </c>
      <c r="F40" s="9">
        <v>212.07499999999999</v>
      </c>
    </row>
    <row r="41" spans="1:6" x14ac:dyDescent="0.3">
      <c r="A41" t="s">
        <v>6213</v>
      </c>
      <c r="B41" t="s">
        <v>6199</v>
      </c>
      <c r="C41" s="9">
        <v>112.69499999999999</v>
      </c>
      <c r="D41" s="9">
        <v>166.32</v>
      </c>
      <c r="E41" s="9">
        <v>843.71499999999992</v>
      </c>
      <c r="F41" s="9">
        <v>146.685</v>
      </c>
    </row>
    <row r="42" spans="1:6" x14ac:dyDescent="0.3">
      <c r="B42" t="s">
        <v>6200</v>
      </c>
      <c r="C42" s="9">
        <v>114.87999999999998</v>
      </c>
      <c r="D42" s="9">
        <v>133.815</v>
      </c>
      <c r="E42" s="9">
        <v>91.175000000000011</v>
      </c>
      <c r="F42" s="9">
        <v>53.759999999999991</v>
      </c>
    </row>
    <row r="43" spans="1:6" x14ac:dyDescent="0.3">
      <c r="B43" t="s">
        <v>6201</v>
      </c>
      <c r="C43" s="9">
        <v>277.76</v>
      </c>
      <c r="D43" s="9">
        <v>175.41</v>
      </c>
      <c r="E43" s="9">
        <v>462.50999999999993</v>
      </c>
      <c r="F43" s="9">
        <v>399.52499999999998</v>
      </c>
    </row>
    <row r="44" spans="1:6" x14ac:dyDescent="0.3">
      <c r="B44" t="s">
        <v>6202</v>
      </c>
      <c r="C44" s="9">
        <v>197.89499999999998</v>
      </c>
      <c r="D44" s="9">
        <v>289.755</v>
      </c>
      <c r="E44" s="9">
        <v>88.545000000000002</v>
      </c>
      <c r="F44" s="9">
        <v>200.25499999999997</v>
      </c>
    </row>
    <row r="45" spans="1:6" x14ac:dyDescent="0.3">
      <c r="B45" t="s">
        <v>6203</v>
      </c>
      <c r="C45" s="9">
        <v>193.11499999999998</v>
      </c>
      <c r="D45" s="9">
        <v>212.49499999999998</v>
      </c>
      <c r="E45" s="9">
        <v>292.29000000000002</v>
      </c>
      <c r="F45" s="9">
        <v>304.46999999999997</v>
      </c>
    </row>
    <row r="46" spans="1:6" x14ac:dyDescent="0.3">
      <c r="B46" t="s">
        <v>6204</v>
      </c>
      <c r="C46" s="9">
        <v>179.79</v>
      </c>
      <c r="D46" s="9">
        <v>426.2</v>
      </c>
      <c r="E46" s="9">
        <v>170.08999999999997</v>
      </c>
      <c r="F46" s="9">
        <v>379.31</v>
      </c>
    </row>
    <row r="47" spans="1:6" x14ac:dyDescent="0.3">
      <c r="B47" t="s">
        <v>6205</v>
      </c>
      <c r="C47" s="9">
        <v>247.28999999999996</v>
      </c>
      <c r="D47" s="9">
        <v>246.685</v>
      </c>
      <c r="E47" s="9">
        <v>271.05499999999995</v>
      </c>
      <c r="F47" s="9">
        <v>141.69999999999999</v>
      </c>
    </row>
    <row r="48" spans="1:6" x14ac:dyDescent="0.3">
      <c r="B48" t="s">
        <v>6206</v>
      </c>
      <c r="C48" s="9">
        <v>116.39499999999998</v>
      </c>
      <c r="D48" s="9">
        <v>41.25</v>
      </c>
      <c r="E48" s="9">
        <v>15.54</v>
      </c>
      <c r="F48" s="9">
        <v>71.06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Dashboard</vt:lpstr>
      <vt:lpstr>CustomerBarChart</vt:lpstr>
      <vt:lpstr>TotalSales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Anubhav Arora</dc:creator>
  <cp:keywords/>
  <dc:description/>
  <cp:lastModifiedBy>Anubhav Arora</cp:lastModifiedBy>
  <cp:revision/>
  <dcterms:created xsi:type="dcterms:W3CDTF">2022-11-26T09:51:45Z</dcterms:created>
  <dcterms:modified xsi:type="dcterms:W3CDTF">2023-08-19T21:14:36Z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2023-08-19T21:14:12Z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dd8ec00a-0980-443b-a687-091644e6f606</vt:lpwstr>
  </property>
  <property fmtid="{D5CDD505-2E9C-101B-9397-08002B2CF9AE}" pid="7" name="MSIP_Label_defa4170-0d19-0005-0004-bc88714345d2_ActionId">
    <vt:lpwstr>0fbb7111-cddc-4c31-9fec-3c0dca10bfab</vt:lpwstr>
  </property>
  <property fmtid="{D5CDD505-2E9C-101B-9397-08002B2CF9AE}" pid="8" name="MSIP_Label_defa4170-0d19-0005-0004-bc88714345d2_ContentBits">
    <vt:lpwstr>0</vt:lpwstr>
  </property>
</Properties>
</file>