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<sst xmlns="http://schemas.openxmlformats.org/spreadsheetml/2006/main" count="15" uniqueCount="14">
  <si>
    <t>I_d</t>
  </si>
  <si>
    <t>V_gs</t>
  </si>
  <si>
    <t>sqrt(I_d)</t>
  </si>
  <si>
    <t>Slope</t>
  </si>
  <si>
    <t>Beta</t>
  </si>
  <si>
    <t>I_d_30</t>
  </si>
  <si>
    <t>Beta_30</t>
  </si>
  <si>
    <t>I_d_50</t>
  </si>
  <si>
    <t>Beta_50</t>
  </si>
  <si>
    <t>I_d_70</t>
  </si>
  <si>
    <t>Beta_70</t>
  </si>
  <si>
    <t>Beta_2</t>
  </si>
  <si>
    <t>Beta_8</t>
  </si>
  <si>
    <t>Temp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</si>
</sst>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1" xfId="0" applyAlignment="1" applyFont="1" applyNumberFormat="1">
      <alignment readingOrder="0"/>
    </xf>
    <xf borderId="0" fillId="0" fontId="1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V_gs and sqrt(I_d)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Sheet1!$C$2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Sheet1!$B$3:$B$17</c:f>
            </c:strRef>
          </c:cat>
          <c:val>
            <c:numRef>
              <c:f>Sheet1!$C$3:$C$17</c:f>
              <c:numCache/>
            </c:numRef>
          </c:val>
          <c:smooth val="0"/>
        </c:ser>
        <c:axId val="1625485686"/>
        <c:axId val="920181994"/>
      </c:lineChart>
      <c:catAx>
        <c:axId val="16254856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0181994"/>
      </c:catAx>
      <c:valAx>
        <c:axId val="9201819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54856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Beta vs. V_gs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Sheet1!$I$2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Sheet1!$G$3:$G$20</c:f>
            </c:strRef>
          </c:cat>
          <c:val>
            <c:numRef>
              <c:f>Sheet1!$I$3:$I$20</c:f>
              <c:numCache/>
            </c:numRef>
          </c:val>
          <c:smooth val="0"/>
        </c:ser>
        <c:ser>
          <c:idx val="1"/>
          <c:order val="1"/>
          <c:tx>
            <c:strRef>
              <c:f>Sheet1!$K$2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Sheet1!$G$3:$G$20</c:f>
            </c:strRef>
          </c:cat>
          <c:val>
            <c:numRef>
              <c:f>Sheet1!$K$3:$K$20</c:f>
              <c:numCache/>
            </c:numRef>
          </c:val>
          <c:smooth val="0"/>
        </c:ser>
        <c:ser>
          <c:idx val="2"/>
          <c:order val="2"/>
          <c:tx>
            <c:strRef>
              <c:f>Sheet1!$M$2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Sheet1!$G$3:$G$20</c:f>
            </c:strRef>
          </c:cat>
          <c:val>
            <c:numRef>
              <c:f>Sheet1!$M$3:$M$20</c:f>
              <c:numCache/>
            </c:numRef>
          </c:val>
          <c:smooth val="0"/>
        </c:ser>
        <c:axId val="2066630900"/>
        <c:axId val="282643372"/>
      </c:lineChart>
      <c:catAx>
        <c:axId val="20666309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V_gs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2643372"/>
      </c:catAx>
      <c:valAx>
        <c:axId val="2826433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Beta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66309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Sheet1!$O$2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Sheet1!$Q$3:$Q$5</c:f>
            </c:strRef>
          </c:cat>
          <c:val>
            <c:numRef>
              <c:f>Sheet1!$O$3:$O$5</c:f>
              <c:numCache/>
            </c:numRef>
          </c:val>
          <c:smooth val="0"/>
        </c:ser>
        <c:ser>
          <c:idx val="1"/>
          <c:order val="1"/>
          <c:tx>
            <c:strRef>
              <c:f>Sheet1!$P$2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Sheet1!$Q$3:$Q$5</c:f>
            </c:strRef>
          </c:cat>
          <c:val>
            <c:numRef>
              <c:f>Sheet1!$P$3:$P$5</c:f>
              <c:numCache/>
            </c:numRef>
          </c:val>
          <c:smooth val="0"/>
        </c:ser>
        <c:axId val="1625820290"/>
        <c:axId val="157174485"/>
      </c:lineChart>
      <c:catAx>
        <c:axId val="16258202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174485"/>
      </c:catAx>
      <c:valAx>
        <c:axId val="1571744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582029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17</xdr:row>
      <xdr:rowOff>95250</xdr:rowOff>
    </xdr:from>
    <xdr:ext cx="3876675" cy="24003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866775</xdr:colOff>
      <xdr:row>20</xdr:row>
      <xdr:rowOff>76200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13</xdr:col>
      <xdr:colOff>257175</xdr:colOff>
      <xdr:row>5</xdr:row>
      <xdr:rowOff>180975</xdr:rowOff>
    </xdr:from>
    <xdr:ext cx="5419725" cy="33528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1" t="s">
        <v>1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O2" s="1" t="s">
        <v>11</v>
      </c>
      <c r="P2" s="1" t="s">
        <v>12</v>
      </c>
      <c r="Q2" s="1" t="s">
        <v>13</v>
      </c>
    </row>
    <row r="3">
      <c r="A3" s="1">
        <v>0.0</v>
      </c>
      <c r="B3" s="1">
        <v>0.0</v>
      </c>
      <c r="C3" s="2">
        <f t="shared" ref="C3:C17" si="1">sqrt(A3)</f>
        <v>0</v>
      </c>
      <c r="D3" s="2">
        <f>(C14-C7)/(B14-B7)</f>
        <v>0.6848735528</v>
      </c>
      <c r="E3" s="2">
        <f>2*D3*D3</f>
        <v>0.9381035666</v>
      </c>
      <c r="G3" s="1">
        <v>1.8</v>
      </c>
      <c r="H3" s="3">
        <v>0.082</v>
      </c>
      <c r="I3" s="4">
        <f t="shared" ref="I3:I20" si="2">H3/(0.6*(G3 - 1.57))</f>
        <v>0.5942028986</v>
      </c>
      <c r="J3" s="3">
        <v>0.084</v>
      </c>
      <c r="K3" s="4">
        <f t="shared" ref="K3:K20" si="3">J3/(0.6*(G3 - 1.57))</f>
        <v>0.6086956522</v>
      </c>
      <c r="L3" s="3">
        <v>0.09</v>
      </c>
      <c r="M3" s="4">
        <f t="shared" ref="M3:M20" si="4">L3/(0.6*(G3 - 1.57))</f>
        <v>0.652173913</v>
      </c>
      <c r="O3" s="3">
        <v>0.593</v>
      </c>
      <c r="P3" s="3">
        <v>0.0775</v>
      </c>
      <c r="Q3" s="1">
        <v>30.0</v>
      </c>
    </row>
    <row r="4">
      <c r="A4" s="3">
        <v>0.001</v>
      </c>
      <c r="B4" s="1">
        <v>1.27</v>
      </c>
      <c r="C4" s="2">
        <f t="shared" si="1"/>
        <v>0.0316227766</v>
      </c>
      <c r="G4" s="1">
        <v>2.0</v>
      </c>
      <c r="H4" s="3">
        <v>0.153</v>
      </c>
      <c r="I4" s="4">
        <f t="shared" si="2"/>
        <v>0.5930232558</v>
      </c>
      <c r="J4" s="3">
        <v>0.151</v>
      </c>
      <c r="K4" s="4">
        <f t="shared" si="3"/>
        <v>0.5852713178</v>
      </c>
      <c r="L4" s="3">
        <v>0.158</v>
      </c>
      <c r="M4" s="4">
        <f t="shared" si="4"/>
        <v>0.6124031008</v>
      </c>
      <c r="O4" s="3">
        <v>0.585</v>
      </c>
      <c r="P4" s="3">
        <v>0.0744</v>
      </c>
      <c r="Q4" s="1">
        <v>50.0</v>
      </c>
    </row>
    <row r="5">
      <c r="A5" s="3">
        <v>0.002</v>
      </c>
      <c r="B5" s="1">
        <v>1.3</v>
      </c>
      <c r="C5" s="2">
        <f t="shared" si="1"/>
        <v>0.04472135955</v>
      </c>
      <c r="G5" s="1">
        <v>2.2</v>
      </c>
      <c r="H5" s="3">
        <v>0.199</v>
      </c>
      <c r="I5" s="4">
        <f t="shared" si="2"/>
        <v>0.5264550265</v>
      </c>
      <c r="J5" s="3">
        <v>0.194</v>
      </c>
      <c r="K5" s="4">
        <f t="shared" si="3"/>
        <v>0.5132275132</v>
      </c>
      <c r="L5" s="3">
        <v>0.191</v>
      </c>
      <c r="M5" s="4">
        <f t="shared" si="4"/>
        <v>0.5052910053</v>
      </c>
      <c r="O5" s="3">
        <v>0.612</v>
      </c>
      <c r="P5" s="3">
        <v>0.0726</v>
      </c>
      <c r="Q5" s="1">
        <v>70.0</v>
      </c>
    </row>
    <row r="6">
      <c r="A6" s="3">
        <v>0.007</v>
      </c>
      <c r="B6" s="1">
        <v>1.4</v>
      </c>
      <c r="C6" s="2">
        <f t="shared" si="1"/>
        <v>0.08366600265</v>
      </c>
      <c r="G6" s="1">
        <v>2.4</v>
      </c>
      <c r="H6" s="3">
        <v>0.222</v>
      </c>
      <c r="I6" s="4">
        <f t="shared" si="2"/>
        <v>0.4457831325</v>
      </c>
      <c r="J6" s="3">
        <v>0.215</v>
      </c>
      <c r="K6" s="4">
        <f t="shared" si="3"/>
        <v>0.4317269076</v>
      </c>
      <c r="L6" s="3">
        <v>0.21</v>
      </c>
      <c r="M6" s="4">
        <f t="shared" si="4"/>
        <v>0.421686747</v>
      </c>
    </row>
    <row r="7">
      <c r="A7" s="3">
        <v>0.019</v>
      </c>
      <c r="B7" s="1">
        <v>1.5</v>
      </c>
      <c r="C7" s="2">
        <f t="shared" si="1"/>
        <v>0.1378404875</v>
      </c>
      <c r="G7" s="1">
        <v>2.6</v>
      </c>
      <c r="H7" s="3">
        <v>0.236</v>
      </c>
      <c r="I7" s="4">
        <f t="shared" si="2"/>
        <v>0.3818770227</v>
      </c>
      <c r="J7" s="3">
        <v>0.227</v>
      </c>
      <c r="K7" s="4">
        <f t="shared" si="3"/>
        <v>0.3673139159</v>
      </c>
      <c r="L7" s="3">
        <v>0.223</v>
      </c>
      <c r="M7" s="4">
        <f t="shared" si="4"/>
        <v>0.3608414239</v>
      </c>
    </row>
    <row r="8">
      <c r="A8" s="3">
        <v>0.04</v>
      </c>
      <c r="B8" s="1">
        <v>1.6</v>
      </c>
      <c r="C8" s="2">
        <f t="shared" si="1"/>
        <v>0.2</v>
      </c>
      <c r="G8" s="1">
        <v>2.8</v>
      </c>
      <c r="H8" s="3">
        <v>0.246</v>
      </c>
      <c r="I8" s="4">
        <f t="shared" si="2"/>
        <v>0.3333333333</v>
      </c>
      <c r="J8" s="3">
        <v>0.236</v>
      </c>
      <c r="K8" s="4">
        <f t="shared" si="3"/>
        <v>0.3197831978</v>
      </c>
      <c r="L8" s="3">
        <v>0.23</v>
      </c>
      <c r="M8" s="4">
        <f t="shared" si="4"/>
        <v>0.3116531165</v>
      </c>
    </row>
    <row r="9">
      <c r="A9" s="3">
        <v>0.068</v>
      </c>
      <c r="B9" s="1">
        <v>1.7</v>
      </c>
      <c r="C9" s="2">
        <f t="shared" si="1"/>
        <v>0.2607680962</v>
      </c>
      <c r="G9" s="1">
        <v>3.0</v>
      </c>
      <c r="H9" s="3">
        <v>0.253</v>
      </c>
      <c r="I9" s="4">
        <f t="shared" si="2"/>
        <v>0.2948717949</v>
      </c>
      <c r="J9" s="3">
        <v>0.243</v>
      </c>
      <c r="K9" s="4">
        <f t="shared" si="3"/>
        <v>0.2832167832</v>
      </c>
      <c r="L9" s="3">
        <v>0.237</v>
      </c>
      <c r="M9" s="4">
        <f t="shared" si="4"/>
        <v>0.2762237762</v>
      </c>
    </row>
    <row r="10">
      <c r="A10" s="3">
        <v>0.122</v>
      </c>
      <c r="B10" s="1">
        <v>1.8</v>
      </c>
      <c r="C10" s="2">
        <f t="shared" si="1"/>
        <v>0.3492849839</v>
      </c>
      <c r="G10" s="1">
        <v>3.2</v>
      </c>
      <c r="H10" s="3">
        <v>0.258</v>
      </c>
      <c r="I10" s="4">
        <f t="shared" si="2"/>
        <v>0.263803681</v>
      </c>
      <c r="J10" s="3">
        <v>0.249</v>
      </c>
      <c r="K10" s="4">
        <f t="shared" si="3"/>
        <v>0.254601227</v>
      </c>
      <c r="L10" s="3">
        <v>0.242</v>
      </c>
      <c r="M10" s="4">
        <f t="shared" si="4"/>
        <v>0.2474437628</v>
      </c>
    </row>
    <row r="11">
      <c r="A11" s="3">
        <v>0.181</v>
      </c>
      <c r="B11" s="1">
        <v>1.9</v>
      </c>
      <c r="C11" s="2">
        <f t="shared" si="1"/>
        <v>0.4254409477</v>
      </c>
      <c r="G11" s="1">
        <v>3.4</v>
      </c>
      <c r="H11" s="3">
        <v>0.263</v>
      </c>
      <c r="I11" s="4">
        <f t="shared" si="2"/>
        <v>0.2395264117</v>
      </c>
      <c r="J11" s="3">
        <v>0.253</v>
      </c>
      <c r="K11" s="4">
        <f t="shared" si="3"/>
        <v>0.2304189435</v>
      </c>
      <c r="L11" s="3">
        <v>0.247</v>
      </c>
      <c r="M11" s="4">
        <f t="shared" si="4"/>
        <v>0.2249544627</v>
      </c>
    </row>
    <row r="12">
      <c r="A12" s="3">
        <v>0.24</v>
      </c>
      <c r="B12" s="1">
        <v>2.0</v>
      </c>
      <c r="C12" s="2">
        <f t="shared" si="1"/>
        <v>0.4898979486</v>
      </c>
      <c r="G12" s="1">
        <v>3.6</v>
      </c>
      <c r="H12" s="3">
        <v>0.267</v>
      </c>
      <c r="I12" s="4">
        <f t="shared" si="2"/>
        <v>0.2192118227</v>
      </c>
      <c r="J12" s="3">
        <v>0.257</v>
      </c>
      <c r="K12" s="4">
        <f t="shared" si="3"/>
        <v>0.211001642</v>
      </c>
      <c r="L12" s="3">
        <v>0.25</v>
      </c>
      <c r="M12" s="4">
        <f t="shared" si="4"/>
        <v>0.2052545156</v>
      </c>
    </row>
    <row r="13">
      <c r="A13" s="3">
        <v>0.316</v>
      </c>
      <c r="B13" s="1">
        <v>2.1</v>
      </c>
      <c r="C13" s="2">
        <f t="shared" si="1"/>
        <v>0.5621387729</v>
      </c>
      <c r="G13" s="1">
        <v>3.8</v>
      </c>
      <c r="H13" s="3">
        <v>0.271</v>
      </c>
      <c r="I13" s="4">
        <f t="shared" si="2"/>
        <v>0.2025411061</v>
      </c>
      <c r="J13" s="3">
        <v>0.26</v>
      </c>
      <c r="K13" s="4">
        <f t="shared" si="3"/>
        <v>0.1943198804</v>
      </c>
      <c r="L13" s="3">
        <v>0.253</v>
      </c>
      <c r="M13" s="4">
        <f t="shared" si="4"/>
        <v>0.1890881913</v>
      </c>
    </row>
    <row r="14">
      <c r="A14" s="3">
        <v>0.381</v>
      </c>
      <c r="B14" s="1">
        <v>2.2</v>
      </c>
      <c r="C14" s="2">
        <f t="shared" si="1"/>
        <v>0.6172519745</v>
      </c>
      <c r="G14" s="1">
        <v>4.0</v>
      </c>
      <c r="H14" s="3">
        <v>0.274</v>
      </c>
      <c r="I14" s="4">
        <f t="shared" si="2"/>
        <v>0.1879286694</v>
      </c>
      <c r="J14" s="3">
        <v>0.263</v>
      </c>
      <c r="K14" s="4">
        <f t="shared" si="3"/>
        <v>0.1803840878</v>
      </c>
      <c r="L14" s="3">
        <v>0.256</v>
      </c>
      <c r="M14" s="4">
        <f t="shared" si="4"/>
        <v>0.1755829904</v>
      </c>
    </row>
    <row r="15">
      <c r="A15" s="3">
        <v>0.437</v>
      </c>
      <c r="B15" s="1">
        <v>2.3</v>
      </c>
      <c r="C15" s="2">
        <f t="shared" si="1"/>
        <v>0.6610597552</v>
      </c>
      <c r="G15" s="1">
        <v>5.0</v>
      </c>
      <c r="H15" s="3">
        <v>0.284</v>
      </c>
      <c r="I15" s="4">
        <f t="shared" si="2"/>
        <v>0.1379980564</v>
      </c>
      <c r="J15" s="3">
        <v>0.273</v>
      </c>
      <c r="K15" s="4">
        <f t="shared" si="3"/>
        <v>0.1326530612</v>
      </c>
      <c r="L15" s="3">
        <v>0.266</v>
      </c>
      <c r="M15" s="4">
        <f t="shared" si="4"/>
        <v>0.1292517007</v>
      </c>
    </row>
    <row r="16">
      <c r="A16" s="3">
        <v>0.489</v>
      </c>
      <c r="B16" s="1">
        <v>2.4</v>
      </c>
      <c r="C16" s="2">
        <f t="shared" si="1"/>
        <v>0.6992853495</v>
      </c>
      <c r="G16" s="1">
        <v>6.0</v>
      </c>
      <c r="H16" s="3">
        <v>0.291</v>
      </c>
      <c r="I16" s="4">
        <f t="shared" si="2"/>
        <v>0.1094808126</v>
      </c>
      <c r="J16" s="3">
        <v>0.279</v>
      </c>
      <c r="K16" s="4">
        <f t="shared" si="3"/>
        <v>0.10496614</v>
      </c>
      <c r="L16" s="3">
        <v>0.273</v>
      </c>
      <c r="M16" s="4">
        <f t="shared" si="4"/>
        <v>0.1027088036</v>
      </c>
    </row>
    <row r="17">
      <c r="A17" s="3">
        <v>0.547</v>
      </c>
      <c r="B17" s="1">
        <v>2.5</v>
      </c>
      <c r="C17" s="2">
        <f t="shared" si="1"/>
        <v>0.7395944835</v>
      </c>
      <c r="G17" s="1">
        <v>7.0</v>
      </c>
      <c r="H17" s="3">
        <v>0.296</v>
      </c>
      <c r="I17" s="4">
        <f t="shared" si="2"/>
        <v>0.09085328422</v>
      </c>
      <c r="J17" s="3">
        <v>0.284</v>
      </c>
      <c r="K17" s="4">
        <f t="shared" si="3"/>
        <v>0.08717004297</v>
      </c>
      <c r="L17" s="3">
        <v>0.277</v>
      </c>
      <c r="M17" s="4">
        <f t="shared" si="4"/>
        <v>0.08502148557</v>
      </c>
    </row>
    <row r="18">
      <c r="G18" s="1">
        <v>8.0</v>
      </c>
      <c r="H18" s="3">
        <v>0.299</v>
      </c>
      <c r="I18" s="4">
        <f t="shared" si="2"/>
        <v>0.07750129601</v>
      </c>
      <c r="J18" s="3">
        <v>0.287</v>
      </c>
      <c r="K18" s="4">
        <f t="shared" si="3"/>
        <v>0.0743908761</v>
      </c>
      <c r="L18" s="3">
        <v>0.28</v>
      </c>
      <c r="M18" s="4">
        <f t="shared" si="4"/>
        <v>0.07257646449</v>
      </c>
    </row>
    <row r="19">
      <c r="G19" s="1">
        <v>9.0</v>
      </c>
      <c r="H19" s="3">
        <v>0.302</v>
      </c>
      <c r="I19" s="4">
        <f t="shared" si="2"/>
        <v>0.06774338268</v>
      </c>
      <c r="J19" s="3">
        <v>0.29</v>
      </c>
      <c r="K19" s="4">
        <f t="shared" si="3"/>
        <v>0.06505159264</v>
      </c>
      <c r="L19" s="3">
        <v>0.282</v>
      </c>
      <c r="M19" s="4">
        <f t="shared" si="4"/>
        <v>0.06325706595</v>
      </c>
    </row>
    <row r="20">
      <c r="G20" s="1">
        <v>10.0</v>
      </c>
      <c r="H20" s="3">
        <v>0.304</v>
      </c>
      <c r="I20" s="4">
        <f t="shared" si="2"/>
        <v>0.06010280743</v>
      </c>
      <c r="J20" s="3">
        <v>0.292</v>
      </c>
      <c r="K20" s="4">
        <f t="shared" si="3"/>
        <v>0.05773032819</v>
      </c>
      <c r="L20" s="3">
        <v>0.284</v>
      </c>
      <c r="M20" s="4">
        <f t="shared" si="4"/>
        <v>0.05614867537</v>
      </c>
    </row>
  </sheetData>
  <drawing r:id="rId1"/>
</worksheet>
</file>