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15B62E90-FC62-4982-90BF-1C74D01279D4}" xr6:coauthVersionLast="47" xr6:coauthVersionMax="47" xr10:uidLastSave="{00000000-0000-0000-0000-000000000000}"/>
  <bookViews>
    <workbookView xWindow="-108" yWindow="-108" windowWidth="23256" windowHeight="12456" activeTab="1" xr2:uid="{9FE42F4B-908C-49D1-991B-6B46070F7097}"/>
  </bookViews>
  <sheets>
    <sheet name="Sheet1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C26" i="1" s="1"/>
  <c r="X26" i="1" s="1"/>
  <c r="D26" i="1"/>
  <c r="E26" i="1"/>
  <c r="F26" i="1" s="1"/>
  <c r="AE26" i="1" s="1"/>
  <c r="G26" i="1"/>
  <c r="H26" i="1" s="1"/>
  <c r="I26" i="1"/>
  <c r="J26" i="1"/>
  <c r="K26" i="1"/>
  <c r="N26" i="1" s="1"/>
  <c r="O26" i="1" s="1"/>
  <c r="AW26" i="1" s="1"/>
  <c r="AX26" i="1" s="1"/>
  <c r="L26" i="1"/>
  <c r="M26" i="1" s="1"/>
  <c r="B27" i="1"/>
  <c r="C27" i="1" s="1"/>
  <c r="X27" i="1" s="1"/>
  <c r="D27" i="1"/>
  <c r="E27" i="1"/>
  <c r="F27" i="1" s="1"/>
  <c r="AF27" i="1" s="1"/>
  <c r="G27" i="1"/>
  <c r="H27" i="1" s="1"/>
  <c r="I27" i="1"/>
  <c r="J27" i="1"/>
  <c r="K27" i="1"/>
  <c r="N27" i="1" s="1"/>
  <c r="O27" i="1" s="1"/>
  <c r="AW27" i="1" s="1"/>
  <c r="AX27" i="1" s="1"/>
  <c r="L27" i="1"/>
  <c r="M27" i="1" s="1"/>
  <c r="B28" i="1"/>
  <c r="C28" i="1" s="1"/>
  <c r="X28" i="1" s="1"/>
  <c r="D28" i="1"/>
  <c r="E28" i="1"/>
  <c r="F28" i="1" s="1"/>
  <c r="AE28" i="1" s="1"/>
  <c r="G28" i="1"/>
  <c r="H28" i="1" s="1"/>
  <c r="I28" i="1"/>
  <c r="J28" i="1"/>
  <c r="K28" i="1"/>
  <c r="R28" i="1" s="1"/>
  <c r="L28" i="1"/>
  <c r="M28" i="1" s="1"/>
  <c r="B29" i="1"/>
  <c r="C29" i="1" s="1"/>
  <c r="Y29" i="1" s="1"/>
  <c r="D29" i="1"/>
  <c r="E29" i="1"/>
  <c r="F29" i="1" s="1"/>
  <c r="AF29" i="1" s="1"/>
  <c r="G29" i="1"/>
  <c r="H29" i="1" s="1"/>
  <c r="I29" i="1"/>
  <c r="J29" i="1"/>
  <c r="K29" i="1"/>
  <c r="L29" i="1"/>
  <c r="M29" i="1" s="1"/>
  <c r="B30" i="1"/>
  <c r="C30" i="1" s="1"/>
  <c r="X30" i="1" s="1"/>
  <c r="D30" i="1"/>
  <c r="E30" i="1"/>
  <c r="F30" i="1" s="1"/>
  <c r="AE30" i="1" s="1"/>
  <c r="G30" i="1"/>
  <c r="H30" i="1" s="1"/>
  <c r="I30" i="1"/>
  <c r="J30" i="1"/>
  <c r="K30" i="1"/>
  <c r="L30" i="1"/>
  <c r="M30" i="1" s="1"/>
  <c r="B31" i="1"/>
  <c r="C31" i="1" s="1"/>
  <c r="Y31" i="1" s="1"/>
  <c r="D31" i="1"/>
  <c r="E31" i="1"/>
  <c r="F31" i="1" s="1"/>
  <c r="AF31" i="1" s="1"/>
  <c r="G31" i="1"/>
  <c r="H31" i="1" s="1"/>
  <c r="I31" i="1"/>
  <c r="J31" i="1"/>
  <c r="K31" i="1"/>
  <c r="N31" i="1" s="1"/>
  <c r="O31" i="1" s="1"/>
  <c r="AW31" i="1" s="1"/>
  <c r="AX31" i="1" s="1"/>
  <c r="L31" i="1"/>
  <c r="M31" i="1" s="1"/>
  <c r="B32" i="1"/>
  <c r="C32" i="1" s="1"/>
  <c r="X32" i="1" s="1"/>
  <c r="D32" i="1"/>
  <c r="E32" i="1"/>
  <c r="F32" i="1" s="1"/>
  <c r="AE32" i="1" s="1"/>
  <c r="G32" i="1"/>
  <c r="H32" i="1" s="1"/>
  <c r="I32" i="1"/>
  <c r="J32" i="1"/>
  <c r="K32" i="1"/>
  <c r="R32" i="1" s="1"/>
  <c r="L32" i="1"/>
  <c r="M32" i="1" s="1"/>
  <c r="B33" i="1"/>
  <c r="C33" i="1" s="1"/>
  <c r="X33" i="1" s="1"/>
  <c r="D33" i="1"/>
  <c r="E33" i="1"/>
  <c r="F33" i="1" s="1"/>
  <c r="AF33" i="1" s="1"/>
  <c r="G33" i="1"/>
  <c r="H33" i="1" s="1"/>
  <c r="I33" i="1"/>
  <c r="J33" i="1"/>
  <c r="K33" i="1"/>
  <c r="L33" i="1"/>
  <c r="M33" i="1" s="1"/>
  <c r="B34" i="1"/>
  <c r="C34" i="1" s="1"/>
  <c r="X34" i="1" s="1"/>
  <c r="D34" i="1"/>
  <c r="E34" i="1"/>
  <c r="F34" i="1" s="1"/>
  <c r="AE34" i="1" s="1"/>
  <c r="G34" i="1"/>
  <c r="H34" i="1" s="1"/>
  <c r="I34" i="1"/>
  <c r="J34" i="1"/>
  <c r="K34" i="1"/>
  <c r="L34" i="1"/>
  <c r="M34" i="1" s="1"/>
  <c r="B35" i="1"/>
  <c r="C35" i="1" s="1"/>
  <c r="X35" i="1" s="1"/>
  <c r="D35" i="1"/>
  <c r="E35" i="1"/>
  <c r="F35" i="1" s="1"/>
  <c r="AF35" i="1" s="1"/>
  <c r="G35" i="1"/>
  <c r="H35" i="1" s="1"/>
  <c r="I35" i="1"/>
  <c r="J35" i="1"/>
  <c r="K35" i="1"/>
  <c r="N35" i="1" s="1"/>
  <c r="O35" i="1" s="1"/>
  <c r="AW35" i="1" s="1"/>
  <c r="AX35" i="1" s="1"/>
  <c r="L35" i="1"/>
  <c r="M35" i="1" s="1"/>
  <c r="B36" i="1"/>
  <c r="C36" i="1" s="1"/>
  <c r="X36" i="1" s="1"/>
  <c r="D36" i="1"/>
  <c r="E36" i="1"/>
  <c r="F36" i="1" s="1"/>
  <c r="AE36" i="1" s="1"/>
  <c r="G36" i="1"/>
  <c r="H36" i="1" s="1"/>
  <c r="I36" i="1"/>
  <c r="J36" i="1"/>
  <c r="K36" i="1"/>
  <c r="L36" i="1"/>
  <c r="M36" i="1" s="1"/>
  <c r="B37" i="1"/>
  <c r="C37" i="1" s="1"/>
  <c r="Y37" i="1" s="1"/>
  <c r="D37" i="1"/>
  <c r="E37" i="1"/>
  <c r="F37" i="1" s="1"/>
  <c r="AF37" i="1" s="1"/>
  <c r="G37" i="1"/>
  <c r="H37" i="1" s="1"/>
  <c r="I37" i="1"/>
  <c r="J37" i="1"/>
  <c r="K37" i="1"/>
  <c r="N37" i="1" s="1"/>
  <c r="O37" i="1" s="1"/>
  <c r="AW37" i="1" s="1"/>
  <c r="AX37" i="1" s="1"/>
  <c r="L37" i="1"/>
  <c r="M37" i="1" s="1"/>
  <c r="B38" i="1"/>
  <c r="C38" i="1" s="1"/>
  <c r="X38" i="1" s="1"/>
  <c r="D38" i="1"/>
  <c r="E38" i="1"/>
  <c r="F38" i="1" s="1"/>
  <c r="AE38" i="1" s="1"/>
  <c r="G38" i="1"/>
  <c r="H38" i="1" s="1"/>
  <c r="I38" i="1"/>
  <c r="J38" i="1"/>
  <c r="K38" i="1"/>
  <c r="L38" i="1"/>
  <c r="M38" i="1" s="1"/>
  <c r="B39" i="1"/>
  <c r="C39" i="1" s="1"/>
  <c r="X39" i="1" s="1"/>
  <c r="D39" i="1"/>
  <c r="E39" i="1"/>
  <c r="F39" i="1" s="1"/>
  <c r="AF39" i="1" s="1"/>
  <c r="G39" i="1"/>
  <c r="H39" i="1" s="1"/>
  <c r="I39" i="1"/>
  <c r="J39" i="1"/>
  <c r="K39" i="1"/>
  <c r="R39" i="1" s="1"/>
  <c r="L39" i="1"/>
  <c r="M39" i="1" s="1"/>
  <c r="B40" i="1"/>
  <c r="C40" i="1" s="1"/>
  <c r="X40" i="1" s="1"/>
  <c r="D40" i="1"/>
  <c r="E40" i="1"/>
  <c r="F40" i="1" s="1"/>
  <c r="AG40" i="1" s="1"/>
  <c r="G40" i="1"/>
  <c r="H40" i="1" s="1"/>
  <c r="I40" i="1"/>
  <c r="J40" i="1"/>
  <c r="K40" i="1"/>
  <c r="R40" i="1" s="1"/>
  <c r="L40" i="1"/>
  <c r="M40" i="1" s="1"/>
  <c r="B41" i="1"/>
  <c r="C41" i="1" s="1"/>
  <c r="X41" i="1" s="1"/>
  <c r="D41" i="1"/>
  <c r="E41" i="1"/>
  <c r="F41" i="1" s="1"/>
  <c r="AD41" i="1" s="1"/>
  <c r="G41" i="1"/>
  <c r="H41" i="1" s="1"/>
  <c r="I41" i="1"/>
  <c r="J41" i="1"/>
  <c r="K41" i="1"/>
  <c r="N41" i="1" s="1"/>
  <c r="O41" i="1" s="1"/>
  <c r="AW41" i="1" s="1"/>
  <c r="AX41" i="1" s="1"/>
  <c r="L41" i="1"/>
  <c r="M41" i="1" s="1"/>
  <c r="B42" i="1"/>
  <c r="C42" i="1" s="1"/>
  <c r="X42" i="1" s="1"/>
  <c r="D42" i="1"/>
  <c r="E42" i="1"/>
  <c r="F42" i="1" s="1"/>
  <c r="AH42" i="1" s="1"/>
  <c r="G42" i="1"/>
  <c r="H42" i="1" s="1"/>
  <c r="I42" i="1"/>
  <c r="J42" i="1"/>
  <c r="K42" i="1"/>
  <c r="L42" i="1"/>
  <c r="M42" i="1" s="1"/>
  <c r="B43" i="1"/>
  <c r="C43" i="1" s="1"/>
  <c r="Y43" i="1" s="1"/>
  <c r="D43" i="1"/>
  <c r="E43" i="1"/>
  <c r="F43" i="1" s="1"/>
  <c r="AD43" i="1" s="1"/>
  <c r="G43" i="1"/>
  <c r="H43" i="1" s="1"/>
  <c r="I43" i="1"/>
  <c r="J43" i="1"/>
  <c r="K43" i="1"/>
  <c r="N43" i="1" s="1"/>
  <c r="O43" i="1" s="1"/>
  <c r="AW43" i="1" s="1"/>
  <c r="AX43" i="1" s="1"/>
  <c r="L43" i="1"/>
  <c r="M43" i="1" s="1"/>
  <c r="B44" i="1"/>
  <c r="C44" i="1" s="1"/>
  <c r="X44" i="1" s="1"/>
  <c r="D44" i="1"/>
  <c r="E44" i="1"/>
  <c r="F44" i="1" s="1"/>
  <c r="AG44" i="1" s="1"/>
  <c r="G44" i="1"/>
  <c r="H44" i="1" s="1"/>
  <c r="I44" i="1"/>
  <c r="J44" i="1"/>
  <c r="K44" i="1"/>
  <c r="L44" i="1"/>
  <c r="M44" i="1" s="1"/>
  <c r="B45" i="1"/>
  <c r="C45" i="1" s="1"/>
  <c r="X45" i="1" s="1"/>
  <c r="D45" i="1"/>
  <c r="E45" i="1"/>
  <c r="F45" i="1" s="1"/>
  <c r="AD45" i="1" s="1"/>
  <c r="G45" i="1"/>
  <c r="H45" i="1" s="1"/>
  <c r="I45" i="1"/>
  <c r="J45" i="1"/>
  <c r="K45" i="1"/>
  <c r="N45" i="1" s="1"/>
  <c r="O45" i="1" s="1"/>
  <c r="AW45" i="1" s="1"/>
  <c r="AX45" i="1" s="1"/>
  <c r="L45" i="1"/>
  <c r="M45" i="1" s="1"/>
  <c r="B46" i="1"/>
  <c r="C46" i="1" s="1"/>
  <c r="X46" i="1" s="1"/>
  <c r="D46" i="1"/>
  <c r="E46" i="1"/>
  <c r="F46" i="1" s="1"/>
  <c r="AH46" i="1" s="1"/>
  <c r="G46" i="1"/>
  <c r="H46" i="1" s="1"/>
  <c r="I46" i="1"/>
  <c r="J46" i="1"/>
  <c r="K46" i="1"/>
  <c r="L46" i="1"/>
  <c r="M46" i="1" s="1"/>
  <c r="B47" i="1"/>
  <c r="C47" i="1" s="1"/>
  <c r="X47" i="1" s="1"/>
  <c r="D47" i="1"/>
  <c r="E47" i="1"/>
  <c r="F47" i="1" s="1"/>
  <c r="AD47" i="1" s="1"/>
  <c r="G47" i="1"/>
  <c r="H47" i="1" s="1"/>
  <c r="I47" i="1"/>
  <c r="J47" i="1"/>
  <c r="K47" i="1"/>
  <c r="N47" i="1" s="1"/>
  <c r="O47" i="1" s="1"/>
  <c r="AW47" i="1" s="1"/>
  <c r="AX47" i="1" s="1"/>
  <c r="L47" i="1"/>
  <c r="M47" i="1" s="1"/>
  <c r="B48" i="1"/>
  <c r="C48" i="1" s="1"/>
  <c r="X48" i="1" s="1"/>
  <c r="D48" i="1"/>
  <c r="E48" i="1"/>
  <c r="F48" i="1" s="1"/>
  <c r="AG48" i="1" s="1"/>
  <c r="G48" i="1"/>
  <c r="H48" i="1" s="1"/>
  <c r="I48" i="1"/>
  <c r="J48" i="1"/>
  <c r="K48" i="1"/>
  <c r="L48" i="1"/>
  <c r="M48" i="1" s="1"/>
  <c r="B49" i="1"/>
  <c r="C49" i="1" s="1"/>
  <c r="Y49" i="1" s="1"/>
  <c r="D49" i="1"/>
  <c r="E49" i="1"/>
  <c r="F49" i="1" s="1"/>
  <c r="AD49" i="1" s="1"/>
  <c r="G49" i="1"/>
  <c r="H49" i="1" s="1"/>
  <c r="I49" i="1"/>
  <c r="J49" i="1"/>
  <c r="K49" i="1"/>
  <c r="L49" i="1"/>
  <c r="M49" i="1" s="1"/>
  <c r="B50" i="1"/>
  <c r="C50" i="1" s="1"/>
  <c r="X50" i="1" s="1"/>
  <c r="D50" i="1"/>
  <c r="E50" i="1"/>
  <c r="F50" i="1" s="1"/>
  <c r="AG50" i="1" s="1"/>
  <c r="G50" i="1"/>
  <c r="H50" i="1" s="1"/>
  <c r="I50" i="1"/>
  <c r="J50" i="1"/>
  <c r="K50" i="1"/>
  <c r="L50" i="1"/>
  <c r="M50" i="1" s="1"/>
  <c r="B51" i="1"/>
  <c r="C51" i="1" s="1"/>
  <c r="X51" i="1" s="1"/>
  <c r="D51" i="1"/>
  <c r="E51" i="1"/>
  <c r="F51" i="1" s="1"/>
  <c r="AD51" i="1" s="1"/>
  <c r="G51" i="1"/>
  <c r="H51" i="1" s="1"/>
  <c r="I51" i="1"/>
  <c r="J51" i="1"/>
  <c r="K51" i="1"/>
  <c r="L51" i="1"/>
  <c r="M51" i="1" s="1"/>
  <c r="B52" i="1"/>
  <c r="C52" i="1" s="1"/>
  <c r="X52" i="1" s="1"/>
  <c r="D52" i="1"/>
  <c r="E52" i="1"/>
  <c r="F52" i="1" s="1"/>
  <c r="AH52" i="1" s="1"/>
  <c r="G52" i="1"/>
  <c r="H52" i="1" s="1"/>
  <c r="I52" i="1"/>
  <c r="J52" i="1"/>
  <c r="K52" i="1"/>
  <c r="L52" i="1"/>
  <c r="M52" i="1" s="1"/>
  <c r="B53" i="1"/>
  <c r="C53" i="1" s="1"/>
  <c r="X53" i="1" s="1"/>
  <c r="D53" i="1"/>
  <c r="E53" i="1"/>
  <c r="F53" i="1" s="1"/>
  <c r="AD53" i="1" s="1"/>
  <c r="G53" i="1"/>
  <c r="H53" i="1" s="1"/>
  <c r="I53" i="1"/>
  <c r="J53" i="1"/>
  <c r="K53" i="1"/>
  <c r="S53" i="1" s="1"/>
  <c r="L53" i="1"/>
  <c r="M53" i="1" s="1"/>
  <c r="B54" i="1"/>
  <c r="C54" i="1" s="1"/>
  <c r="X54" i="1" s="1"/>
  <c r="D54" i="1"/>
  <c r="E54" i="1"/>
  <c r="F54" i="1" s="1"/>
  <c r="AG54" i="1" s="1"/>
  <c r="G54" i="1"/>
  <c r="H54" i="1" s="1"/>
  <c r="I54" i="1"/>
  <c r="J54" i="1"/>
  <c r="K54" i="1"/>
  <c r="N54" i="1" s="1"/>
  <c r="O54" i="1" s="1"/>
  <c r="AW54" i="1" s="1"/>
  <c r="AX54" i="1" s="1"/>
  <c r="L54" i="1"/>
  <c r="M54" i="1" s="1"/>
  <c r="B55" i="1"/>
  <c r="C55" i="1" s="1"/>
  <c r="Y55" i="1" s="1"/>
  <c r="D55" i="1"/>
  <c r="E55" i="1"/>
  <c r="F55" i="1" s="1"/>
  <c r="AD55" i="1" s="1"/>
  <c r="G55" i="1"/>
  <c r="H55" i="1" s="1"/>
  <c r="I55" i="1"/>
  <c r="J55" i="1"/>
  <c r="K55" i="1"/>
  <c r="N55" i="1" s="1"/>
  <c r="O55" i="1" s="1"/>
  <c r="AW55" i="1" s="1"/>
  <c r="AX55" i="1" s="1"/>
  <c r="L55" i="1"/>
  <c r="M55" i="1" s="1"/>
  <c r="B56" i="1"/>
  <c r="C56" i="1" s="1"/>
  <c r="X56" i="1" s="1"/>
  <c r="D56" i="1"/>
  <c r="E56" i="1"/>
  <c r="F56" i="1" s="1"/>
  <c r="AH56" i="1" s="1"/>
  <c r="G56" i="1"/>
  <c r="H56" i="1" s="1"/>
  <c r="I56" i="1"/>
  <c r="J56" i="1"/>
  <c r="K56" i="1"/>
  <c r="R56" i="1" s="1"/>
  <c r="L56" i="1"/>
  <c r="M56" i="1" s="1"/>
  <c r="B57" i="1"/>
  <c r="C57" i="1" s="1"/>
  <c r="X57" i="1" s="1"/>
  <c r="D57" i="1"/>
  <c r="E57" i="1"/>
  <c r="F57" i="1" s="1"/>
  <c r="AD57" i="1" s="1"/>
  <c r="G57" i="1"/>
  <c r="H57" i="1" s="1"/>
  <c r="I57" i="1"/>
  <c r="J57" i="1"/>
  <c r="K57" i="1"/>
  <c r="L57" i="1"/>
  <c r="M57" i="1" s="1"/>
  <c r="B58" i="1"/>
  <c r="C58" i="1" s="1"/>
  <c r="X58" i="1" s="1"/>
  <c r="D58" i="1"/>
  <c r="E58" i="1"/>
  <c r="F58" i="1" s="1"/>
  <c r="AG58" i="1" s="1"/>
  <c r="G58" i="1"/>
  <c r="H58" i="1" s="1"/>
  <c r="I58" i="1"/>
  <c r="J58" i="1"/>
  <c r="K58" i="1"/>
  <c r="N58" i="1" s="1"/>
  <c r="O58" i="1" s="1"/>
  <c r="AW58" i="1" s="1"/>
  <c r="AX58" i="1" s="1"/>
  <c r="L58" i="1"/>
  <c r="M58" i="1" s="1"/>
  <c r="B59" i="1"/>
  <c r="C59" i="1" s="1"/>
  <c r="X59" i="1" s="1"/>
  <c r="D59" i="1"/>
  <c r="E59" i="1"/>
  <c r="F59" i="1" s="1"/>
  <c r="AD59" i="1" s="1"/>
  <c r="G59" i="1"/>
  <c r="H59" i="1" s="1"/>
  <c r="I59" i="1"/>
  <c r="J59" i="1"/>
  <c r="K59" i="1"/>
  <c r="L59" i="1"/>
  <c r="M59" i="1" s="1"/>
  <c r="B60" i="1"/>
  <c r="C60" i="1" s="1"/>
  <c r="X60" i="1" s="1"/>
  <c r="D60" i="1"/>
  <c r="E60" i="1"/>
  <c r="F60" i="1" s="1"/>
  <c r="AH60" i="1" s="1"/>
  <c r="G60" i="1"/>
  <c r="H60" i="1" s="1"/>
  <c r="I60" i="1"/>
  <c r="J60" i="1"/>
  <c r="K60" i="1"/>
  <c r="R60" i="1" s="1"/>
  <c r="L60" i="1"/>
  <c r="M60" i="1" s="1"/>
  <c r="B61" i="1"/>
  <c r="C61" i="1" s="1"/>
  <c r="Y61" i="1" s="1"/>
  <c r="D61" i="1"/>
  <c r="E61" i="1"/>
  <c r="F61" i="1" s="1"/>
  <c r="AD61" i="1" s="1"/>
  <c r="G61" i="1"/>
  <c r="H61" i="1" s="1"/>
  <c r="I61" i="1"/>
  <c r="J61" i="1"/>
  <c r="K61" i="1"/>
  <c r="L61" i="1"/>
  <c r="M61" i="1" s="1"/>
  <c r="B62" i="1"/>
  <c r="C62" i="1" s="1"/>
  <c r="X62" i="1" s="1"/>
  <c r="D62" i="1"/>
  <c r="E62" i="1"/>
  <c r="F62" i="1" s="1"/>
  <c r="AG62" i="1" s="1"/>
  <c r="G62" i="1"/>
  <c r="H62" i="1" s="1"/>
  <c r="I62" i="1"/>
  <c r="J62" i="1"/>
  <c r="K62" i="1"/>
  <c r="N62" i="1" s="1"/>
  <c r="O62" i="1" s="1"/>
  <c r="AW62" i="1" s="1"/>
  <c r="AX62" i="1" s="1"/>
  <c r="L62" i="1"/>
  <c r="M62" i="1" s="1"/>
  <c r="B63" i="1"/>
  <c r="C63" i="1" s="1"/>
  <c r="X63" i="1" s="1"/>
  <c r="D63" i="1"/>
  <c r="E63" i="1"/>
  <c r="F63" i="1" s="1"/>
  <c r="AD63" i="1" s="1"/>
  <c r="G63" i="1"/>
  <c r="H63" i="1" s="1"/>
  <c r="I63" i="1"/>
  <c r="J63" i="1"/>
  <c r="K63" i="1"/>
  <c r="S63" i="1" s="1"/>
  <c r="L63" i="1"/>
  <c r="M63" i="1" s="1"/>
  <c r="B64" i="1"/>
  <c r="C64" i="1" s="1"/>
  <c r="X64" i="1" s="1"/>
  <c r="D64" i="1"/>
  <c r="E64" i="1"/>
  <c r="F64" i="1" s="1"/>
  <c r="AH64" i="1" s="1"/>
  <c r="G64" i="1"/>
  <c r="H64" i="1" s="1"/>
  <c r="I64" i="1"/>
  <c r="J64" i="1"/>
  <c r="K64" i="1"/>
  <c r="R64" i="1" s="1"/>
  <c r="L64" i="1"/>
  <c r="M64" i="1" s="1"/>
  <c r="B65" i="1"/>
  <c r="C65" i="1" s="1"/>
  <c r="X65" i="1" s="1"/>
  <c r="D65" i="1"/>
  <c r="E65" i="1"/>
  <c r="F65" i="1" s="1"/>
  <c r="AD65" i="1" s="1"/>
  <c r="G65" i="1"/>
  <c r="H65" i="1" s="1"/>
  <c r="I65" i="1"/>
  <c r="J65" i="1"/>
  <c r="K65" i="1"/>
  <c r="L65" i="1"/>
  <c r="M65" i="1" s="1"/>
  <c r="B66" i="1"/>
  <c r="C66" i="1" s="1"/>
  <c r="X66" i="1" s="1"/>
  <c r="D66" i="1"/>
  <c r="E66" i="1"/>
  <c r="F66" i="1" s="1"/>
  <c r="AG66" i="1" s="1"/>
  <c r="G66" i="1"/>
  <c r="H66" i="1" s="1"/>
  <c r="I66" i="1"/>
  <c r="J66" i="1"/>
  <c r="K66" i="1"/>
  <c r="N66" i="1" s="1"/>
  <c r="O66" i="1" s="1"/>
  <c r="AW66" i="1" s="1"/>
  <c r="AX66" i="1" s="1"/>
  <c r="L66" i="1"/>
  <c r="M66" i="1" s="1"/>
  <c r="B67" i="1"/>
  <c r="C67" i="1" s="1"/>
  <c r="Y67" i="1" s="1"/>
  <c r="D67" i="1"/>
  <c r="E67" i="1"/>
  <c r="F67" i="1" s="1"/>
  <c r="AD67" i="1" s="1"/>
  <c r="G67" i="1"/>
  <c r="H67" i="1" s="1"/>
  <c r="I67" i="1"/>
  <c r="J67" i="1"/>
  <c r="K67" i="1"/>
  <c r="L67" i="1"/>
  <c r="M67" i="1" s="1"/>
  <c r="B68" i="1"/>
  <c r="C68" i="1" s="1"/>
  <c r="X68" i="1" s="1"/>
  <c r="D68" i="1"/>
  <c r="E68" i="1"/>
  <c r="F68" i="1" s="1"/>
  <c r="AH68" i="1" s="1"/>
  <c r="G68" i="1"/>
  <c r="H68" i="1" s="1"/>
  <c r="I68" i="1"/>
  <c r="J68" i="1"/>
  <c r="K68" i="1"/>
  <c r="L68" i="1"/>
  <c r="M68" i="1" s="1"/>
  <c r="B69" i="1"/>
  <c r="C69" i="1" s="1"/>
  <c r="X69" i="1" s="1"/>
  <c r="D69" i="1"/>
  <c r="E69" i="1"/>
  <c r="F69" i="1" s="1"/>
  <c r="AD69" i="1" s="1"/>
  <c r="G69" i="1"/>
  <c r="H69" i="1" s="1"/>
  <c r="I69" i="1"/>
  <c r="J69" i="1"/>
  <c r="K69" i="1"/>
  <c r="S69" i="1" s="1"/>
  <c r="L69" i="1"/>
  <c r="M69" i="1" s="1"/>
  <c r="B70" i="1"/>
  <c r="C70" i="1" s="1"/>
  <c r="X70" i="1" s="1"/>
  <c r="D70" i="1"/>
  <c r="E70" i="1"/>
  <c r="F70" i="1" s="1"/>
  <c r="AG70" i="1" s="1"/>
  <c r="G70" i="1"/>
  <c r="H70" i="1" s="1"/>
  <c r="I70" i="1"/>
  <c r="J70" i="1"/>
  <c r="K70" i="1"/>
  <c r="L70" i="1"/>
  <c r="M70" i="1" s="1"/>
  <c r="B71" i="1"/>
  <c r="C71" i="1" s="1"/>
  <c r="X71" i="1" s="1"/>
  <c r="D71" i="1"/>
  <c r="E71" i="1"/>
  <c r="F71" i="1" s="1"/>
  <c r="AD71" i="1" s="1"/>
  <c r="G71" i="1"/>
  <c r="H71" i="1" s="1"/>
  <c r="I71" i="1"/>
  <c r="J71" i="1"/>
  <c r="K71" i="1"/>
  <c r="L71" i="1"/>
  <c r="M71" i="1" s="1"/>
  <c r="B72" i="1"/>
  <c r="C72" i="1" s="1"/>
  <c r="X72" i="1" s="1"/>
  <c r="D72" i="1"/>
  <c r="E72" i="1"/>
  <c r="F72" i="1" s="1"/>
  <c r="AH72" i="1" s="1"/>
  <c r="G72" i="1"/>
  <c r="H72" i="1" s="1"/>
  <c r="I72" i="1"/>
  <c r="J72" i="1"/>
  <c r="K72" i="1"/>
  <c r="R72" i="1" s="1"/>
  <c r="L72" i="1"/>
  <c r="M72" i="1" s="1"/>
  <c r="B73" i="1"/>
  <c r="C73" i="1" s="1"/>
  <c r="Y73" i="1" s="1"/>
  <c r="D73" i="1"/>
  <c r="E73" i="1"/>
  <c r="F73" i="1" s="1"/>
  <c r="AD73" i="1" s="1"/>
  <c r="G73" i="1"/>
  <c r="H73" i="1" s="1"/>
  <c r="I73" i="1"/>
  <c r="J73" i="1"/>
  <c r="K73" i="1"/>
  <c r="L73" i="1"/>
  <c r="M73" i="1" s="1"/>
  <c r="B74" i="1"/>
  <c r="C74" i="1" s="1"/>
  <c r="X74" i="1" s="1"/>
  <c r="D74" i="1"/>
  <c r="E74" i="1"/>
  <c r="F74" i="1" s="1"/>
  <c r="AG74" i="1" s="1"/>
  <c r="G74" i="1"/>
  <c r="H74" i="1" s="1"/>
  <c r="I74" i="1"/>
  <c r="J74" i="1"/>
  <c r="K74" i="1"/>
  <c r="L74" i="1"/>
  <c r="M74" i="1" s="1"/>
  <c r="B75" i="1"/>
  <c r="C75" i="1" s="1"/>
  <c r="X75" i="1" s="1"/>
  <c r="D75" i="1"/>
  <c r="E75" i="1"/>
  <c r="F75" i="1" s="1"/>
  <c r="AD75" i="1" s="1"/>
  <c r="G75" i="1"/>
  <c r="H75" i="1" s="1"/>
  <c r="I75" i="1"/>
  <c r="J75" i="1"/>
  <c r="K75" i="1"/>
  <c r="N75" i="1" s="1"/>
  <c r="O75" i="1" s="1"/>
  <c r="AW75" i="1" s="1"/>
  <c r="AX75" i="1" s="1"/>
  <c r="L75" i="1"/>
  <c r="M75" i="1" s="1"/>
  <c r="B76" i="1"/>
  <c r="C76" i="1" s="1"/>
  <c r="X76" i="1" s="1"/>
  <c r="D76" i="1"/>
  <c r="E76" i="1"/>
  <c r="F76" i="1" s="1"/>
  <c r="AH76" i="1" s="1"/>
  <c r="G76" i="1"/>
  <c r="H76" i="1" s="1"/>
  <c r="I76" i="1"/>
  <c r="J76" i="1"/>
  <c r="K76" i="1"/>
  <c r="R76" i="1" s="1"/>
  <c r="L76" i="1"/>
  <c r="M76" i="1" s="1"/>
  <c r="B77" i="1"/>
  <c r="C77" i="1" s="1"/>
  <c r="X77" i="1" s="1"/>
  <c r="D77" i="1"/>
  <c r="E77" i="1"/>
  <c r="F77" i="1" s="1"/>
  <c r="AD77" i="1" s="1"/>
  <c r="G77" i="1"/>
  <c r="H77" i="1" s="1"/>
  <c r="I77" i="1"/>
  <c r="J77" i="1"/>
  <c r="K77" i="1"/>
  <c r="L77" i="1"/>
  <c r="M77" i="1" s="1"/>
  <c r="B78" i="1"/>
  <c r="C78" i="1" s="1"/>
  <c r="X78" i="1" s="1"/>
  <c r="D78" i="1"/>
  <c r="E78" i="1"/>
  <c r="F78" i="1" s="1"/>
  <c r="AG78" i="1" s="1"/>
  <c r="G78" i="1"/>
  <c r="H78" i="1" s="1"/>
  <c r="I78" i="1"/>
  <c r="J78" i="1"/>
  <c r="K78" i="1"/>
  <c r="N78" i="1" s="1"/>
  <c r="O78" i="1" s="1"/>
  <c r="AW78" i="1" s="1"/>
  <c r="AX78" i="1" s="1"/>
  <c r="L78" i="1"/>
  <c r="M78" i="1" s="1"/>
  <c r="B79" i="1"/>
  <c r="C79" i="1" s="1"/>
  <c r="Y79" i="1" s="1"/>
  <c r="D79" i="1"/>
  <c r="E79" i="1"/>
  <c r="F79" i="1" s="1"/>
  <c r="AD79" i="1" s="1"/>
  <c r="G79" i="1"/>
  <c r="H79" i="1" s="1"/>
  <c r="I79" i="1"/>
  <c r="J79" i="1"/>
  <c r="K79" i="1"/>
  <c r="N79" i="1" s="1"/>
  <c r="O79" i="1" s="1"/>
  <c r="AW79" i="1" s="1"/>
  <c r="AX79" i="1" s="1"/>
  <c r="L79" i="1"/>
  <c r="M79" i="1" s="1"/>
  <c r="B80" i="1"/>
  <c r="C80" i="1" s="1"/>
  <c r="X80" i="1" s="1"/>
  <c r="D80" i="1"/>
  <c r="E80" i="1"/>
  <c r="F80" i="1" s="1"/>
  <c r="AH80" i="1" s="1"/>
  <c r="G80" i="1"/>
  <c r="H80" i="1" s="1"/>
  <c r="I80" i="1"/>
  <c r="J80" i="1"/>
  <c r="K80" i="1"/>
  <c r="R80" i="1" s="1"/>
  <c r="L80" i="1"/>
  <c r="M80" i="1" s="1"/>
  <c r="B81" i="1"/>
  <c r="C81" i="1" s="1"/>
  <c r="X81" i="1" s="1"/>
  <c r="D81" i="1"/>
  <c r="E81" i="1"/>
  <c r="F81" i="1" s="1"/>
  <c r="AD81" i="1" s="1"/>
  <c r="G81" i="1"/>
  <c r="H81" i="1" s="1"/>
  <c r="I81" i="1"/>
  <c r="J81" i="1"/>
  <c r="K81" i="1"/>
  <c r="S81" i="1" s="1"/>
  <c r="L81" i="1"/>
  <c r="M81" i="1" s="1"/>
  <c r="B82" i="1"/>
  <c r="C82" i="1" s="1"/>
  <c r="X82" i="1" s="1"/>
  <c r="D82" i="1"/>
  <c r="E82" i="1"/>
  <c r="F82" i="1" s="1"/>
  <c r="AG82" i="1" s="1"/>
  <c r="G82" i="1"/>
  <c r="H82" i="1" s="1"/>
  <c r="I82" i="1"/>
  <c r="J82" i="1"/>
  <c r="K82" i="1"/>
  <c r="N82" i="1" s="1"/>
  <c r="O82" i="1" s="1"/>
  <c r="AW82" i="1" s="1"/>
  <c r="AX82" i="1" s="1"/>
  <c r="L82" i="1"/>
  <c r="M82" i="1" s="1"/>
  <c r="B83" i="1"/>
  <c r="C83" i="1" s="1"/>
  <c r="X83" i="1" s="1"/>
  <c r="D83" i="1"/>
  <c r="E83" i="1"/>
  <c r="F83" i="1" s="1"/>
  <c r="AD83" i="1" s="1"/>
  <c r="G83" i="1"/>
  <c r="H83" i="1" s="1"/>
  <c r="I83" i="1"/>
  <c r="J83" i="1"/>
  <c r="K83" i="1"/>
  <c r="N83" i="1" s="1"/>
  <c r="O83" i="1" s="1"/>
  <c r="AW83" i="1" s="1"/>
  <c r="AX83" i="1" s="1"/>
  <c r="L83" i="1"/>
  <c r="M83" i="1" s="1"/>
  <c r="B84" i="1"/>
  <c r="C84" i="1" s="1"/>
  <c r="X84" i="1" s="1"/>
  <c r="D84" i="1"/>
  <c r="E84" i="1"/>
  <c r="F84" i="1" s="1"/>
  <c r="AH84" i="1" s="1"/>
  <c r="G84" i="1"/>
  <c r="H84" i="1" s="1"/>
  <c r="I84" i="1"/>
  <c r="J84" i="1"/>
  <c r="K84" i="1"/>
  <c r="S84" i="1" s="1"/>
  <c r="L84" i="1"/>
  <c r="M84" i="1" s="1"/>
  <c r="B85" i="1"/>
  <c r="C85" i="1" s="1"/>
  <c r="Y85" i="1" s="1"/>
  <c r="D85" i="1"/>
  <c r="E85" i="1"/>
  <c r="F85" i="1" s="1"/>
  <c r="AD85" i="1" s="1"/>
  <c r="G85" i="1"/>
  <c r="H85" i="1" s="1"/>
  <c r="I85" i="1"/>
  <c r="J85" i="1"/>
  <c r="K85" i="1"/>
  <c r="N85" i="1" s="1"/>
  <c r="O85" i="1" s="1"/>
  <c r="AW85" i="1" s="1"/>
  <c r="AX85" i="1" s="1"/>
  <c r="L85" i="1"/>
  <c r="M85" i="1" s="1"/>
  <c r="B86" i="1"/>
  <c r="C86" i="1" s="1"/>
  <c r="X86" i="1" s="1"/>
  <c r="D86" i="1"/>
  <c r="E86" i="1"/>
  <c r="F86" i="1" s="1"/>
  <c r="AG86" i="1" s="1"/>
  <c r="G86" i="1"/>
  <c r="H86" i="1" s="1"/>
  <c r="I86" i="1"/>
  <c r="J86" i="1"/>
  <c r="K86" i="1"/>
  <c r="R86" i="1" s="1"/>
  <c r="L86" i="1"/>
  <c r="M86" i="1" s="1"/>
  <c r="B87" i="1"/>
  <c r="C87" i="1" s="1"/>
  <c r="X87" i="1" s="1"/>
  <c r="D87" i="1"/>
  <c r="E87" i="1"/>
  <c r="F87" i="1" s="1"/>
  <c r="AD87" i="1" s="1"/>
  <c r="G87" i="1"/>
  <c r="H87" i="1" s="1"/>
  <c r="I87" i="1"/>
  <c r="J87" i="1"/>
  <c r="K87" i="1"/>
  <c r="L87" i="1"/>
  <c r="M87" i="1" s="1"/>
  <c r="B88" i="1"/>
  <c r="C88" i="1" s="1"/>
  <c r="X88" i="1" s="1"/>
  <c r="D88" i="1"/>
  <c r="E88" i="1"/>
  <c r="F88" i="1" s="1"/>
  <c r="AH88" i="1" s="1"/>
  <c r="G88" i="1"/>
  <c r="H88" i="1" s="1"/>
  <c r="I88" i="1"/>
  <c r="J88" i="1"/>
  <c r="K88" i="1"/>
  <c r="R88" i="1" s="1"/>
  <c r="L88" i="1"/>
  <c r="M88" i="1" s="1"/>
  <c r="B89" i="1"/>
  <c r="C89" i="1" s="1"/>
  <c r="X89" i="1" s="1"/>
  <c r="D89" i="1"/>
  <c r="E89" i="1"/>
  <c r="F89" i="1" s="1"/>
  <c r="AD89" i="1" s="1"/>
  <c r="G89" i="1"/>
  <c r="H89" i="1" s="1"/>
  <c r="I89" i="1"/>
  <c r="J89" i="1"/>
  <c r="K89" i="1"/>
  <c r="L89" i="1"/>
  <c r="M89" i="1" s="1"/>
  <c r="B90" i="1"/>
  <c r="C90" i="1" s="1"/>
  <c r="X90" i="1" s="1"/>
  <c r="D90" i="1"/>
  <c r="E90" i="1"/>
  <c r="F90" i="1" s="1"/>
  <c r="AD90" i="1" s="1"/>
  <c r="G90" i="1"/>
  <c r="H90" i="1" s="1"/>
  <c r="I90" i="1"/>
  <c r="J90" i="1"/>
  <c r="K90" i="1"/>
  <c r="S90" i="1" s="1"/>
  <c r="L90" i="1"/>
  <c r="M90" i="1" s="1"/>
  <c r="B91" i="1"/>
  <c r="C91" i="1" s="1"/>
  <c r="Y91" i="1" s="1"/>
  <c r="D91" i="1"/>
  <c r="E91" i="1"/>
  <c r="F91" i="1" s="1"/>
  <c r="AD91" i="1" s="1"/>
  <c r="G91" i="1"/>
  <c r="H91" i="1" s="1"/>
  <c r="I91" i="1"/>
  <c r="J91" i="1"/>
  <c r="K91" i="1"/>
  <c r="L91" i="1"/>
  <c r="M91" i="1" s="1"/>
  <c r="B92" i="1"/>
  <c r="C92" i="1" s="1"/>
  <c r="X92" i="1" s="1"/>
  <c r="D92" i="1"/>
  <c r="E92" i="1"/>
  <c r="F92" i="1" s="1"/>
  <c r="AH92" i="1" s="1"/>
  <c r="G92" i="1"/>
  <c r="H92" i="1" s="1"/>
  <c r="I92" i="1"/>
  <c r="J92" i="1"/>
  <c r="K92" i="1"/>
  <c r="R92" i="1" s="1"/>
  <c r="L92" i="1"/>
  <c r="M92" i="1" s="1"/>
  <c r="B93" i="1"/>
  <c r="C93" i="1" s="1"/>
  <c r="X93" i="1" s="1"/>
  <c r="D93" i="1"/>
  <c r="E93" i="1"/>
  <c r="F93" i="1" s="1"/>
  <c r="AD93" i="1" s="1"/>
  <c r="G93" i="1"/>
  <c r="H93" i="1" s="1"/>
  <c r="I93" i="1"/>
  <c r="J93" i="1"/>
  <c r="K93" i="1"/>
  <c r="N93" i="1" s="1"/>
  <c r="O93" i="1" s="1"/>
  <c r="AW93" i="1" s="1"/>
  <c r="AX93" i="1" s="1"/>
  <c r="L93" i="1"/>
  <c r="M93" i="1" s="1"/>
  <c r="B94" i="1"/>
  <c r="C94" i="1" s="1"/>
  <c r="X94" i="1" s="1"/>
  <c r="D94" i="1"/>
  <c r="E94" i="1"/>
  <c r="F94" i="1" s="1"/>
  <c r="AD94" i="1" s="1"/>
  <c r="G94" i="1"/>
  <c r="H94" i="1" s="1"/>
  <c r="I94" i="1"/>
  <c r="J94" i="1"/>
  <c r="K94" i="1"/>
  <c r="R94" i="1" s="1"/>
  <c r="L94" i="1"/>
  <c r="M94" i="1" s="1"/>
  <c r="B95" i="1"/>
  <c r="C95" i="1" s="1"/>
  <c r="X95" i="1" s="1"/>
  <c r="D95" i="1"/>
  <c r="E95" i="1"/>
  <c r="F95" i="1" s="1"/>
  <c r="AD95" i="1" s="1"/>
  <c r="G95" i="1"/>
  <c r="H95" i="1" s="1"/>
  <c r="I95" i="1"/>
  <c r="J95" i="1"/>
  <c r="K95" i="1"/>
  <c r="L95" i="1"/>
  <c r="M95" i="1" s="1"/>
  <c r="B96" i="1"/>
  <c r="C96" i="1" s="1"/>
  <c r="X96" i="1" s="1"/>
  <c r="D96" i="1"/>
  <c r="E96" i="1"/>
  <c r="F96" i="1" s="1"/>
  <c r="AH96" i="1" s="1"/>
  <c r="G96" i="1"/>
  <c r="H96" i="1" s="1"/>
  <c r="I96" i="1"/>
  <c r="J96" i="1"/>
  <c r="K96" i="1"/>
  <c r="L96" i="1"/>
  <c r="M96" i="1" s="1"/>
  <c r="B97" i="1"/>
  <c r="C97" i="1" s="1"/>
  <c r="Y97" i="1" s="1"/>
  <c r="D97" i="1"/>
  <c r="E97" i="1"/>
  <c r="F97" i="1" s="1"/>
  <c r="AD97" i="1" s="1"/>
  <c r="G97" i="1"/>
  <c r="H97" i="1" s="1"/>
  <c r="I97" i="1"/>
  <c r="J97" i="1"/>
  <c r="K97" i="1"/>
  <c r="S97" i="1" s="1"/>
  <c r="L97" i="1"/>
  <c r="M97" i="1" s="1"/>
  <c r="B98" i="1"/>
  <c r="C98" i="1" s="1"/>
  <c r="X98" i="1" s="1"/>
  <c r="D98" i="1"/>
  <c r="E98" i="1"/>
  <c r="F98" i="1" s="1"/>
  <c r="AD98" i="1" s="1"/>
  <c r="G98" i="1"/>
  <c r="H98" i="1" s="1"/>
  <c r="I98" i="1"/>
  <c r="J98" i="1"/>
  <c r="K98" i="1"/>
  <c r="R98" i="1" s="1"/>
  <c r="L98" i="1"/>
  <c r="M98" i="1" s="1"/>
  <c r="B99" i="1"/>
  <c r="C99" i="1" s="1"/>
  <c r="X99" i="1" s="1"/>
  <c r="D99" i="1"/>
  <c r="E99" i="1"/>
  <c r="F99" i="1" s="1"/>
  <c r="AD99" i="1" s="1"/>
  <c r="G99" i="1"/>
  <c r="H99" i="1" s="1"/>
  <c r="I99" i="1"/>
  <c r="J99" i="1"/>
  <c r="K99" i="1"/>
  <c r="L99" i="1"/>
  <c r="M99" i="1" s="1"/>
  <c r="B100" i="1"/>
  <c r="C100" i="1" s="1"/>
  <c r="X100" i="1" s="1"/>
  <c r="D100" i="1"/>
  <c r="E100" i="1"/>
  <c r="F100" i="1" s="1"/>
  <c r="AH100" i="1" s="1"/>
  <c r="G100" i="1"/>
  <c r="H100" i="1" s="1"/>
  <c r="I100" i="1"/>
  <c r="J100" i="1"/>
  <c r="K100" i="1"/>
  <c r="L100" i="1"/>
  <c r="M100" i="1" s="1"/>
  <c r="B101" i="1"/>
  <c r="C101" i="1" s="1"/>
  <c r="X101" i="1" s="1"/>
  <c r="D101" i="1"/>
  <c r="E101" i="1"/>
  <c r="F101" i="1" s="1"/>
  <c r="AD101" i="1" s="1"/>
  <c r="G101" i="1"/>
  <c r="H101" i="1" s="1"/>
  <c r="I101" i="1"/>
  <c r="J101" i="1"/>
  <c r="K101" i="1"/>
  <c r="L101" i="1"/>
  <c r="M101" i="1" s="1"/>
  <c r="B102" i="1"/>
  <c r="C102" i="1" s="1"/>
  <c r="X102" i="1" s="1"/>
  <c r="D102" i="1"/>
  <c r="E102" i="1"/>
  <c r="F102" i="1" s="1"/>
  <c r="AD102" i="1" s="1"/>
  <c r="G102" i="1"/>
  <c r="H102" i="1" s="1"/>
  <c r="I102" i="1"/>
  <c r="J102" i="1"/>
  <c r="K102" i="1"/>
  <c r="S102" i="1" s="1"/>
  <c r="L102" i="1"/>
  <c r="M102" i="1" s="1"/>
  <c r="B103" i="1"/>
  <c r="C103" i="1" s="1"/>
  <c r="Y103" i="1" s="1"/>
  <c r="D103" i="1"/>
  <c r="E103" i="1"/>
  <c r="F103" i="1" s="1"/>
  <c r="AD103" i="1" s="1"/>
  <c r="G103" i="1"/>
  <c r="H103" i="1" s="1"/>
  <c r="I103" i="1"/>
  <c r="J103" i="1"/>
  <c r="K103" i="1"/>
  <c r="L103" i="1"/>
  <c r="M103" i="1" s="1"/>
  <c r="B104" i="1"/>
  <c r="C104" i="1" s="1"/>
  <c r="X104" i="1" s="1"/>
  <c r="D104" i="1"/>
  <c r="E104" i="1"/>
  <c r="F104" i="1" s="1"/>
  <c r="AH104" i="1" s="1"/>
  <c r="G104" i="1"/>
  <c r="H104" i="1" s="1"/>
  <c r="I104" i="1"/>
  <c r="J104" i="1"/>
  <c r="K104" i="1"/>
  <c r="R104" i="1" s="1"/>
  <c r="L104" i="1"/>
  <c r="M104" i="1" s="1"/>
  <c r="B105" i="1"/>
  <c r="C105" i="1" s="1"/>
  <c r="X105" i="1" s="1"/>
  <c r="D105" i="1"/>
  <c r="E105" i="1"/>
  <c r="F105" i="1" s="1"/>
  <c r="AD105" i="1" s="1"/>
  <c r="G105" i="1"/>
  <c r="H105" i="1" s="1"/>
  <c r="I105" i="1"/>
  <c r="J105" i="1"/>
  <c r="K105" i="1"/>
  <c r="N105" i="1" s="1"/>
  <c r="O105" i="1" s="1"/>
  <c r="AW105" i="1" s="1"/>
  <c r="AX105" i="1" s="1"/>
  <c r="L105" i="1"/>
  <c r="M105" i="1" s="1"/>
  <c r="B106" i="1"/>
  <c r="C106" i="1" s="1"/>
  <c r="X106" i="1" s="1"/>
  <c r="D106" i="1"/>
  <c r="E106" i="1"/>
  <c r="F106" i="1" s="1"/>
  <c r="AD106" i="1" s="1"/>
  <c r="G106" i="1"/>
  <c r="H106" i="1" s="1"/>
  <c r="I106" i="1"/>
  <c r="J106" i="1"/>
  <c r="K106" i="1"/>
  <c r="N106" i="1" s="1"/>
  <c r="O106" i="1" s="1"/>
  <c r="AW106" i="1" s="1"/>
  <c r="AX106" i="1" s="1"/>
  <c r="L106" i="1"/>
  <c r="M106" i="1" s="1"/>
  <c r="B107" i="1"/>
  <c r="C107" i="1" s="1"/>
  <c r="X107" i="1" s="1"/>
  <c r="D107" i="1"/>
  <c r="E107" i="1"/>
  <c r="F107" i="1" s="1"/>
  <c r="AD107" i="1" s="1"/>
  <c r="G107" i="1"/>
  <c r="H107" i="1" s="1"/>
  <c r="I107" i="1"/>
  <c r="J107" i="1"/>
  <c r="K107" i="1"/>
  <c r="L107" i="1"/>
  <c r="M107" i="1" s="1"/>
  <c r="B108" i="1"/>
  <c r="C108" i="1" s="1"/>
  <c r="X108" i="1" s="1"/>
  <c r="D108" i="1"/>
  <c r="E108" i="1"/>
  <c r="F108" i="1" s="1"/>
  <c r="AH108" i="1" s="1"/>
  <c r="G108" i="1"/>
  <c r="H108" i="1" s="1"/>
  <c r="I108" i="1"/>
  <c r="J108" i="1"/>
  <c r="K108" i="1"/>
  <c r="N108" i="1" s="1"/>
  <c r="O108" i="1" s="1"/>
  <c r="AW108" i="1" s="1"/>
  <c r="AX108" i="1" s="1"/>
  <c r="L108" i="1"/>
  <c r="M108" i="1" s="1"/>
  <c r="B109" i="1"/>
  <c r="C109" i="1" s="1"/>
  <c r="Y109" i="1" s="1"/>
  <c r="D109" i="1"/>
  <c r="E109" i="1"/>
  <c r="F109" i="1" s="1"/>
  <c r="AD109" i="1" s="1"/>
  <c r="G109" i="1"/>
  <c r="H109" i="1" s="1"/>
  <c r="I109" i="1"/>
  <c r="J109" i="1"/>
  <c r="K109" i="1"/>
  <c r="L109" i="1"/>
  <c r="M109" i="1" s="1"/>
  <c r="B110" i="1"/>
  <c r="C110" i="1" s="1"/>
  <c r="X110" i="1" s="1"/>
  <c r="D110" i="1"/>
  <c r="E110" i="1"/>
  <c r="F110" i="1" s="1"/>
  <c r="AD110" i="1" s="1"/>
  <c r="G110" i="1"/>
  <c r="H110" i="1" s="1"/>
  <c r="I110" i="1"/>
  <c r="J110" i="1"/>
  <c r="K110" i="1"/>
  <c r="L110" i="1"/>
  <c r="M110" i="1" s="1"/>
  <c r="B111" i="1"/>
  <c r="C111" i="1" s="1"/>
  <c r="X111" i="1" s="1"/>
  <c r="D111" i="1"/>
  <c r="E111" i="1"/>
  <c r="F111" i="1" s="1"/>
  <c r="AD111" i="1" s="1"/>
  <c r="G111" i="1"/>
  <c r="H111" i="1" s="1"/>
  <c r="I111" i="1"/>
  <c r="J111" i="1"/>
  <c r="K111" i="1"/>
  <c r="L111" i="1"/>
  <c r="M111" i="1" s="1"/>
  <c r="B112" i="1"/>
  <c r="C112" i="1" s="1"/>
  <c r="X112" i="1" s="1"/>
  <c r="D112" i="1"/>
  <c r="E112" i="1"/>
  <c r="F112" i="1" s="1"/>
  <c r="AH112" i="1" s="1"/>
  <c r="G112" i="1"/>
  <c r="H112" i="1" s="1"/>
  <c r="I112" i="1"/>
  <c r="J112" i="1"/>
  <c r="K112" i="1"/>
  <c r="S112" i="1" s="1"/>
  <c r="L112" i="1"/>
  <c r="M112" i="1" s="1"/>
  <c r="B113" i="1"/>
  <c r="C113" i="1" s="1"/>
  <c r="X113" i="1" s="1"/>
  <c r="D113" i="1"/>
  <c r="E113" i="1"/>
  <c r="F113" i="1" s="1"/>
  <c r="AD113" i="1" s="1"/>
  <c r="G113" i="1"/>
  <c r="H113" i="1" s="1"/>
  <c r="I113" i="1"/>
  <c r="J113" i="1"/>
  <c r="K113" i="1"/>
  <c r="S113" i="1" s="1"/>
  <c r="L113" i="1"/>
  <c r="M113" i="1" s="1"/>
  <c r="B114" i="1"/>
  <c r="C114" i="1" s="1"/>
  <c r="X114" i="1" s="1"/>
  <c r="D114" i="1"/>
  <c r="E114" i="1"/>
  <c r="F114" i="1" s="1"/>
  <c r="AD114" i="1" s="1"/>
  <c r="G114" i="1"/>
  <c r="H114" i="1" s="1"/>
  <c r="I114" i="1"/>
  <c r="J114" i="1"/>
  <c r="K114" i="1"/>
  <c r="L114" i="1"/>
  <c r="M114" i="1" s="1"/>
  <c r="B115" i="1"/>
  <c r="C115" i="1" s="1"/>
  <c r="Y115" i="1" s="1"/>
  <c r="D115" i="1"/>
  <c r="E115" i="1"/>
  <c r="F115" i="1" s="1"/>
  <c r="AD115" i="1" s="1"/>
  <c r="G115" i="1"/>
  <c r="H115" i="1" s="1"/>
  <c r="I115" i="1"/>
  <c r="J115" i="1"/>
  <c r="K115" i="1"/>
  <c r="N115" i="1" s="1"/>
  <c r="O115" i="1" s="1"/>
  <c r="AW115" i="1" s="1"/>
  <c r="AX115" i="1" s="1"/>
  <c r="L115" i="1"/>
  <c r="M115" i="1" s="1"/>
  <c r="B116" i="1"/>
  <c r="C116" i="1" s="1"/>
  <c r="X116" i="1" s="1"/>
  <c r="D116" i="1"/>
  <c r="E116" i="1"/>
  <c r="F116" i="1" s="1"/>
  <c r="AH116" i="1" s="1"/>
  <c r="G116" i="1"/>
  <c r="H116" i="1" s="1"/>
  <c r="I116" i="1"/>
  <c r="J116" i="1"/>
  <c r="K116" i="1"/>
  <c r="N116" i="1" s="1"/>
  <c r="O116" i="1" s="1"/>
  <c r="AW116" i="1" s="1"/>
  <c r="AX116" i="1" s="1"/>
  <c r="L116" i="1"/>
  <c r="M116" i="1" s="1"/>
  <c r="B117" i="1"/>
  <c r="C117" i="1" s="1"/>
  <c r="X117" i="1" s="1"/>
  <c r="D117" i="1"/>
  <c r="E117" i="1"/>
  <c r="F117" i="1" s="1"/>
  <c r="AD117" i="1" s="1"/>
  <c r="G117" i="1"/>
  <c r="H117" i="1" s="1"/>
  <c r="I117" i="1"/>
  <c r="J117" i="1"/>
  <c r="K117" i="1"/>
  <c r="S117" i="1" s="1"/>
  <c r="L117" i="1"/>
  <c r="M117" i="1" s="1"/>
  <c r="B118" i="1"/>
  <c r="C118" i="1" s="1"/>
  <c r="X118" i="1" s="1"/>
  <c r="D118" i="1"/>
  <c r="E118" i="1"/>
  <c r="F118" i="1" s="1"/>
  <c r="AD118" i="1" s="1"/>
  <c r="G118" i="1"/>
  <c r="H118" i="1" s="1"/>
  <c r="I118" i="1"/>
  <c r="J118" i="1"/>
  <c r="K118" i="1"/>
  <c r="L118" i="1"/>
  <c r="M118" i="1" s="1"/>
  <c r="B119" i="1"/>
  <c r="C119" i="1" s="1"/>
  <c r="X119" i="1" s="1"/>
  <c r="D119" i="1"/>
  <c r="E119" i="1"/>
  <c r="F119" i="1" s="1"/>
  <c r="AD119" i="1" s="1"/>
  <c r="G119" i="1"/>
  <c r="H119" i="1" s="1"/>
  <c r="I119" i="1"/>
  <c r="J119" i="1"/>
  <c r="K119" i="1"/>
  <c r="S119" i="1" s="1"/>
  <c r="L119" i="1"/>
  <c r="M119" i="1" s="1"/>
  <c r="B120" i="1"/>
  <c r="C120" i="1" s="1"/>
  <c r="X120" i="1" s="1"/>
  <c r="D120" i="1"/>
  <c r="E120" i="1"/>
  <c r="F120" i="1" s="1"/>
  <c r="AH120" i="1" s="1"/>
  <c r="G120" i="1"/>
  <c r="H120" i="1" s="1"/>
  <c r="I120" i="1"/>
  <c r="J120" i="1"/>
  <c r="K120" i="1"/>
  <c r="S120" i="1" s="1"/>
  <c r="L120" i="1"/>
  <c r="M120" i="1" s="1"/>
  <c r="B121" i="1"/>
  <c r="C121" i="1" s="1"/>
  <c r="Y121" i="1" s="1"/>
  <c r="D121" i="1"/>
  <c r="E121" i="1"/>
  <c r="F121" i="1" s="1"/>
  <c r="AD121" i="1" s="1"/>
  <c r="G121" i="1"/>
  <c r="H121" i="1" s="1"/>
  <c r="I121" i="1"/>
  <c r="J121" i="1"/>
  <c r="K121" i="1"/>
  <c r="R121" i="1" s="1"/>
  <c r="L121" i="1"/>
  <c r="M121" i="1" s="1"/>
  <c r="B122" i="1"/>
  <c r="C122" i="1" s="1"/>
  <c r="X122" i="1" s="1"/>
  <c r="D122" i="1"/>
  <c r="E122" i="1"/>
  <c r="F122" i="1" s="1"/>
  <c r="AD122" i="1" s="1"/>
  <c r="G122" i="1"/>
  <c r="H122" i="1" s="1"/>
  <c r="I122" i="1"/>
  <c r="J122" i="1"/>
  <c r="K122" i="1"/>
  <c r="R122" i="1" s="1"/>
  <c r="L122" i="1"/>
  <c r="M122" i="1" s="1"/>
  <c r="B123" i="1"/>
  <c r="C123" i="1" s="1"/>
  <c r="X123" i="1" s="1"/>
  <c r="D123" i="1"/>
  <c r="E123" i="1"/>
  <c r="F123" i="1" s="1"/>
  <c r="AD123" i="1" s="1"/>
  <c r="G123" i="1"/>
  <c r="H123" i="1" s="1"/>
  <c r="I123" i="1"/>
  <c r="J123" i="1"/>
  <c r="K123" i="1"/>
  <c r="N123" i="1" s="1"/>
  <c r="O123" i="1" s="1"/>
  <c r="AW123" i="1" s="1"/>
  <c r="AX123" i="1" s="1"/>
  <c r="L123" i="1"/>
  <c r="M123" i="1" s="1"/>
  <c r="B124" i="1"/>
  <c r="C124" i="1" s="1"/>
  <c r="X124" i="1" s="1"/>
  <c r="D124" i="1"/>
  <c r="E124" i="1"/>
  <c r="F124" i="1" s="1"/>
  <c r="AH124" i="1" s="1"/>
  <c r="G124" i="1"/>
  <c r="H124" i="1" s="1"/>
  <c r="I124" i="1"/>
  <c r="J124" i="1"/>
  <c r="K124" i="1"/>
  <c r="R124" i="1" s="1"/>
  <c r="L124" i="1"/>
  <c r="M124" i="1" s="1"/>
  <c r="B125" i="1"/>
  <c r="C125" i="1" s="1"/>
  <c r="X125" i="1" s="1"/>
  <c r="D125" i="1"/>
  <c r="E125" i="1"/>
  <c r="F125" i="1" s="1"/>
  <c r="AD125" i="1" s="1"/>
  <c r="G125" i="1"/>
  <c r="H125" i="1" s="1"/>
  <c r="I125" i="1"/>
  <c r="J125" i="1"/>
  <c r="K125" i="1"/>
  <c r="L125" i="1"/>
  <c r="M125" i="1" s="1"/>
  <c r="B126" i="1"/>
  <c r="C126" i="1" s="1"/>
  <c r="X126" i="1" s="1"/>
  <c r="D126" i="1"/>
  <c r="E126" i="1"/>
  <c r="F126" i="1" s="1"/>
  <c r="AD126" i="1" s="1"/>
  <c r="G126" i="1"/>
  <c r="H126" i="1" s="1"/>
  <c r="I126" i="1"/>
  <c r="J126" i="1"/>
  <c r="K126" i="1"/>
  <c r="L126" i="1"/>
  <c r="M126" i="1" s="1"/>
  <c r="B127" i="1"/>
  <c r="C127" i="1" s="1"/>
  <c r="Y127" i="1" s="1"/>
  <c r="D127" i="1"/>
  <c r="E127" i="1"/>
  <c r="F127" i="1" s="1"/>
  <c r="AD127" i="1" s="1"/>
  <c r="G127" i="1"/>
  <c r="H127" i="1" s="1"/>
  <c r="I127" i="1"/>
  <c r="J127" i="1"/>
  <c r="K127" i="1"/>
  <c r="R127" i="1" s="1"/>
  <c r="L127" i="1"/>
  <c r="M127" i="1" s="1"/>
  <c r="B128" i="1"/>
  <c r="C128" i="1" s="1"/>
  <c r="X128" i="1" s="1"/>
  <c r="D128" i="1"/>
  <c r="E128" i="1"/>
  <c r="F128" i="1" s="1"/>
  <c r="AH128" i="1" s="1"/>
  <c r="G128" i="1"/>
  <c r="H128" i="1" s="1"/>
  <c r="I128" i="1"/>
  <c r="J128" i="1"/>
  <c r="K128" i="1"/>
  <c r="S128" i="1" s="1"/>
  <c r="L128" i="1"/>
  <c r="M128" i="1" s="1"/>
  <c r="B129" i="1"/>
  <c r="C129" i="1" s="1"/>
  <c r="X129" i="1" s="1"/>
  <c r="D129" i="1"/>
  <c r="E129" i="1"/>
  <c r="F129" i="1" s="1"/>
  <c r="AD129" i="1" s="1"/>
  <c r="G129" i="1"/>
  <c r="H129" i="1" s="1"/>
  <c r="I129" i="1"/>
  <c r="J129" i="1"/>
  <c r="K129" i="1"/>
  <c r="L129" i="1"/>
  <c r="M129" i="1" s="1"/>
  <c r="B130" i="1"/>
  <c r="C130" i="1" s="1"/>
  <c r="X130" i="1" s="1"/>
  <c r="D130" i="1"/>
  <c r="E130" i="1"/>
  <c r="F130" i="1" s="1"/>
  <c r="AD130" i="1" s="1"/>
  <c r="G130" i="1"/>
  <c r="H130" i="1" s="1"/>
  <c r="I130" i="1"/>
  <c r="J130" i="1"/>
  <c r="K130" i="1"/>
  <c r="L130" i="1"/>
  <c r="M130" i="1" s="1"/>
  <c r="B131" i="1"/>
  <c r="C131" i="1" s="1"/>
  <c r="X131" i="1" s="1"/>
  <c r="D131" i="1"/>
  <c r="E131" i="1"/>
  <c r="F131" i="1" s="1"/>
  <c r="AD131" i="1" s="1"/>
  <c r="G131" i="1"/>
  <c r="H131" i="1" s="1"/>
  <c r="I131" i="1"/>
  <c r="J131" i="1"/>
  <c r="K131" i="1"/>
  <c r="L131" i="1"/>
  <c r="M131" i="1" s="1"/>
  <c r="B132" i="1"/>
  <c r="C132" i="1" s="1"/>
  <c r="X132" i="1" s="1"/>
  <c r="D132" i="1"/>
  <c r="E132" i="1"/>
  <c r="F132" i="1" s="1"/>
  <c r="AH132" i="1" s="1"/>
  <c r="G132" i="1"/>
  <c r="H132" i="1" s="1"/>
  <c r="I132" i="1"/>
  <c r="J132" i="1"/>
  <c r="K132" i="1"/>
  <c r="L132" i="1"/>
  <c r="M132" i="1" s="1"/>
  <c r="B133" i="1"/>
  <c r="C133" i="1" s="1"/>
  <c r="Y133" i="1" s="1"/>
  <c r="D133" i="1"/>
  <c r="E133" i="1"/>
  <c r="F133" i="1" s="1"/>
  <c r="AD133" i="1" s="1"/>
  <c r="G133" i="1"/>
  <c r="H133" i="1" s="1"/>
  <c r="I133" i="1"/>
  <c r="J133" i="1"/>
  <c r="K133" i="1"/>
  <c r="L133" i="1"/>
  <c r="M133" i="1" s="1"/>
  <c r="B134" i="1"/>
  <c r="C134" i="1" s="1"/>
  <c r="X134" i="1" s="1"/>
  <c r="D134" i="1"/>
  <c r="E134" i="1"/>
  <c r="F134" i="1" s="1"/>
  <c r="AD134" i="1" s="1"/>
  <c r="G134" i="1"/>
  <c r="H134" i="1" s="1"/>
  <c r="I134" i="1"/>
  <c r="J134" i="1"/>
  <c r="K134" i="1"/>
  <c r="R134" i="1" s="1"/>
  <c r="L134" i="1"/>
  <c r="M134" i="1" s="1"/>
  <c r="B135" i="1"/>
  <c r="C135" i="1" s="1"/>
  <c r="X135" i="1" s="1"/>
  <c r="D135" i="1"/>
  <c r="E135" i="1"/>
  <c r="F135" i="1" s="1"/>
  <c r="AD135" i="1" s="1"/>
  <c r="G135" i="1"/>
  <c r="H135" i="1" s="1"/>
  <c r="I135" i="1"/>
  <c r="J135" i="1"/>
  <c r="K135" i="1"/>
  <c r="S135" i="1" s="1"/>
  <c r="L135" i="1"/>
  <c r="M135" i="1" s="1"/>
  <c r="B136" i="1"/>
  <c r="C136" i="1" s="1"/>
  <c r="X136" i="1" s="1"/>
  <c r="D136" i="1"/>
  <c r="E136" i="1"/>
  <c r="F136" i="1" s="1"/>
  <c r="AH136" i="1" s="1"/>
  <c r="G136" i="1"/>
  <c r="H136" i="1" s="1"/>
  <c r="I136" i="1"/>
  <c r="J136" i="1"/>
  <c r="K136" i="1"/>
  <c r="R136" i="1" s="1"/>
  <c r="L136" i="1"/>
  <c r="M136" i="1" s="1"/>
  <c r="B137" i="1"/>
  <c r="C137" i="1" s="1"/>
  <c r="X137" i="1" s="1"/>
  <c r="D137" i="1"/>
  <c r="E137" i="1"/>
  <c r="F137" i="1" s="1"/>
  <c r="AD137" i="1" s="1"/>
  <c r="G137" i="1"/>
  <c r="H137" i="1" s="1"/>
  <c r="I137" i="1"/>
  <c r="J137" i="1"/>
  <c r="K137" i="1"/>
  <c r="L137" i="1"/>
  <c r="M137" i="1" s="1"/>
  <c r="B138" i="1"/>
  <c r="C138" i="1" s="1"/>
  <c r="X138" i="1" s="1"/>
  <c r="D138" i="1"/>
  <c r="E138" i="1"/>
  <c r="F138" i="1" s="1"/>
  <c r="AD138" i="1" s="1"/>
  <c r="G138" i="1"/>
  <c r="H138" i="1" s="1"/>
  <c r="I138" i="1"/>
  <c r="J138" i="1"/>
  <c r="K138" i="1"/>
  <c r="S138" i="1" s="1"/>
  <c r="L138" i="1"/>
  <c r="M138" i="1" s="1"/>
  <c r="B139" i="1"/>
  <c r="C139" i="1" s="1"/>
  <c r="Y139" i="1" s="1"/>
  <c r="D139" i="1"/>
  <c r="E139" i="1"/>
  <c r="F139" i="1" s="1"/>
  <c r="AD139" i="1" s="1"/>
  <c r="G139" i="1"/>
  <c r="H139" i="1" s="1"/>
  <c r="I139" i="1"/>
  <c r="J139" i="1"/>
  <c r="K139" i="1"/>
  <c r="L139" i="1"/>
  <c r="M139" i="1" s="1"/>
  <c r="B140" i="1"/>
  <c r="C140" i="1" s="1"/>
  <c r="X140" i="1" s="1"/>
  <c r="D140" i="1"/>
  <c r="E140" i="1"/>
  <c r="F140" i="1" s="1"/>
  <c r="AH140" i="1" s="1"/>
  <c r="G140" i="1"/>
  <c r="H140" i="1" s="1"/>
  <c r="I140" i="1"/>
  <c r="J140" i="1"/>
  <c r="K140" i="1"/>
  <c r="L140" i="1"/>
  <c r="M140" i="1" s="1"/>
  <c r="B141" i="1"/>
  <c r="C141" i="1" s="1"/>
  <c r="X141" i="1" s="1"/>
  <c r="D141" i="1"/>
  <c r="E141" i="1"/>
  <c r="F141" i="1" s="1"/>
  <c r="AD141" i="1" s="1"/>
  <c r="G141" i="1"/>
  <c r="H141" i="1" s="1"/>
  <c r="I141" i="1"/>
  <c r="J141" i="1"/>
  <c r="K141" i="1"/>
  <c r="L141" i="1"/>
  <c r="M141" i="1" s="1"/>
  <c r="B142" i="1"/>
  <c r="C142" i="1" s="1"/>
  <c r="X142" i="1" s="1"/>
  <c r="D142" i="1"/>
  <c r="E142" i="1"/>
  <c r="F142" i="1" s="1"/>
  <c r="AD142" i="1" s="1"/>
  <c r="G142" i="1"/>
  <c r="H142" i="1" s="1"/>
  <c r="I142" i="1"/>
  <c r="J142" i="1"/>
  <c r="K142" i="1"/>
  <c r="S142" i="1" s="1"/>
  <c r="L142" i="1"/>
  <c r="M142" i="1" s="1"/>
  <c r="B143" i="1"/>
  <c r="C143" i="1" s="1"/>
  <c r="X143" i="1" s="1"/>
  <c r="D143" i="1"/>
  <c r="E143" i="1"/>
  <c r="F143" i="1" s="1"/>
  <c r="AD143" i="1" s="1"/>
  <c r="G143" i="1"/>
  <c r="H143" i="1" s="1"/>
  <c r="I143" i="1"/>
  <c r="J143" i="1"/>
  <c r="K143" i="1"/>
  <c r="S143" i="1" s="1"/>
  <c r="L143" i="1"/>
  <c r="M143" i="1" s="1"/>
  <c r="B144" i="1"/>
  <c r="C144" i="1" s="1"/>
  <c r="X144" i="1" s="1"/>
  <c r="D144" i="1"/>
  <c r="E144" i="1"/>
  <c r="F144" i="1" s="1"/>
  <c r="AH144" i="1" s="1"/>
  <c r="G144" i="1"/>
  <c r="H144" i="1" s="1"/>
  <c r="I144" i="1"/>
  <c r="J144" i="1"/>
  <c r="K144" i="1"/>
  <c r="R144" i="1" s="1"/>
  <c r="L144" i="1"/>
  <c r="M144" i="1" s="1"/>
  <c r="B145" i="1"/>
  <c r="C145" i="1" s="1"/>
  <c r="Y145" i="1" s="1"/>
  <c r="D145" i="1"/>
  <c r="E145" i="1"/>
  <c r="F145" i="1" s="1"/>
  <c r="AD145" i="1" s="1"/>
  <c r="G145" i="1"/>
  <c r="H145" i="1" s="1"/>
  <c r="I145" i="1"/>
  <c r="J145" i="1"/>
  <c r="K145" i="1"/>
  <c r="L145" i="1"/>
  <c r="M145" i="1" s="1"/>
  <c r="B146" i="1"/>
  <c r="C146" i="1" s="1"/>
  <c r="X146" i="1" s="1"/>
  <c r="D146" i="1"/>
  <c r="E146" i="1"/>
  <c r="F146" i="1" s="1"/>
  <c r="AD146" i="1" s="1"/>
  <c r="G146" i="1"/>
  <c r="H146" i="1" s="1"/>
  <c r="I146" i="1"/>
  <c r="J146" i="1"/>
  <c r="K146" i="1"/>
  <c r="R146" i="1" s="1"/>
  <c r="L146" i="1"/>
  <c r="M146" i="1" s="1"/>
  <c r="B147" i="1"/>
  <c r="C147" i="1" s="1"/>
  <c r="X147" i="1" s="1"/>
  <c r="D147" i="1"/>
  <c r="E147" i="1"/>
  <c r="F147" i="1" s="1"/>
  <c r="AD147" i="1" s="1"/>
  <c r="G147" i="1"/>
  <c r="H147" i="1" s="1"/>
  <c r="I147" i="1"/>
  <c r="J147" i="1"/>
  <c r="K147" i="1"/>
  <c r="N147" i="1" s="1"/>
  <c r="O147" i="1" s="1"/>
  <c r="AW147" i="1" s="1"/>
  <c r="AX147" i="1" s="1"/>
  <c r="L147" i="1"/>
  <c r="M147" i="1" s="1"/>
  <c r="B148" i="1"/>
  <c r="C148" i="1" s="1"/>
  <c r="X148" i="1" s="1"/>
  <c r="D148" i="1"/>
  <c r="E148" i="1"/>
  <c r="F148" i="1" s="1"/>
  <c r="AH148" i="1" s="1"/>
  <c r="G148" i="1"/>
  <c r="H148" i="1" s="1"/>
  <c r="I148" i="1"/>
  <c r="J148" i="1"/>
  <c r="K148" i="1"/>
  <c r="L148" i="1"/>
  <c r="M148" i="1" s="1"/>
  <c r="B149" i="1"/>
  <c r="C149" i="1" s="1"/>
  <c r="X149" i="1" s="1"/>
  <c r="D149" i="1"/>
  <c r="E149" i="1"/>
  <c r="F149" i="1" s="1"/>
  <c r="AD149" i="1" s="1"/>
  <c r="G149" i="1"/>
  <c r="H149" i="1" s="1"/>
  <c r="I149" i="1"/>
  <c r="J149" i="1"/>
  <c r="K149" i="1"/>
  <c r="R149" i="1" s="1"/>
  <c r="L149" i="1"/>
  <c r="M149" i="1" s="1"/>
  <c r="B150" i="1"/>
  <c r="C150" i="1" s="1"/>
  <c r="X150" i="1" s="1"/>
  <c r="D150" i="1"/>
  <c r="E150" i="1"/>
  <c r="F150" i="1" s="1"/>
  <c r="AD150" i="1" s="1"/>
  <c r="G150" i="1"/>
  <c r="H150" i="1" s="1"/>
  <c r="I150" i="1"/>
  <c r="J150" i="1"/>
  <c r="K150" i="1"/>
  <c r="L150" i="1"/>
  <c r="M150" i="1" s="1"/>
  <c r="B151" i="1"/>
  <c r="C151" i="1" s="1"/>
  <c r="Y151" i="1" s="1"/>
  <c r="D151" i="1"/>
  <c r="E151" i="1"/>
  <c r="F151" i="1" s="1"/>
  <c r="AD151" i="1" s="1"/>
  <c r="G151" i="1"/>
  <c r="H151" i="1" s="1"/>
  <c r="I151" i="1"/>
  <c r="J151" i="1"/>
  <c r="K151" i="1"/>
  <c r="L151" i="1"/>
  <c r="M151" i="1" s="1"/>
  <c r="B152" i="1"/>
  <c r="C152" i="1" s="1"/>
  <c r="X152" i="1" s="1"/>
  <c r="D152" i="1"/>
  <c r="E152" i="1"/>
  <c r="F152" i="1" s="1"/>
  <c r="AH152" i="1" s="1"/>
  <c r="G152" i="1"/>
  <c r="H152" i="1" s="1"/>
  <c r="I152" i="1"/>
  <c r="J152" i="1"/>
  <c r="K152" i="1"/>
  <c r="R152" i="1" s="1"/>
  <c r="L152" i="1"/>
  <c r="M152" i="1" s="1"/>
  <c r="B153" i="1"/>
  <c r="C153" i="1" s="1"/>
  <c r="X153" i="1" s="1"/>
  <c r="D153" i="1"/>
  <c r="E153" i="1"/>
  <c r="F153" i="1" s="1"/>
  <c r="AD153" i="1" s="1"/>
  <c r="G153" i="1"/>
  <c r="H153" i="1" s="1"/>
  <c r="I153" i="1"/>
  <c r="J153" i="1"/>
  <c r="K153" i="1"/>
  <c r="N153" i="1" s="1"/>
  <c r="O153" i="1" s="1"/>
  <c r="AW153" i="1" s="1"/>
  <c r="AX153" i="1" s="1"/>
  <c r="L153" i="1"/>
  <c r="M153" i="1" s="1"/>
  <c r="B154" i="1"/>
  <c r="C154" i="1" s="1"/>
  <c r="X154" i="1" s="1"/>
  <c r="D154" i="1"/>
  <c r="E154" i="1"/>
  <c r="F154" i="1" s="1"/>
  <c r="AD154" i="1" s="1"/>
  <c r="G154" i="1"/>
  <c r="H154" i="1" s="1"/>
  <c r="I154" i="1"/>
  <c r="J154" i="1"/>
  <c r="K154" i="1"/>
  <c r="L154" i="1"/>
  <c r="M154" i="1" s="1"/>
  <c r="B155" i="1"/>
  <c r="C155" i="1" s="1"/>
  <c r="X155" i="1" s="1"/>
  <c r="D155" i="1"/>
  <c r="E155" i="1"/>
  <c r="F155" i="1" s="1"/>
  <c r="AD155" i="1" s="1"/>
  <c r="G155" i="1"/>
  <c r="H155" i="1" s="1"/>
  <c r="I155" i="1"/>
  <c r="J155" i="1"/>
  <c r="K155" i="1"/>
  <c r="L155" i="1"/>
  <c r="M155" i="1" s="1"/>
  <c r="B156" i="1"/>
  <c r="C156" i="1" s="1"/>
  <c r="X156" i="1" s="1"/>
  <c r="D156" i="1"/>
  <c r="E156" i="1"/>
  <c r="F156" i="1" s="1"/>
  <c r="AH156" i="1" s="1"/>
  <c r="G156" i="1"/>
  <c r="H156" i="1" s="1"/>
  <c r="I156" i="1"/>
  <c r="J156" i="1"/>
  <c r="K156" i="1"/>
  <c r="R156" i="1" s="1"/>
  <c r="L156" i="1"/>
  <c r="M156" i="1" s="1"/>
  <c r="B157" i="1"/>
  <c r="C157" i="1" s="1"/>
  <c r="Y157" i="1" s="1"/>
  <c r="D157" i="1"/>
  <c r="E157" i="1"/>
  <c r="F157" i="1" s="1"/>
  <c r="AD157" i="1" s="1"/>
  <c r="G157" i="1"/>
  <c r="H157" i="1" s="1"/>
  <c r="I157" i="1"/>
  <c r="J157" i="1"/>
  <c r="K157" i="1"/>
  <c r="N157" i="1" s="1"/>
  <c r="O157" i="1" s="1"/>
  <c r="AW157" i="1" s="1"/>
  <c r="AX157" i="1" s="1"/>
  <c r="L157" i="1"/>
  <c r="M157" i="1" s="1"/>
  <c r="B158" i="1"/>
  <c r="C158" i="1" s="1"/>
  <c r="X158" i="1" s="1"/>
  <c r="D158" i="1"/>
  <c r="E158" i="1"/>
  <c r="F158" i="1" s="1"/>
  <c r="AD158" i="1" s="1"/>
  <c r="G158" i="1"/>
  <c r="H158" i="1" s="1"/>
  <c r="I158" i="1"/>
  <c r="J158" i="1"/>
  <c r="K158" i="1"/>
  <c r="R158" i="1" s="1"/>
  <c r="L158" i="1"/>
  <c r="M158" i="1" s="1"/>
  <c r="B159" i="1"/>
  <c r="C159" i="1" s="1"/>
  <c r="X159" i="1" s="1"/>
  <c r="D159" i="1"/>
  <c r="E159" i="1"/>
  <c r="F159" i="1" s="1"/>
  <c r="AD159" i="1" s="1"/>
  <c r="G159" i="1"/>
  <c r="H159" i="1" s="1"/>
  <c r="I159" i="1"/>
  <c r="J159" i="1"/>
  <c r="K159" i="1"/>
  <c r="L159" i="1"/>
  <c r="M159" i="1" s="1"/>
  <c r="B160" i="1"/>
  <c r="C160" i="1" s="1"/>
  <c r="X160" i="1" s="1"/>
  <c r="D160" i="1"/>
  <c r="E160" i="1"/>
  <c r="F160" i="1" s="1"/>
  <c r="AH160" i="1" s="1"/>
  <c r="G160" i="1"/>
  <c r="H160" i="1" s="1"/>
  <c r="I160" i="1"/>
  <c r="J160" i="1"/>
  <c r="K160" i="1"/>
  <c r="L160" i="1"/>
  <c r="M160" i="1" s="1"/>
  <c r="B161" i="1"/>
  <c r="C161" i="1" s="1"/>
  <c r="X161" i="1" s="1"/>
  <c r="D161" i="1"/>
  <c r="E161" i="1"/>
  <c r="F161" i="1" s="1"/>
  <c r="AD161" i="1" s="1"/>
  <c r="G161" i="1"/>
  <c r="H161" i="1" s="1"/>
  <c r="I161" i="1"/>
  <c r="J161" i="1"/>
  <c r="K161" i="1"/>
  <c r="S161" i="1" s="1"/>
  <c r="L161" i="1"/>
  <c r="M161" i="1" s="1"/>
  <c r="B162" i="1"/>
  <c r="C162" i="1" s="1"/>
  <c r="X162" i="1" s="1"/>
  <c r="D162" i="1"/>
  <c r="E162" i="1"/>
  <c r="F162" i="1" s="1"/>
  <c r="AD162" i="1" s="1"/>
  <c r="G162" i="1"/>
  <c r="H162" i="1" s="1"/>
  <c r="I162" i="1"/>
  <c r="J162" i="1"/>
  <c r="K162" i="1"/>
  <c r="N162" i="1" s="1"/>
  <c r="O162" i="1" s="1"/>
  <c r="AW162" i="1" s="1"/>
  <c r="AX162" i="1" s="1"/>
  <c r="L162" i="1"/>
  <c r="M162" i="1" s="1"/>
  <c r="B163" i="1"/>
  <c r="C163" i="1" s="1"/>
  <c r="Y163" i="1" s="1"/>
  <c r="D163" i="1"/>
  <c r="E163" i="1"/>
  <c r="F163" i="1" s="1"/>
  <c r="AD163" i="1" s="1"/>
  <c r="G163" i="1"/>
  <c r="H163" i="1" s="1"/>
  <c r="I163" i="1"/>
  <c r="J163" i="1"/>
  <c r="K163" i="1"/>
  <c r="L163" i="1"/>
  <c r="M163" i="1" s="1"/>
  <c r="B164" i="1"/>
  <c r="C164" i="1" s="1"/>
  <c r="X164" i="1" s="1"/>
  <c r="D164" i="1"/>
  <c r="E164" i="1"/>
  <c r="F164" i="1" s="1"/>
  <c r="AH164" i="1" s="1"/>
  <c r="G164" i="1"/>
  <c r="H164" i="1" s="1"/>
  <c r="I164" i="1"/>
  <c r="J164" i="1"/>
  <c r="K164" i="1"/>
  <c r="R164" i="1" s="1"/>
  <c r="L164" i="1"/>
  <c r="M164" i="1" s="1"/>
  <c r="B165" i="1"/>
  <c r="C165" i="1" s="1"/>
  <c r="X165" i="1" s="1"/>
  <c r="D165" i="1"/>
  <c r="E165" i="1"/>
  <c r="F165" i="1" s="1"/>
  <c r="AD165" i="1" s="1"/>
  <c r="G165" i="1"/>
  <c r="H165" i="1" s="1"/>
  <c r="I165" i="1"/>
  <c r="J165" i="1"/>
  <c r="K165" i="1"/>
  <c r="L165" i="1"/>
  <c r="M165" i="1" s="1"/>
  <c r="B166" i="1"/>
  <c r="C166" i="1" s="1"/>
  <c r="X166" i="1" s="1"/>
  <c r="D166" i="1"/>
  <c r="E166" i="1"/>
  <c r="F166" i="1" s="1"/>
  <c r="AD166" i="1" s="1"/>
  <c r="G166" i="1"/>
  <c r="H166" i="1" s="1"/>
  <c r="I166" i="1"/>
  <c r="J166" i="1"/>
  <c r="K166" i="1"/>
  <c r="L166" i="1"/>
  <c r="M166" i="1" s="1"/>
  <c r="B167" i="1"/>
  <c r="C167" i="1" s="1"/>
  <c r="X167" i="1" s="1"/>
  <c r="D167" i="1"/>
  <c r="E167" i="1"/>
  <c r="F167" i="1" s="1"/>
  <c r="AD167" i="1" s="1"/>
  <c r="G167" i="1"/>
  <c r="H167" i="1" s="1"/>
  <c r="I167" i="1"/>
  <c r="J167" i="1"/>
  <c r="K167" i="1"/>
  <c r="L167" i="1"/>
  <c r="M167" i="1" s="1"/>
  <c r="B168" i="1"/>
  <c r="C168" i="1" s="1"/>
  <c r="X168" i="1" s="1"/>
  <c r="D168" i="1"/>
  <c r="E168" i="1"/>
  <c r="F168" i="1" s="1"/>
  <c r="AH168" i="1" s="1"/>
  <c r="G168" i="1"/>
  <c r="H168" i="1" s="1"/>
  <c r="I168" i="1"/>
  <c r="J168" i="1"/>
  <c r="K168" i="1"/>
  <c r="S168" i="1" s="1"/>
  <c r="L168" i="1"/>
  <c r="M168" i="1" s="1"/>
  <c r="B169" i="1"/>
  <c r="C169" i="1" s="1"/>
  <c r="Y169" i="1" s="1"/>
  <c r="D169" i="1"/>
  <c r="E169" i="1"/>
  <c r="F169" i="1" s="1"/>
  <c r="AD169" i="1" s="1"/>
  <c r="G169" i="1"/>
  <c r="H169" i="1" s="1"/>
  <c r="I169" i="1"/>
  <c r="J169" i="1"/>
  <c r="K169" i="1"/>
  <c r="S169" i="1" s="1"/>
  <c r="L169" i="1"/>
  <c r="M169" i="1" s="1"/>
  <c r="B170" i="1"/>
  <c r="C170" i="1" s="1"/>
  <c r="X170" i="1" s="1"/>
  <c r="D170" i="1"/>
  <c r="E170" i="1"/>
  <c r="F170" i="1" s="1"/>
  <c r="AD170" i="1" s="1"/>
  <c r="G170" i="1"/>
  <c r="H170" i="1" s="1"/>
  <c r="I170" i="1"/>
  <c r="J170" i="1"/>
  <c r="K170" i="1"/>
  <c r="L170" i="1"/>
  <c r="M170" i="1" s="1"/>
  <c r="B171" i="1"/>
  <c r="C171" i="1" s="1"/>
  <c r="X171" i="1" s="1"/>
  <c r="D171" i="1"/>
  <c r="E171" i="1"/>
  <c r="F171" i="1" s="1"/>
  <c r="AD171" i="1" s="1"/>
  <c r="G171" i="1"/>
  <c r="H171" i="1" s="1"/>
  <c r="I171" i="1"/>
  <c r="J171" i="1"/>
  <c r="K171" i="1"/>
  <c r="L171" i="1"/>
  <c r="M171" i="1" s="1"/>
  <c r="B172" i="1"/>
  <c r="C172" i="1" s="1"/>
  <c r="X172" i="1" s="1"/>
  <c r="D172" i="1"/>
  <c r="E172" i="1"/>
  <c r="F172" i="1" s="1"/>
  <c r="AH172" i="1" s="1"/>
  <c r="G172" i="1"/>
  <c r="H172" i="1" s="1"/>
  <c r="I172" i="1"/>
  <c r="J172" i="1"/>
  <c r="K172" i="1"/>
  <c r="N172" i="1" s="1"/>
  <c r="O172" i="1" s="1"/>
  <c r="AW172" i="1" s="1"/>
  <c r="AX172" i="1" s="1"/>
  <c r="L172" i="1"/>
  <c r="M172" i="1" s="1"/>
  <c r="B173" i="1"/>
  <c r="C173" i="1" s="1"/>
  <c r="X173" i="1" s="1"/>
  <c r="D173" i="1"/>
  <c r="E173" i="1"/>
  <c r="F173" i="1" s="1"/>
  <c r="AD173" i="1" s="1"/>
  <c r="G173" i="1"/>
  <c r="H173" i="1" s="1"/>
  <c r="I173" i="1"/>
  <c r="J173" i="1"/>
  <c r="K173" i="1"/>
  <c r="L173" i="1"/>
  <c r="M173" i="1" s="1"/>
  <c r="B174" i="1"/>
  <c r="C174" i="1" s="1"/>
  <c r="X174" i="1" s="1"/>
  <c r="D174" i="1"/>
  <c r="E174" i="1"/>
  <c r="F174" i="1" s="1"/>
  <c r="AD174" i="1" s="1"/>
  <c r="G174" i="1"/>
  <c r="H174" i="1" s="1"/>
  <c r="I174" i="1"/>
  <c r="J174" i="1"/>
  <c r="K174" i="1"/>
  <c r="N174" i="1" s="1"/>
  <c r="O174" i="1" s="1"/>
  <c r="AW174" i="1" s="1"/>
  <c r="AX174" i="1" s="1"/>
  <c r="L174" i="1"/>
  <c r="M174" i="1" s="1"/>
  <c r="B175" i="1"/>
  <c r="C175" i="1" s="1"/>
  <c r="Y175" i="1" s="1"/>
  <c r="D175" i="1"/>
  <c r="E175" i="1"/>
  <c r="F175" i="1" s="1"/>
  <c r="AD175" i="1" s="1"/>
  <c r="G175" i="1"/>
  <c r="H175" i="1" s="1"/>
  <c r="I175" i="1"/>
  <c r="J175" i="1"/>
  <c r="K175" i="1"/>
  <c r="R175" i="1" s="1"/>
  <c r="L175" i="1"/>
  <c r="M175" i="1" s="1"/>
  <c r="B176" i="1"/>
  <c r="C176" i="1" s="1"/>
  <c r="X176" i="1" s="1"/>
  <c r="D176" i="1"/>
  <c r="E176" i="1"/>
  <c r="F176" i="1" s="1"/>
  <c r="AH176" i="1" s="1"/>
  <c r="G176" i="1"/>
  <c r="H176" i="1" s="1"/>
  <c r="I176" i="1"/>
  <c r="J176" i="1"/>
  <c r="K176" i="1"/>
  <c r="L176" i="1"/>
  <c r="M176" i="1" s="1"/>
  <c r="B177" i="1"/>
  <c r="C177" i="1" s="1"/>
  <c r="X177" i="1" s="1"/>
  <c r="D177" i="1"/>
  <c r="E177" i="1"/>
  <c r="F177" i="1" s="1"/>
  <c r="AD177" i="1" s="1"/>
  <c r="G177" i="1"/>
  <c r="H177" i="1" s="1"/>
  <c r="I177" i="1"/>
  <c r="J177" i="1"/>
  <c r="K177" i="1"/>
  <c r="N177" i="1" s="1"/>
  <c r="O177" i="1" s="1"/>
  <c r="AW177" i="1" s="1"/>
  <c r="AX177" i="1" s="1"/>
  <c r="L177" i="1"/>
  <c r="M177" i="1" s="1"/>
  <c r="B178" i="1"/>
  <c r="C178" i="1" s="1"/>
  <c r="X178" i="1" s="1"/>
  <c r="D178" i="1"/>
  <c r="E178" i="1"/>
  <c r="F178" i="1" s="1"/>
  <c r="AD178" i="1" s="1"/>
  <c r="G178" i="1"/>
  <c r="H178" i="1" s="1"/>
  <c r="I178" i="1"/>
  <c r="J178" i="1"/>
  <c r="K178" i="1"/>
  <c r="L178" i="1"/>
  <c r="M178" i="1" s="1"/>
  <c r="B179" i="1"/>
  <c r="C179" i="1" s="1"/>
  <c r="X179" i="1" s="1"/>
  <c r="D179" i="1"/>
  <c r="E179" i="1"/>
  <c r="F179" i="1" s="1"/>
  <c r="AD179" i="1" s="1"/>
  <c r="G179" i="1"/>
  <c r="H179" i="1" s="1"/>
  <c r="I179" i="1"/>
  <c r="J179" i="1"/>
  <c r="K179" i="1"/>
  <c r="R179" i="1" s="1"/>
  <c r="L179" i="1"/>
  <c r="M179" i="1" s="1"/>
  <c r="B180" i="1"/>
  <c r="C180" i="1" s="1"/>
  <c r="X180" i="1" s="1"/>
  <c r="D180" i="1"/>
  <c r="E180" i="1"/>
  <c r="F180" i="1" s="1"/>
  <c r="AH180" i="1" s="1"/>
  <c r="G180" i="1"/>
  <c r="H180" i="1" s="1"/>
  <c r="I180" i="1"/>
  <c r="J180" i="1"/>
  <c r="K180" i="1"/>
  <c r="R180" i="1" s="1"/>
  <c r="L180" i="1"/>
  <c r="M180" i="1" s="1"/>
  <c r="B181" i="1"/>
  <c r="C181" i="1" s="1"/>
  <c r="Y181" i="1" s="1"/>
  <c r="D181" i="1"/>
  <c r="E181" i="1"/>
  <c r="F181" i="1" s="1"/>
  <c r="AD181" i="1" s="1"/>
  <c r="G181" i="1"/>
  <c r="H181" i="1" s="1"/>
  <c r="I181" i="1"/>
  <c r="J181" i="1"/>
  <c r="K181" i="1"/>
  <c r="L181" i="1"/>
  <c r="M181" i="1" s="1"/>
  <c r="B182" i="1"/>
  <c r="C182" i="1" s="1"/>
  <c r="X182" i="1" s="1"/>
  <c r="D182" i="1"/>
  <c r="E182" i="1"/>
  <c r="F182" i="1" s="1"/>
  <c r="AD182" i="1" s="1"/>
  <c r="G182" i="1"/>
  <c r="H182" i="1" s="1"/>
  <c r="I182" i="1"/>
  <c r="J182" i="1"/>
  <c r="K182" i="1"/>
  <c r="L182" i="1"/>
  <c r="M182" i="1" s="1"/>
  <c r="B183" i="1"/>
  <c r="C183" i="1" s="1"/>
  <c r="X183" i="1" s="1"/>
  <c r="D183" i="1"/>
  <c r="E183" i="1"/>
  <c r="F183" i="1" s="1"/>
  <c r="AD183" i="1" s="1"/>
  <c r="G183" i="1"/>
  <c r="H183" i="1" s="1"/>
  <c r="I183" i="1"/>
  <c r="J183" i="1"/>
  <c r="K183" i="1"/>
  <c r="S183" i="1" s="1"/>
  <c r="L183" i="1"/>
  <c r="M183" i="1" s="1"/>
  <c r="B184" i="1"/>
  <c r="C184" i="1" s="1"/>
  <c r="X184" i="1" s="1"/>
  <c r="D184" i="1"/>
  <c r="E184" i="1"/>
  <c r="F184" i="1" s="1"/>
  <c r="AH184" i="1" s="1"/>
  <c r="G184" i="1"/>
  <c r="H184" i="1" s="1"/>
  <c r="I184" i="1"/>
  <c r="J184" i="1"/>
  <c r="K184" i="1"/>
  <c r="L184" i="1"/>
  <c r="M184" i="1" s="1"/>
  <c r="B185" i="1"/>
  <c r="C185" i="1" s="1"/>
  <c r="X185" i="1" s="1"/>
  <c r="D185" i="1"/>
  <c r="E185" i="1"/>
  <c r="F185" i="1" s="1"/>
  <c r="AD185" i="1" s="1"/>
  <c r="G185" i="1"/>
  <c r="H185" i="1" s="1"/>
  <c r="I185" i="1"/>
  <c r="J185" i="1"/>
  <c r="K185" i="1"/>
  <c r="S185" i="1" s="1"/>
  <c r="L185" i="1"/>
  <c r="M185" i="1" s="1"/>
  <c r="B186" i="1"/>
  <c r="C186" i="1" s="1"/>
  <c r="X186" i="1" s="1"/>
  <c r="D186" i="1"/>
  <c r="E186" i="1"/>
  <c r="F186" i="1" s="1"/>
  <c r="AD186" i="1" s="1"/>
  <c r="G186" i="1"/>
  <c r="H186" i="1" s="1"/>
  <c r="I186" i="1"/>
  <c r="J186" i="1"/>
  <c r="K186" i="1"/>
  <c r="S186" i="1" s="1"/>
  <c r="L186" i="1"/>
  <c r="M186" i="1" s="1"/>
  <c r="B187" i="1"/>
  <c r="C187" i="1" s="1"/>
  <c r="Y187" i="1" s="1"/>
  <c r="D187" i="1"/>
  <c r="E187" i="1"/>
  <c r="F187" i="1" s="1"/>
  <c r="AD187" i="1" s="1"/>
  <c r="G187" i="1"/>
  <c r="H187" i="1" s="1"/>
  <c r="I187" i="1"/>
  <c r="J187" i="1"/>
  <c r="K187" i="1"/>
  <c r="R187" i="1" s="1"/>
  <c r="L187" i="1"/>
  <c r="M187" i="1" s="1"/>
  <c r="B188" i="1"/>
  <c r="C188" i="1" s="1"/>
  <c r="X188" i="1" s="1"/>
  <c r="D188" i="1"/>
  <c r="E188" i="1"/>
  <c r="F188" i="1" s="1"/>
  <c r="AH188" i="1" s="1"/>
  <c r="G188" i="1"/>
  <c r="H188" i="1" s="1"/>
  <c r="I188" i="1"/>
  <c r="J188" i="1"/>
  <c r="K188" i="1"/>
  <c r="R188" i="1" s="1"/>
  <c r="L188" i="1"/>
  <c r="M188" i="1" s="1"/>
  <c r="B189" i="1"/>
  <c r="C189" i="1" s="1"/>
  <c r="X189" i="1" s="1"/>
  <c r="D189" i="1"/>
  <c r="E189" i="1"/>
  <c r="F189" i="1" s="1"/>
  <c r="AD189" i="1" s="1"/>
  <c r="G189" i="1"/>
  <c r="H189" i="1" s="1"/>
  <c r="I189" i="1"/>
  <c r="J189" i="1"/>
  <c r="K189" i="1"/>
  <c r="N189" i="1" s="1"/>
  <c r="O189" i="1" s="1"/>
  <c r="AW189" i="1" s="1"/>
  <c r="AX189" i="1" s="1"/>
  <c r="L189" i="1"/>
  <c r="M189" i="1" s="1"/>
  <c r="B190" i="1"/>
  <c r="C190" i="1" s="1"/>
  <c r="X190" i="1" s="1"/>
  <c r="D190" i="1"/>
  <c r="E190" i="1"/>
  <c r="F190" i="1" s="1"/>
  <c r="AD190" i="1" s="1"/>
  <c r="G190" i="1"/>
  <c r="H190" i="1" s="1"/>
  <c r="I190" i="1"/>
  <c r="J190" i="1"/>
  <c r="K190" i="1"/>
  <c r="L190" i="1"/>
  <c r="M190" i="1" s="1"/>
  <c r="B191" i="1"/>
  <c r="C191" i="1" s="1"/>
  <c r="X191" i="1" s="1"/>
  <c r="D191" i="1"/>
  <c r="E191" i="1"/>
  <c r="F191" i="1" s="1"/>
  <c r="AD191" i="1" s="1"/>
  <c r="G191" i="1"/>
  <c r="H191" i="1" s="1"/>
  <c r="I191" i="1"/>
  <c r="J191" i="1"/>
  <c r="K191" i="1"/>
  <c r="R191" i="1" s="1"/>
  <c r="L191" i="1"/>
  <c r="M191" i="1" s="1"/>
  <c r="B192" i="1"/>
  <c r="C192" i="1" s="1"/>
  <c r="X192" i="1" s="1"/>
  <c r="D192" i="1"/>
  <c r="E192" i="1"/>
  <c r="F192" i="1" s="1"/>
  <c r="AH192" i="1" s="1"/>
  <c r="G192" i="1"/>
  <c r="H192" i="1" s="1"/>
  <c r="I192" i="1"/>
  <c r="J192" i="1"/>
  <c r="K192" i="1"/>
  <c r="R192" i="1" s="1"/>
  <c r="L192" i="1"/>
  <c r="M192" i="1" s="1"/>
  <c r="B193" i="1"/>
  <c r="C193" i="1" s="1"/>
  <c r="Y193" i="1" s="1"/>
  <c r="D193" i="1"/>
  <c r="E193" i="1"/>
  <c r="F193" i="1" s="1"/>
  <c r="AD193" i="1" s="1"/>
  <c r="G193" i="1"/>
  <c r="H193" i="1" s="1"/>
  <c r="I193" i="1"/>
  <c r="J193" i="1"/>
  <c r="K193" i="1"/>
  <c r="L193" i="1"/>
  <c r="M193" i="1" s="1"/>
  <c r="B194" i="1"/>
  <c r="C194" i="1" s="1"/>
  <c r="X194" i="1" s="1"/>
  <c r="D194" i="1"/>
  <c r="E194" i="1"/>
  <c r="F194" i="1" s="1"/>
  <c r="AD194" i="1" s="1"/>
  <c r="G194" i="1"/>
  <c r="H194" i="1" s="1"/>
  <c r="I194" i="1"/>
  <c r="J194" i="1"/>
  <c r="K194" i="1"/>
  <c r="N194" i="1" s="1"/>
  <c r="O194" i="1" s="1"/>
  <c r="AW194" i="1" s="1"/>
  <c r="AX194" i="1" s="1"/>
  <c r="L194" i="1"/>
  <c r="M194" i="1" s="1"/>
  <c r="B195" i="1"/>
  <c r="C195" i="1" s="1"/>
  <c r="X195" i="1" s="1"/>
  <c r="D195" i="1"/>
  <c r="E195" i="1"/>
  <c r="F195" i="1" s="1"/>
  <c r="AD195" i="1" s="1"/>
  <c r="G195" i="1"/>
  <c r="H195" i="1" s="1"/>
  <c r="I195" i="1"/>
  <c r="J195" i="1"/>
  <c r="K195" i="1"/>
  <c r="L195" i="1"/>
  <c r="M195" i="1" s="1"/>
  <c r="B196" i="1"/>
  <c r="C196" i="1" s="1"/>
  <c r="X196" i="1" s="1"/>
  <c r="D196" i="1"/>
  <c r="E196" i="1"/>
  <c r="F196" i="1" s="1"/>
  <c r="AH196" i="1" s="1"/>
  <c r="G196" i="1"/>
  <c r="H196" i="1" s="1"/>
  <c r="I196" i="1"/>
  <c r="J196" i="1"/>
  <c r="K196" i="1"/>
  <c r="R196" i="1" s="1"/>
  <c r="L196" i="1"/>
  <c r="M196" i="1" s="1"/>
  <c r="B197" i="1"/>
  <c r="C197" i="1" s="1"/>
  <c r="X197" i="1" s="1"/>
  <c r="D197" i="1"/>
  <c r="E197" i="1"/>
  <c r="F197" i="1" s="1"/>
  <c r="AD197" i="1" s="1"/>
  <c r="G197" i="1"/>
  <c r="H197" i="1" s="1"/>
  <c r="I197" i="1"/>
  <c r="J197" i="1"/>
  <c r="K197" i="1"/>
  <c r="N197" i="1" s="1"/>
  <c r="O197" i="1" s="1"/>
  <c r="AW197" i="1" s="1"/>
  <c r="AX197" i="1" s="1"/>
  <c r="L197" i="1"/>
  <c r="M197" i="1" s="1"/>
  <c r="B198" i="1"/>
  <c r="C198" i="1" s="1"/>
  <c r="X198" i="1" s="1"/>
  <c r="D198" i="1"/>
  <c r="E198" i="1"/>
  <c r="F198" i="1" s="1"/>
  <c r="AD198" i="1" s="1"/>
  <c r="G198" i="1"/>
  <c r="H198" i="1" s="1"/>
  <c r="I198" i="1"/>
  <c r="J198" i="1"/>
  <c r="K198" i="1"/>
  <c r="L198" i="1"/>
  <c r="M198" i="1" s="1"/>
  <c r="B199" i="1"/>
  <c r="C199" i="1" s="1"/>
  <c r="Y199" i="1" s="1"/>
  <c r="D199" i="1"/>
  <c r="E199" i="1"/>
  <c r="F199" i="1" s="1"/>
  <c r="AD199" i="1" s="1"/>
  <c r="G199" i="1"/>
  <c r="H199" i="1" s="1"/>
  <c r="I199" i="1"/>
  <c r="J199" i="1"/>
  <c r="K199" i="1"/>
  <c r="L199" i="1"/>
  <c r="M199" i="1" s="1"/>
  <c r="B200" i="1"/>
  <c r="C200" i="1" s="1"/>
  <c r="X200" i="1" s="1"/>
  <c r="D200" i="1"/>
  <c r="E200" i="1"/>
  <c r="F200" i="1" s="1"/>
  <c r="AH200" i="1" s="1"/>
  <c r="G200" i="1"/>
  <c r="H200" i="1" s="1"/>
  <c r="I200" i="1"/>
  <c r="J200" i="1"/>
  <c r="K200" i="1"/>
  <c r="R200" i="1" s="1"/>
  <c r="L200" i="1"/>
  <c r="M200" i="1" s="1"/>
  <c r="B201" i="1"/>
  <c r="C201" i="1" s="1"/>
  <c r="X201" i="1" s="1"/>
  <c r="D201" i="1"/>
  <c r="E201" i="1"/>
  <c r="F201" i="1" s="1"/>
  <c r="AD201" i="1" s="1"/>
  <c r="G201" i="1"/>
  <c r="H201" i="1" s="1"/>
  <c r="I201" i="1"/>
  <c r="J201" i="1"/>
  <c r="K201" i="1"/>
  <c r="S201" i="1" s="1"/>
  <c r="L201" i="1"/>
  <c r="M201" i="1" s="1"/>
  <c r="B202" i="1"/>
  <c r="C202" i="1" s="1"/>
  <c r="X202" i="1" s="1"/>
  <c r="D202" i="1"/>
  <c r="E202" i="1"/>
  <c r="F202" i="1" s="1"/>
  <c r="AD202" i="1" s="1"/>
  <c r="G202" i="1"/>
  <c r="H202" i="1" s="1"/>
  <c r="I202" i="1"/>
  <c r="J202" i="1"/>
  <c r="K202" i="1"/>
  <c r="R202" i="1" s="1"/>
  <c r="L202" i="1"/>
  <c r="M202" i="1" s="1"/>
  <c r="B203" i="1"/>
  <c r="C203" i="1" s="1"/>
  <c r="X203" i="1" s="1"/>
  <c r="D203" i="1"/>
  <c r="E203" i="1"/>
  <c r="F203" i="1" s="1"/>
  <c r="AD203" i="1" s="1"/>
  <c r="G203" i="1"/>
  <c r="H203" i="1" s="1"/>
  <c r="I203" i="1"/>
  <c r="J203" i="1"/>
  <c r="K203" i="1"/>
  <c r="R203" i="1" s="1"/>
  <c r="L203" i="1"/>
  <c r="M203" i="1" s="1"/>
  <c r="B204" i="1"/>
  <c r="C204" i="1" s="1"/>
  <c r="X204" i="1" s="1"/>
  <c r="D204" i="1"/>
  <c r="E204" i="1"/>
  <c r="F204" i="1" s="1"/>
  <c r="AH204" i="1" s="1"/>
  <c r="G204" i="1"/>
  <c r="H204" i="1" s="1"/>
  <c r="I204" i="1"/>
  <c r="J204" i="1"/>
  <c r="K204" i="1"/>
  <c r="R204" i="1" s="1"/>
  <c r="L204" i="1"/>
  <c r="M204" i="1" s="1"/>
  <c r="B205" i="1"/>
  <c r="C205" i="1" s="1"/>
  <c r="Y205" i="1" s="1"/>
  <c r="D205" i="1"/>
  <c r="E205" i="1"/>
  <c r="F205" i="1" s="1"/>
  <c r="AD205" i="1" s="1"/>
  <c r="G205" i="1"/>
  <c r="H205" i="1" s="1"/>
  <c r="I205" i="1"/>
  <c r="J205" i="1"/>
  <c r="K205" i="1"/>
  <c r="N205" i="1" s="1"/>
  <c r="O205" i="1" s="1"/>
  <c r="AW205" i="1" s="1"/>
  <c r="AX205" i="1" s="1"/>
  <c r="L205" i="1"/>
  <c r="M205" i="1" s="1"/>
  <c r="B206" i="1"/>
  <c r="C206" i="1" s="1"/>
  <c r="X206" i="1" s="1"/>
  <c r="D206" i="1"/>
  <c r="E206" i="1"/>
  <c r="F206" i="1" s="1"/>
  <c r="AD206" i="1" s="1"/>
  <c r="G206" i="1"/>
  <c r="H206" i="1" s="1"/>
  <c r="I206" i="1"/>
  <c r="J206" i="1"/>
  <c r="K206" i="1"/>
  <c r="L206" i="1"/>
  <c r="M206" i="1" s="1"/>
  <c r="B207" i="1"/>
  <c r="C207" i="1" s="1"/>
  <c r="X207" i="1" s="1"/>
  <c r="D207" i="1"/>
  <c r="E207" i="1"/>
  <c r="F207" i="1" s="1"/>
  <c r="AD207" i="1" s="1"/>
  <c r="G207" i="1"/>
  <c r="H207" i="1" s="1"/>
  <c r="I207" i="1"/>
  <c r="J207" i="1"/>
  <c r="K207" i="1"/>
  <c r="L207" i="1"/>
  <c r="M207" i="1" s="1"/>
  <c r="B208" i="1"/>
  <c r="C208" i="1" s="1"/>
  <c r="X208" i="1" s="1"/>
  <c r="D208" i="1"/>
  <c r="E208" i="1"/>
  <c r="F208" i="1" s="1"/>
  <c r="AH208" i="1" s="1"/>
  <c r="G208" i="1"/>
  <c r="H208" i="1" s="1"/>
  <c r="I208" i="1"/>
  <c r="J208" i="1"/>
  <c r="K208" i="1"/>
  <c r="R208" i="1" s="1"/>
  <c r="L208" i="1"/>
  <c r="M208" i="1" s="1"/>
  <c r="B209" i="1"/>
  <c r="C209" i="1" s="1"/>
  <c r="X209" i="1" s="1"/>
  <c r="D209" i="1"/>
  <c r="E209" i="1"/>
  <c r="F209" i="1" s="1"/>
  <c r="AD209" i="1" s="1"/>
  <c r="G209" i="1"/>
  <c r="H209" i="1" s="1"/>
  <c r="I209" i="1"/>
  <c r="J209" i="1"/>
  <c r="K209" i="1"/>
  <c r="L209" i="1"/>
  <c r="M209" i="1" s="1"/>
  <c r="B210" i="1"/>
  <c r="C210" i="1" s="1"/>
  <c r="X210" i="1" s="1"/>
  <c r="D210" i="1"/>
  <c r="E210" i="1"/>
  <c r="F210" i="1" s="1"/>
  <c r="AD210" i="1" s="1"/>
  <c r="G210" i="1"/>
  <c r="H210" i="1" s="1"/>
  <c r="I210" i="1"/>
  <c r="J210" i="1"/>
  <c r="K210" i="1"/>
  <c r="S210" i="1" s="1"/>
  <c r="L210" i="1"/>
  <c r="M210" i="1" s="1"/>
  <c r="B211" i="1"/>
  <c r="C211" i="1" s="1"/>
  <c r="Y211" i="1" s="1"/>
  <c r="D211" i="1"/>
  <c r="E211" i="1"/>
  <c r="F211" i="1" s="1"/>
  <c r="AD211" i="1" s="1"/>
  <c r="G211" i="1"/>
  <c r="H211" i="1" s="1"/>
  <c r="I211" i="1"/>
  <c r="J211" i="1"/>
  <c r="K211" i="1"/>
  <c r="R211" i="1" s="1"/>
  <c r="L211" i="1"/>
  <c r="M211" i="1" s="1"/>
  <c r="B212" i="1"/>
  <c r="C212" i="1" s="1"/>
  <c r="X212" i="1" s="1"/>
  <c r="D212" i="1"/>
  <c r="E212" i="1"/>
  <c r="F212" i="1" s="1"/>
  <c r="AH212" i="1" s="1"/>
  <c r="G212" i="1"/>
  <c r="H212" i="1" s="1"/>
  <c r="I212" i="1"/>
  <c r="J212" i="1"/>
  <c r="K212" i="1"/>
  <c r="S212" i="1" s="1"/>
  <c r="L212" i="1"/>
  <c r="M212" i="1" s="1"/>
  <c r="B213" i="1"/>
  <c r="C213" i="1" s="1"/>
  <c r="X213" i="1" s="1"/>
  <c r="D213" i="1"/>
  <c r="E213" i="1"/>
  <c r="F213" i="1" s="1"/>
  <c r="AD213" i="1" s="1"/>
  <c r="G213" i="1"/>
  <c r="H213" i="1" s="1"/>
  <c r="I213" i="1"/>
  <c r="J213" i="1"/>
  <c r="K213" i="1"/>
  <c r="L213" i="1"/>
  <c r="M213" i="1" s="1"/>
  <c r="B214" i="1"/>
  <c r="C214" i="1" s="1"/>
  <c r="X214" i="1" s="1"/>
  <c r="D214" i="1"/>
  <c r="E214" i="1"/>
  <c r="F214" i="1" s="1"/>
  <c r="AD214" i="1" s="1"/>
  <c r="G214" i="1"/>
  <c r="H214" i="1" s="1"/>
  <c r="I214" i="1"/>
  <c r="J214" i="1"/>
  <c r="K214" i="1"/>
  <c r="L214" i="1"/>
  <c r="M214" i="1" s="1"/>
  <c r="B215" i="1"/>
  <c r="C215" i="1" s="1"/>
  <c r="X215" i="1" s="1"/>
  <c r="D215" i="1"/>
  <c r="E215" i="1"/>
  <c r="F215" i="1" s="1"/>
  <c r="AD215" i="1" s="1"/>
  <c r="G215" i="1"/>
  <c r="H215" i="1" s="1"/>
  <c r="I215" i="1"/>
  <c r="J215" i="1"/>
  <c r="K215" i="1"/>
  <c r="L215" i="1"/>
  <c r="M215" i="1" s="1"/>
  <c r="B216" i="1"/>
  <c r="C216" i="1" s="1"/>
  <c r="X216" i="1" s="1"/>
  <c r="D216" i="1"/>
  <c r="E216" i="1"/>
  <c r="F216" i="1" s="1"/>
  <c r="AH216" i="1" s="1"/>
  <c r="G216" i="1"/>
  <c r="H216" i="1" s="1"/>
  <c r="I216" i="1"/>
  <c r="J216" i="1"/>
  <c r="K216" i="1"/>
  <c r="S216" i="1" s="1"/>
  <c r="L216" i="1"/>
  <c r="M216" i="1" s="1"/>
  <c r="B217" i="1"/>
  <c r="C217" i="1" s="1"/>
  <c r="Y217" i="1" s="1"/>
  <c r="D217" i="1"/>
  <c r="E217" i="1"/>
  <c r="F217" i="1" s="1"/>
  <c r="AD217" i="1" s="1"/>
  <c r="G217" i="1"/>
  <c r="H217" i="1" s="1"/>
  <c r="I217" i="1"/>
  <c r="J217" i="1"/>
  <c r="K217" i="1"/>
  <c r="L217" i="1"/>
  <c r="M217" i="1" s="1"/>
  <c r="B218" i="1"/>
  <c r="C218" i="1" s="1"/>
  <c r="X218" i="1" s="1"/>
  <c r="D218" i="1"/>
  <c r="E218" i="1"/>
  <c r="F218" i="1" s="1"/>
  <c r="AD218" i="1" s="1"/>
  <c r="G218" i="1"/>
  <c r="H218" i="1" s="1"/>
  <c r="I218" i="1"/>
  <c r="J218" i="1"/>
  <c r="K218" i="1"/>
  <c r="R218" i="1" s="1"/>
  <c r="L218" i="1"/>
  <c r="M218" i="1" s="1"/>
  <c r="B219" i="1"/>
  <c r="C219" i="1" s="1"/>
  <c r="X219" i="1" s="1"/>
  <c r="D219" i="1"/>
  <c r="E219" i="1"/>
  <c r="F219" i="1" s="1"/>
  <c r="AD219" i="1" s="1"/>
  <c r="G219" i="1"/>
  <c r="H219" i="1" s="1"/>
  <c r="I219" i="1"/>
  <c r="J219" i="1"/>
  <c r="K219" i="1"/>
  <c r="R219" i="1" s="1"/>
  <c r="L219" i="1"/>
  <c r="M219" i="1" s="1"/>
  <c r="B220" i="1"/>
  <c r="C220" i="1" s="1"/>
  <c r="X220" i="1" s="1"/>
  <c r="D220" i="1"/>
  <c r="E220" i="1"/>
  <c r="F220" i="1" s="1"/>
  <c r="AH220" i="1" s="1"/>
  <c r="G220" i="1"/>
  <c r="H220" i="1" s="1"/>
  <c r="I220" i="1"/>
  <c r="J220" i="1"/>
  <c r="K220" i="1"/>
  <c r="S220" i="1" s="1"/>
  <c r="L220" i="1"/>
  <c r="M220" i="1" s="1"/>
  <c r="B221" i="1"/>
  <c r="C221" i="1" s="1"/>
  <c r="X221" i="1" s="1"/>
  <c r="D221" i="1"/>
  <c r="E221" i="1"/>
  <c r="F221" i="1" s="1"/>
  <c r="AD221" i="1" s="1"/>
  <c r="G221" i="1"/>
  <c r="H221" i="1" s="1"/>
  <c r="I221" i="1"/>
  <c r="J221" i="1"/>
  <c r="K221" i="1"/>
  <c r="R221" i="1" s="1"/>
  <c r="L221" i="1"/>
  <c r="M221" i="1" s="1"/>
  <c r="B222" i="1"/>
  <c r="C222" i="1" s="1"/>
  <c r="X222" i="1" s="1"/>
  <c r="D222" i="1"/>
  <c r="E222" i="1"/>
  <c r="F222" i="1" s="1"/>
  <c r="AD222" i="1" s="1"/>
  <c r="G222" i="1"/>
  <c r="H222" i="1" s="1"/>
  <c r="I222" i="1"/>
  <c r="J222" i="1"/>
  <c r="K222" i="1"/>
  <c r="L222" i="1"/>
  <c r="M222" i="1" s="1"/>
  <c r="B223" i="1"/>
  <c r="C223" i="1" s="1"/>
  <c r="Y223" i="1" s="1"/>
  <c r="D223" i="1"/>
  <c r="E223" i="1"/>
  <c r="F223" i="1" s="1"/>
  <c r="AD223" i="1" s="1"/>
  <c r="G223" i="1"/>
  <c r="H223" i="1" s="1"/>
  <c r="I223" i="1"/>
  <c r="J223" i="1"/>
  <c r="K223" i="1"/>
  <c r="N223" i="1" s="1"/>
  <c r="O223" i="1" s="1"/>
  <c r="AW223" i="1" s="1"/>
  <c r="AX223" i="1" s="1"/>
  <c r="L223" i="1"/>
  <c r="M223" i="1" s="1"/>
  <c r="B224" i="1"/>
  <c r="C224" i="1" s="1"/>
  <c r="X224" i="1" s="1"/>
  <c r="D224" i="1"/>
  <c r="E224" i="1"/>
  <c r="F224" i="1" s="1"/>
  <c r="AH224" i="1" s="1"/>
  <c r="G224" i="1"/>
  <c r="H224" i="1" s="1"/>
  <c r="I224" i="1"/>
  <c r="J224" i="1"/>
  <c r="K224" i="1"/>
  <c r="R224" i="1" s="1"/>
  <c r="L224" i="1"/>
  <c r="M224" i="1" s="1"/>
  <c r="B225" i="1"/>
  <c r="C225" i="1" s="1"/>
  <c r="X225" i="1" s="1"/>
  <c r="D225" i="1"/>
  <c r="E225" i="1"/>
  <c r="F225" i="1" s="1"/>
  <c r="AD225" i="1" s="1"/>
  <c r="G225" i="1"/>
  <c r="H225" i="1" s="1"/>
  <c r="I225" i="1"/>
  <c r="J225" i="1"/>
  <c r="K225" i="1"/>
  <c r="R225" i="1" s="1"/>
  <c r="L225" i="1"/>
  <c r="M225" i="1" s="1"/>
  <c r="B226" i="1"/>
  <c r="C226" i="1" s="1"/>
  <c r="X226" i="1" s="1"/>
  <c r="D226" i="1"/>
  <c r="E226" i="1"/>
  <c r="F226" i="1" s="1"/>
  <c r="AD226" i="1" s="1"/>
  <c r="G226" i="1"/>
  <c r="H226" i="1" s="1"/>
  <c r="I226" i="1"/>
  <c r="J226" i="1"/>
  <c r="K226" i="1"/>
  <c r="R226" i="1" s="1"/>
  <c r="L226" i="1"/>
  <c r="M226" i="1" s="1"/>
  <c r="B227" i="1"/>
  <c r="C227" i="1" s="1"/>
  <c r="X227" i="1" s="1"/>
  <c r="D227" i="1"/>
  <c r="E227" i="1"/>
  <c r="F227" i="1" s="1"/>
  <c r="AD227" i="1" s="1"/>
  <c r="G227" i="1"/>
  <c r="H227" i="1" s="1"/>
  <c r="I227" i="1"/>
  <c r="J227" i="1"/>
  <c r="K227" i="1"/>
  <c r="L227" i="1"/>
  <c r="M227" i="1" s="1"/>
  <c r="B228" i="1"/>
  <c r="C228" i="1" s="1"/>
  <c r="X228" i="1" s="1"/>
  <c r="D228" i="1"/>
  <c r="E228" i="1"/>
  <c r="F228" i="1" s="1"/>
  <c r="AH228" i="1" s="1"/>
  <c r="G228" i="1"/>
  <c r="H228" i="1" s="1"/>
  <c r="I228" i="1"/>
  <c r="J228" i="1"/>
  <c r="K228" i="1"/>
  <c r="S228" i="1" s="1"/>
  <c r="L228" i="1"/>
  <c r="M228" i="1" s="1"/>
  <c r="B229" i="1"/>
  <c r="C229" i="1" s="1"/>
  <c r="Y229" i="1" s="1"/>
  <c r="D229" i="1"/>
  <c r="E229" i="1"/>
  <c r="F229" i="1" s="1"/>
  <c r="AD229" i="1" s="1"/>
  <c r="G229" i="1"/>
  <c r="H229" i="1" s="1"/>
  <c r="I229" i="1"/>
  <c r="J229" i="1"/>
  <c r="K229" i="1"/>
  <c r="R229" i="1" s="1"/>
  <c r="L229" i="1"/>
  <c r="M229" i="1" s="1"/>
  <c r="B230" i="1"/>
  <c r="C230" i="1" s="1"/>
  <c r="X230" i="1" s="1"/>
  <c r="D230" i="1"/>
  <c r="E230" i="1"/>
  <c r="F230" i="1" s="1"/>
  <c r="AD230" i="1" s="1"/>
  <c r="G230" i="1"/>
  <c r="H230" i="1" s="1"/>
  <c r="I230" i="1"/>
  <c r="J230" i="1"/>
  <c r="K230" i="1"/>
  <c r="N230" i="1" s="1"/>
  <c r="O230" i="1" s="1"/>
  <c r="AW230" i="1" s="1"/>
  <c r="AX230" i="1" s="1"/>
  <c r="L230" i="1"/>
  <c r="M230" i="1" s="1"/>
  <c r="B231" i="1"/>
  <c r="C231" i="1" s="1"/>
  <c r="X231" i="1" s="1"/>
  <c r="D231" i="1"/>
  <c r="E231" i="1"/>
  <c r="F231" i="1" s="1"/>
  <c r="AD231" i="1" s="1"/>
  <c r="G231" i="1"/>
  <c r="H231" i="1" s="1"/>
  <c r="I231" i="1"/>
  <c r="J231" i="1"/>
  <c r="K231" i="1"/>
  <c r="R231" i="1" s="1"/>
  <c r="L231" i="1"/>
  <c r="M231" i="1" s="1"/>
  <c r="B232" i="1"/>
  <c r="C232" i="1" s="1"/>
  <c r="X232" i="1" s="1"/>
  <c r="D232" i="1"/>
  <c r="E232" i="1"/>
  <c r="F232" i="1" s="1"/>
  <c r="AH232" i="1" s="1"/>
  <c r="G232" i="1"/>
  <c r="H232" i="1" s="1"/>
  <c r="I232" i="1"/>
  <c r="J232" i="1"/>
  <c r="K232" i="1"/>
  <c r="R232" i="1" s="1"/>
  <c r="L232" i="1"/>
  <c r="M232" i="1" s="1"/>
  <c r="B233" i="1"/>
  <c r="C233" i="1" s="1"/>
  <c r="X233" i="1" s="1"/>
  <c r="D233" i="1"/>
  <c r="E233" i="1"/>
  <c r="F233" i="1" s="1"/>
  <c r="AD233" i="1" s="1"/>
  <c r="G233" i="1"/>
  <c r="H233" i="1" s="1"/>
  <c r="I233" i="1"/>
  <c r="J233" i="1"/>
  <c r="K233" i="1"/>
  <c r="R233" i="1" s="1"/>
  <c r="L233" i="1"/>
  <c r="M233" i="1" s="1"/>
  <c r="B234" i="1"/>
  <c r="C234" i="1" s="1"/>
  <c r="X234" i="1" s="1"/>
  <c r="D234" i="1"/>
  <c r="E234" i="1"/>
  <c r="F234" i="1" s="1"/>
  <c r="AD234" i="1" s="1"/>
  <c r="G234" i="1"/>
  <c r="H234" i="1" s="1"/>
  <c r="I234" i="1"/>
  <c r="J234" i="1"/>
  <c r="K234" i="1"/>
  <c r="N234" i="1" s="1"/>
  <c r="O234" i="1" s="1"/>
  <c r="AW234" i="1" s="1"/>
  <c r="AX234" i="1" s="1"/>
  <c r="L234" i="1"/>
  <c r="M234" i="1" s="1"/>
  <c r="B235" i="1"/>
  <c r="C235" i="1" s="1"/>
  <c r="Y235" i="1" s="1"/>
  <c r="D235" i="1"/>
  <c r="E235" i="1"/>
  <c r="F235" i="1" s="1"/>
  <c r="AD235" i="1" s="1"/>
  <c r="G235" i="1"/>
  <c r="H235" i="1" s="1"/>
  <c r="I235" i="1"/>
  <c r="J235" i="1"/>
  <c r="K235" i="1"/>
  <c r="N235" i="1" s="1"/>
  <c r="O235" i="1" s="1"/>
  <c r="AW235" i="1" s="1"/>
  <c r="AX235" i="1" s="1"/>
  <c r="L235" i="1"/>
  <c r="M235" i="1" s="1"/>
  <c r="B236" i="1"/>
  <c r="C236" i="1" s="1"/>
  <c r="X236" i="1" s="1"/>
  <c r="D236" i="1"/>
  <c r="E236" i="1"/>
  <c r="F236" i="1" s="1"/>
  <c r="AH236" i="1" s="1"/>
  <c r="G236" i="1"/>
  <c r="H236" i="1" s="1"/>
  <c r="I236" i="1"/>
  <c r="J236" i="1"/>
  <c r="K236" i="1"/>
  <c r="N236" i="1" s="1"/>
  <c r="O236" i="1" s="1"/>
  <c r="AW236" i="1" s="1"/>
  <c r="AX236" i="1" s="1"/>
  <c r="L236" i="1"/>
  <c r="M236" i="1" s="1"/>
  <c r="B237" i="1"/>
  <c r="C237" i="1" s="1"/>
  <c r="X237" i="1" s="1"/>
  <c r="D237" i="1"/>
  <c r="E237" i="1"/>
  <c r="F237" i="1" s="1"/>
  <c r="AD237" i="1" s="1"/>
  <c r="G237" i="1"/>
  <c r="H237" i="1" s="1"/>
  <c r="I237" i="1"/>
  <c r="J237" i="1"/>
  <c r="K237" i="1"/>
  <c r="R237" i="1" s="1"/>
  <c r="L237" i="1"/>
  <c r="M237" i="1" s="1"/>
  <c r="B238" i="1"/>
  <c r="C238" i="1" s="1"/>
  <c r="X238" i="1" s="1"/>
  <c r="D238" i="1"/>
  <c r="E238" i="1"/>
  <c r="F238" i="1" s="1"/>
  <c r="AD238" i="1" s="1"/>
  <c r="G238" i="1"/>
  <c r="H238" i="1" s="1"/>
  <c r="I238" i="1"/>
  <c r="J238" i="1"/>
  <c r="K238" i="1"/>
  <c r="S238" i="1" s="1"/>
  <c r="L238" i="1"/>
  <c r="M238" i="1" s="1"/>
  <c r="B239" i="1"/>
  <c r="C239" i="1" s="1"/>
  <c r="X239" i="1" s="1"/>
  <c r="D239" i="1"/>
  <c r="E239" i="1"/>
  <c r="F239" i="1" s="1"/>
  <c r="AD239" i="1" s="1"/>
  <c r="G239" i="1"/>
  <c r="H239" i="1" s="1"/>
  <c r="I239" i="1"/>
  <c r="J239" i="1"/>
  <c r="K239" i="1"/>
  <c r="N239" i="1" s="1"/>
  <c r="O239" i="1" s="1"/>
  <c r="AW239" i="1" s="1"/>
  <c r="AX239" i="1" s="1"/>
  <c r="L239" i="1"/>
  <c r="M239" i="1" s="1"/>
  <c r="B240" i="1"/>
  <c r="C240" i="1" s="1"/>
  <c r="X240" i="1" s="1"/>
  <c r="D240" i="1"/>
  <c r="E240" i="1"/>
  <c r="F240" i="1" s="1"/>
  <c r="AH240" i="1" s="1"/>
  <c r="G240" i="1"/>
  <c r="H240" i="1" s="1"/>
  <c r="I240" i="1"/>
  <c r="J240" i="1"/>
  <c r="K240" i="1"/>
  <c r="R240" i="1" s="1"/>
  <c r="L240" i="1"/>
  <c r="M240" i="1" s="1"/>
  <c r="B241" i="1"/>
  <c r="C241" i="1" s="1"/>
  <c r="Y241" i="1" s="1"/>
  <c r="D241" i="1"/>
  <c r="E241" i="1"/>
  <c r="F241" i="1" s="1"/>
  <c r="AD241" i="1" s="1"/>
  <c r="G241" i="1"/>
  <c r="H241" i="1" s="1"/>
  <c r="I241" i="1"/>
  <c r="J241" i="1"/>
  <c r="K241" i="1"/>
  <c r="L241" i="1"/>
  <c r="M241" i="1" s="1"/>
  <c r="B242" i="1"/>
  <c r="C242" i="1" s="1"/>
  <c r="X242" i="1" s="1"/>
  <c r="D242" i="1"/>
  <c r="E242" i="1"/>
  <c r="F242" i="1" s="1"/>
  <c r="AD242" i="1" s="1"/>
  <c r="G242" i="1"/>
  <c r="H242" i="1" s="1"/>
  <c r="I242" i="1"/>
  <c r="J242" i="1"/>
  <c r="K242" i="1"/>
  <c r="L242" i="1"/>
  <c r="M242" i="1" s="1"/>
  <c r="B243" i="1"/>
  <c r="C243" i="1" s="1"/>
  <c r="X243" i="1" s="1"/>
  <c r="D243" i="1"/>
  <c r="E243" i="1"/>
  <c r="F243" i="1" s="1"/>
  <c r="AD243" i="1" s="1"/>
  <c r="G243" i="1"/>
  <c r="H243" i="1" s="1"/>
  <c r="I243" i="1"/>
  <c r="J243" i="1"/>
  <c r="K243" i="1"/>
  <c r="S243" i="1" s="1"/>
  <c r="L243" i="1"/>
  <c r="M243" i="1" s="1"/>
  <c r="B244" i="1"/>
  <c r="C244" i="1" s="1"/>
  <c r="X244" i="1" s="1"/>
  <c r="D244" i="1"/>
  <c r="E244" i="1"/>
  <c r="F244" i="1" s="1"/>
  <c r="AH244" i="1" s="1"/>
  <c r="G244" i="1"/>
  <c r="H244" i="1" s="1"/>
  <c r="I244" i="1"/>
  <c r="J244" i="1"/>
  <c r="K244" i="1"/>
  <c r="N244" i="1" s="1"/>
  <c r="O244" i="1" s="1"/>
  <c r="AW244" i="1" s="1"/>
  <c r="AX244" i="1" s="1"/>
  <c r="L244" i="1"/>
  <c r="M244" i="1" s="1"/>
  <c r="B245" i="1"/>
  <c r="C245" i="1" s="1"/>
  <c r="X245" i="1" s="1"/>
  <c r="D245" i="1"/>
  <c r="E245" i="1"/>
  <c r="F245" i="1" s="1"/>
  <c r="AD245" i="1" s="1"/>
  <c r="G245" i="1"/>
  <c r="H245" i="1" s="1"/>
  <c r="I245" i="1"/>
  <c r="J245" i="1"/>
  <c r="K245" i="1"/>
  <c r="R245" i="1" s="1"/>
  <c r="L245" i="1"/>
  <c r="M245" i="1" s="1"/>
  <c r="B246" i="1"/>
  <c r="C246" i="1" s="1"/>
  <c r="X246" i="1" s="1"/>
  <c r="D246" i="1"/>
  <c r="E246" i="1"/>
  <c r="F246" i="1" s="1"/>
  <c r="AD246" i="1" s="1"/>
  <c r="G246" i="1"/>
  <c r="H246" i="1" s="1"/>
  <c r="I246" i="1"/>
  <c r="J246" i="1"/>
  <c r="K246" i="1"/>
  <c r="R246" i="1" s="1"/>
  <c r="L246" i="1"/>
  <c r="M246" i="1" s="1"/>
  <c r="B247" i="1"/>
  <c r="C247" i="1" s="1"/>
  <c r="Y247" i="1" s="1"/>
  <c r="D247" i="1"/>
  <c r="E247" i="1"/>
  <c r="F247" i="1" s="1"/>
  <c r="AD247" i="1" s="1"/>
  <c r="G247" i="1"/>
  <c r="H247" i="1" s="1"/>
  <c r="I247" i="1"/>
  <c r="J247" i="1"/>
  <c r="K247" i="1"/>
  <c r="N247" i="1" s="1"/>
  <c r="O247" i="1" s="1"/>
  <c r="AW247" i="1" s="1"/>
  <c r="AX247" i="1" s="1"/>
  <c r="L247" i="1"/>
  <c r="M247" i="1" s="1"/>
  <c r="B248" i="1"/>
  <c r="C248" i="1" s="1"/>
  <c r="X248" i="1" s="1"/>
  <c r="D248" i="1"/>
  <c r="E248" i="1"/>
  <c r="F248" i="1" s="1"/>
  <c r="AH248" i="1" s="1"/>
  <c r="G248" i="1"/>
  <c r="H248" i="1" s="1"/>
  <c r="I248" i="1"/>
  <c r="J248" i="1"/>
  <c r="K248" i="1"/>
  <c r="N248" i="1" s="1"/>
  <c r="O248" i="1" s="1"/>
  <c r="AW248" i="1" s="1"/>
  <c r="AX248" i="1" s="1"/>
  <c r="L248" i="1"/>
  <c r="M248" i="1" s="1"/>
  <c r="B249" i="1"/>
  <c r="C249" i="1" s="1"/>
  <c r="X249" i="1" s="1"/>
  <c r="D249" i="1"/>
  <c r="E249" i="1"/>
  <c r="F249" i="1" s="1"/>
  <c r="AD249" i="1" s="1"/>
  <c r="G249" i="1"/>
  <c r="H249" i="1" s="1"/>
  <c r="I249" i="1"/>
  <c r="J249" i="1"/>
  <c r="K249" i="1"/>
  <c r="L249" i="1"/>
  <c r="M249" i="1" s="1"/>
  <c r="B250" i="1"/>
  <c r="C250" i="1" s="1"/>
  <c r="X250" i="1" s="1"/>
  <c r="D250" i="1"/>
  <c r="E250" i="1"/>
  <c r="F250" i="1" s="1"/>
  <c r="AD250" i="1" s="1"/>
  <c r="G250" i="1"/>
  <c r="H250" i="1" s="1"/>
  <c r="I250" i="1"/>
  <c r="J250" i="1"/>
  <c r="K250" i="1"/>
  <c r="L250" i="1"/>
  <c r="M250" i="1" s="1"/>
  <c r="B251" i="1"/>
  <c r="C251" i="1" s="1"/>
  <c r="X251" i="1" s="1"/>
  <c r="D251" i="1"/>
  <c r="E251" i="1"/>
  <c r="F251" i="1" s="1"/>
  <c r="AD251" i="1" s="1"/>
  <c r="G251" i="1"/>
  <c r="H251" i="1" s="1"/>
  <c r="I251" i="1"/>
  <c r="J251" i="1"/>
  <c r="K251" i="1"/>
  <c r="L251" i="1"/>
  <c r="M251" i="1" s="1"/>
  <c r="B252" i="1"/>
  <c r="C252" i="1" s="1"/>
  <c r="X252" i="1" s="1"/>
  <c r="D252" i="1"/>
  <c r="E252" i="1"/>
  <c r="F252" i="1" s="1"/>
  <c r="AH252" i="1" s="1"/>
  <c r="G252" i="1"/>
  <c r="H252" i="1" s="1"/>
  <c r="I252" i="1"/>
  <c r="J252" i="1"/>
  <c r="K252" i="1"/>
  <c r="N252" i="1" s="1"/>
  <c r="O252" i="1" s="1"/>
  <c r="AW252" i="1" s="1"/>
  <c r="AX252" i="1" s="1"/>
  <c r="L252" i="1"/>
  <c r="M252" i="1" s="1"/>
  <c r="B253" i="1"/>
  <c r="C253" i="1" s="1"/>
  <c r="Y253" i="1" s="1"/>
  <c r="D253" i="1"/>
  <c r="E253" i="1"/>
  <c r="F253" i="1" s="1"/>
  <c r="AD253" i="1" s="1"/>
  <c r="G253" i="1"/>
  <c r="H253" i="1" s="1"/>
  <c r="I253" i="1"/>
  <c r="J253" i="1"/>
  <c r="K253" i="1"/>
  <c r="R253" i="1" s="1"/>
  <c r="L253" i="1"/>
  <c r="M253" i="1" s="1"/>
  <c r="B254" i="1"/>
  <c r="C254" i="1" s="1"/>
  <c r="X254" i="1" s="1"/>
  <c r="D254" i="1"/>
  <c r="E254" i="1"/>
  <c r="F254" i="1" s="1"/>
  <c r="AD254" i="1" s="1"/>
  <c r="G254" i="1"/>
  <c r="H254" i="1" s="1"/>
  <c r="I254" i="1"/>
  <c r="J254" i="1"/>
  <c r="K254" i="1"/>
  <c r="R254" i="1" s="1"/>
  <c r="L254" i="1"/>
  <c r="M254" i="1" s="1"/>
  <c r="B255" i="1"/>
  <c r="C255" i="1" s="1"/>
  <c r="X255" i="1" s="1"/>
  <c r="D255" i="1"/>
  <c r="E255" i="1"/>
  <c r="F255" i="1" s="1"/>
  <c r="AD255" i="1" s="1"/>
  <c r="G255" i="1"/>
  <c r="H255" i="1" s="1"/>
  <c r="I255" i="1"/>
  <c r="J255" i="1"/>
  <c r="K255" i="1"/>
  <c r="S255" i="1" s="1"/>
  <c r="L255" i="1"/>
  <c r="M255" i="1" s="1"/>
  <c r="B256" i="1"/>
  <c r="C256" i="1" s="1"/>
  <c r="X256" i="1" s="1"/>
  <c r="D256" i="1"/>
  <c r="E256" i="1"/>
  <c r="F256" i="1" s="1"/>
  <c r="AH256" i="1" s="1"/>
  <c r="G256" i="1"/>
  <c r="H256" i="1" s="1"/>
  <c r="I256" i="1"/>
  <c r="J256" i="1"/>
  <c r="K256" i="1"/>
  <c r="L256" i="1"/>
  <c r="M256" i="1" s="1"/>
  <c r="B257" i="1"/>
  <c r="C257" i="1" s="1"/>
  <c r="X257" i="1" s="1"/>
  <c r="D257" i="1"/>
  <c r="E257" i="1"/>
  <c r="F257" i="1" s="1"/>
  <c r="AD257" i="1" s="1"/>
  <c r="G257" i="1"/>
  <c r="H257" i="1" s="1"/>
  <c r="I257" i="1"/>
  <c r="J257" i="1"/>
  <c r="K257" i="1"/>
  <c r="L257" i="1"/>
  <c r="M257" i="1" s="1"/>
  <c r="B258" i="1"/>
  <c r="C258" i="1" s="1"/>
  <c r="X258" i="1" s="1"/>
  <c r="D258" i="1"/>
  <c r="E258" i="1"/>
  <c r="F258" i="1" s="1"/>
  <c r="AD258" i="1" s="1"/>
  <c r="G258" i="1"/>
  <c r="H258" i="1" s="1"/>
  <c r="I258" i="1"/>
  <c r="J258" i="1"/>
  <c r="K258" i="1"/>
  <c r="L258" i="1"/>
  <c r="M258" i="1" s="1"/>
  <c r="B259" i="1"/>
  <c r="C259" i="1" s="1"/>
  <c r="Y259" i="1" s="1"/>
  <c r="D259" i="1"/>
  <c r="E259" i="1"/>
  <c r="F259" i="1" s="1"/>
  <c r="AD259" i="1" s="1"/>
  <c r="G259" i="1"/>
  <c r="H259" i="1" s="1"/>
  <c r="I259" i="1"/>
  <c r="J259" i="1"/>
  <c r="K259" i="1"/>
  <c r="L259" i="1"/>
  <c r="M259" i="1" s="1"/>
  <c r="B260" i="1"/>
  <c r="C260" i="1" s="1"/>
  <c r="X260" i="1" s="1"/>
  <c r="D260" i="1"/>
  <c r="E260" i="1"/>
  <c r="F260" i="1" s="1"/>
  <c r="AH260" i="1" s="1"/>
  <c r="G260" i="1"/>
  <c r="H260" i="1" s="1"/>
  <c r="I260" i="1"/>
  <c r="J260" i="1"/>
  <c r="K260" i="1"/>
  <c r="R260" i="1" s="1"/>
  <c r="L260" i="1"/>
  <c r="M260" i="1" s="1"/>
  <c r="B261" i="1"/>
  <c r="C261" i="1" s="1"/>
  <c r="X261" i="1" s="1"/>
  <c r="D261" i="1"/>
  <c r="E261" i="1"/>
  <c r="F261" i="1" s="1"/>
  <c r="AD261" i="1" s="1"/>
  <c r="G261" i="1"/>
  <c r="H261" i="1" s="1"/>
  <c r="I261" i="1"/>
  <c r="J261" i="1"/>
  <c r="K261" i="1"/>
  <c r="R261" i="1" s="1"/>
  <c r="L261" i="1"/>
  <c r="M261" i="1" s="1"/>
  <c r="B262" i="1"/>
  <c r="C262" i="1" s="1"/>
  <c r="X262" i="1" s="1"/>
  <c r="D262" i="1"/>
  <c r="E262" i="1"/>
  <c r="F262" i="1" s="1"/>
  <c r="AD262" i="1" s="1"/>
  <c r="G262" i="1"/>
  <c r="H262" i="1" s="1"/>
  <c r="I262" i="1"/>
  <c r="J262" i="1"/>
  <c r="K262" i="1"/>
  <c r="L262" i="1"/>
  <c r="M262" i="1" s="1"/>
  <c r="B263" i="1"/>
  <c r="C263" i="1" s="1"/>
  <c r="X263" i="1" s="1"/>
  <c r="D263" i="1"/>
  <c r="E263" i="1"/>
  <c r="F263" i="1" s="1"/>
  <c r="AD263" i="1" s="1"/>
  <c r="G263" i="1"/>
  <c r="H263" i="1" s="1"/>
  <c r="I263" i="1"/>
  <c r="J263" i="1"/>
  <c r="K263" i="1"/>
  <c r="N263" i="1" s="1"/>
  <c r="O263" i="1" s="1"/>
  <c r="AW263" i="1" s="1"/>
  <c r="AX263" i="1" s="1"/>
  <c r="L263" i="1"/>
  <c r="M263" i="1" s="1"/>
  <c r="B264" i="1"/>
  <c r="C264" i="1" s="1"/>
  <c r="X264" i="1" s="1"/>
  <c r="D264" i="1"/>
  <c r="E264" i="1"/>
  <c r="F264" i="1" s="1"/>
  <c r="AH264" i="1" s="1"/>
  <c r="G264" i="1"/>
  <c r="H264" i="1" s="1"/>
  <c r="I264" i="1"/>
  <c r="J264" i="1"/>
  <c r="K264" i="1"/>
  <c r="R264" i="1" s="1"/>
  <c r="L264" i="1"/>
  <c r="M264" i="1" s="1"/>
  <c r="B265" i="1"/>
  <c r="C265" i="1" s="1"/>
  <c r="Y265" i="1" s="1"/>
  <c r="D265" i="1"/>
  <c r="E265" i="1"/>
  <c r="F265" i="1" s="1"/>
  <c r="AD265" i="1" s="1"/>
  <c r="G265" i="1"/>
  <c r="H265" i="1" s="1"/>
  <c r="I265" i="1"/>
  <c r="J265" i="1"/>
  <c r="K265" i="1"/>
  <c r="L265" i="1"/>
  <c r="M265" i="1" s="1"/>
  <c r="B266" i="1"/>
  <c r="C266" i="1" s="1"/>
  <c r="X266" i="1" s="1"/>
  <c r="D266" i="1"/>
  <c r="E266" i="1"/>
  <c r="F266" i="1" s="1"/>
  <c r="AD266" i="1" s="1"/>
  <c r="G266" i="1"/>
  <c r="H266" i="1" s="1"/>
  <c r="I266" i="1"/>
  <c r="J266" i="1"/>
  <c r="K266" i="1"/>
  <c r="N266" i="1" s="1"/>
  <c r="O266" i="1" s="1"/>
  <c r="AW266" i="1" s="1"/>
  <c r="AX266" i="1" s="1"/>
  <c r="L266" i="1"/>
  <c r="M266" i="1" s="1"/>
  <c r="B267" i="1"/>
  <c r="C267" i="1" s="1"/>
  <c r="X267" i="1" s="1"/>
  <c r="D267" i="1"/>
  <c r="E267" i="1"/>
  <c r="F267" i="1" s="1"/>
  <c r="AD267" i="1" s="1"/>
  <c r="G267" i="1"/>
  <c r="H267" i="1" s="1"/>
  <c r="I267" i="1"/>
  <c r="J267" i="1"/>
  <c r="K267" i="1"/>
  <c r="R267" i="1" s="1"/>
  <c r="L267" i="1"/>
  <c r="M267" i="1" s="1"/>
  <c r="B268" i="1"/>
  <c r="C268" i="1" s="1"/>
  <c r="X268" i="1" s="1"/>
  <c r="D268" i="1"/>
  <c r="E268" i="1"/>
  <c r="F268" i="1" s="1"/>
  <c r="AH268" i="1" s="1"/>
  <c r="G268" i="1"/>
  <c r="H268" i="1" s="1"/>
  <c r="I268" i="1"/>
  <c r="J268" i="1"/>
  <c r="K268" i="1"/>
  <c r="L268" i="1"/>
  <c r="M268" i="1" s="1"/>
  <c r="B269" i="1"/>
  <c r="C269" i="1" s="1"/>
  <c r="X269" i="1" s="1"/>
  <c r="D269" i="1"/>
  <c r="E269" i="1"/>
  <c r="F269" i="1" s="1"/>
  <c r="AD269" i="1" s="1"/>
  <c r="G269" i="1"/>
  <c r="H269" i="1" s="1"/>
  <c r="I269" i="1"/>
  <c r="J269" i="1"/>
  <c r="K269" i="1"/>
  <c r="L269" i="1"/>
  <c r="M269" i="1" s="1"/>
  <c r="B270" i="1"/>
  <c r="C270" i="1" s="1"/>
  <c r="X270" i="1" s="1"/>
  <c r="D270" i="1"/>
  <c r="E270" i="1"/>
  <c r="F270" i="1" s="1"/>
  <c r="AD270" i="1" s="1"/>
  <c r="G270" i="1"/>
  <c r="H270" i="1" s="1"/>
  <c r="I270" i="1"/>
  <c r="J270" i="1"/>
  <c r="K270" i="1"/>
  <c r="L270" i="1"/>
  <c r="M270" i="1" s="1"/>
  <c r="B271" i="1"/>
  <c r="C271" i="1" s="1"/>
  <c r="Y271" i="1" s="1"/>
  <c r="D271" i="1"/>
  <c r="E271" i="1"/>
  <c r="F271" i="1" s="1"/>
  <c r="AD271" i="1" s="1"/>
  <c r="G271" i="1"/>
  <c r="H271" i="1" s="1"/>
  <c r="I271" i="1"/>
  <c r="J271" i="1"/>
  <c r="K271" i="1"/>
  <c r="R271" i="1" s="1"/>
  <c r="L271" i="1"/>
  <c r="M271" i="1" s="1"/>
  <c r="B272" i="1"/>
  <c r="C272" i="1" s="1"/>
  <c r="X272" i="1" s="1"/>
  <c r="D272" i="1"/>
  <c r="E272" i="1"/>
  <c r="F272" i="1" s="1"/>
  <c r="AH272" i="1" s="1"/>
  <c r="G272" i="1"/>
  <c r="H272" i="1" s="1"/>
  <c r="I272" i="1"/>
  <c r="J272" i="1"/>
  <c r="K272" i="1"/>
  <c r="R272" i="1" s="1"/>
  <c r="L272" i="1"/>
  <c r="M272" i="1" s="1"/>
  <c r="B273" i="1"/>
  <c r="C273" i="1" s="1"/>
  <c r="X273" i="1" s="1"/>
  <c r="D273" i="1"/>
  <c r="E273" i="1"/>
  <c r="F273" i="1" s="1"/>
  <c r="AD273" i="1" s="1"/>
  <c r="G273" i="1"/>
  <c r="H273" i="1" s="1"/>
  <c r="I273" i="1"/>
  <c r="J273" i="1"/>
  <c r="K273" i="1"/>
  <c r="R273" i="1" s="1"/>
  <c r="L273" i="1"/>
  <c r="M273" i="1" s="1"/>
  <c r="B274" i="1"/>
  <c r="C274" i="1" s="1"/>
  <c r="X274" i="1" s="1"/>
  <c r="D274" i="1"/>
  <c r="E274" i="1"/>
  <c r="F274" i="1" s="1"/>
  <c r="AD274" i="1" s="1"/>
  <c r="G274" i="1"/>
  <c r="H274" i="1" s="1"/>
  <c r="I274" i="1"/>
  <c r="J274" i="1"/>
  <c r="K274" i="1"/>
  <c r="L274" i="1"/>
  <c r="M274" i="1" s="1"/>
  <c r="B275" i="1"/>
  <c r="C275" i="1" s="1"/>
  <c r="X275" i="1" s="1"/>
  <c r="D275" i="1"/>
  <c r="E275" i="1"/>
  <c r="F275" i="1" s="1"/>
  <c r="AD275" i="1" s="1"/>
  <c r="G275" i="1"/>
  <c r="H275" i="1" s="1"/>
  <c r="I275" i="1"/>
  <c r="J275" i="1"/>
  <c r="K275" i="1"/>
  <c r="L275" i="1"/>
  <c r="M275" i="1" s="1"/>
  <c r="B276" i="1"/>
  <c r="C276" i="1" s="1"/>
  <c r="X276" i="1" s="1"/>
  <c r="D276" i="1"/>
  <c r="E276" i="1"/>
  <c r="F276" i="1" s="1"/>
  <c r="AF276" i="1" s="1"/>
  <c r="G276" i="1"/>
  <c r="H276" i="1" s="1"/>
  <c r="I276" i="1"/>
  <c r="J276" i="1"/>
  <c r="K276" i="1"/>
  <c r="R276" i="1" s="1"/>
  <c r="L276" i="1"/>
  <c r="M276" i="1" s="1"/>
  <c r="B277" i="1"/>
  <c r="C277" i="1" s="1"/>
  <c r="Y277" i="1" s="1"/>
  <c r="D277" i="1"/>
  <c r="E277" i="1"/>
  <c r="F277" i="1" s="1"/>
  <c r="AD277" i="1" s="1"/>
  <c r="G277" i="1"/>
  <c r="H277" i="1" s="1"/>
  <c r="I277" i="1"/>
  <c r="J277" i="1"/>
  <c r="K277" i="1"/>
  <c r="R277" i="1" s="1"/>
  <c r="L277" i="1"/>
  <c r="M277" i="1" s="1"/>
  <c r="B278" i="1"/>
  <c r="C278" i="1" s="1"/>
  <c r="X278" i="1" s="1"/>
  <c r="D278" i="1"/>
  <c r="E278" i="1"/>
  <c r="F278" i="1" s="1"/>
  <c r="AD278" i="1" s="1"/>
  <c r="G278" i="1"/>
  <c r="H278" i="1" s="1"/>
  <c r="I278" i="1"/>
  <c r="J278" i="1"/>
  <c r="K278" i="1"/>
  <c r="L278" i="1"/>
  <c r="M278" i="1" s="1"/>
  <c r="B279" i="1"/>
  <c r="C279" i="1" s="1"/>
  <c r="X279" i="1" s="1"/>
  <c r="D279" i="1"/>
  <c r="E279" i="1"/>
  <c r="F279" i="1" s="1"/>
  <c r="AD279" i="1" s="1"/>
  <c r="G279" i="1"/>
  <c r="H279" i="1" s="1"/>
  <c r="I279" i="1"/>
  <c r="J279" i="1"/>
  <c r="K279" i="1"/>
  <c r="R279" i="1" s="1"/>
  <c r="L279" i="1"/>
  <c r="M279" i="1" s="1"/>
  <c r="B280" i="1"/>
  <c r="C280" i="1" s="1"/>
  <c r="X280" i="1" s="1"/>
  <c r="D280" i="1"/>
  <c r="E280" i="1"/>
  <c r="F280" i="1" s="1"/>
  <c r="AH280" i="1" s="1"/>
  <c r="G280" i="1"/>
  <c r="H280" i="1" s="1"/>
  <c r="I280" i="1"/>
  <c r="J280" i="1"/>
  <c r="K280" i="1"/>
  <c r="L280" i="1"/>
  <c r="M280" i="1" s="1"/>
  <c r="B281" i="1"/>
  <c r="C281" i="1" s="1"/>
  <c r="X281" i="1" s="1"/>
  <c r="D281" i="1"/>
  <c r="E281" i="1"/>
  <c r="F281" i="1" s="1"/>
  <c r="AD281" i="1" s="1"/>
  <c r="G281" i="1"/>
  <c r="H281" i="1" s="1"/>
  <c r="I281" i="1"/>
  <c r="J281" i="1"/>
  <c r="K281" i="1"/>
  <c r="R281" i="1" s="1"/>
  <c r="L281" i="1"/>
  <c r="M281" i="1" s="1"/>
  <c r="B282" i="1"/>
  <c r="C282" i="1" s="1"/>
  <c r="X282" i="1" s="1"/>
  <c r="D282" i="1"/>
  <c r="E282" i="1"/>
  <c r="F282" i="1" s="1"/>
  <c r="AF282" i="1" s="1"/>
  <c r="G282" i="1"/>
  <c r="H282" i="1" s="1"/>
  <c r="I282" i="1"/>
  <c r="J282" i="1"/>
  <c r="K282" i="1"/>
  <c r="L282" i="1"/>
  <c r="M282" i="1" s="1"/>
  <c r="B283" i="1"/>
  <c r="C283" i="1" s="1"/>
  <c r="Y283" i="1" s="1"/>
  <c r="D283" i="1"/>
  <c r="E283" i="1"/>
  <c r="F283" i="1" s="1"/>
  <c r="AD283" i="1" s="1"/>
  <c r="G283" i="1"/>
  <c r="H283" i="1" s="1"/>
  <c r="I283" i="1"/>
  <c r="J283" i="1"/>
  <c r="K283" i="1"/>
  <c r="R283" i="1" s="1"/>
  <c r="L283" i="1"/>
  <c r="M283" i="1" s="1"/>
  <c r="B284" i="1"/>
  <c r="C284" i="1" s="1"/>
  <c r="X284" i="1" s="1"/>
  <c r="D284" i="1"/>
  <c r="E284" i="1"/>
  <c r="F284" i="1" s="1"/>
  <c r="AH284" i="1" s="1"/>
  <c r="G284" i="1"/>
  <c r="H284" i="1" s="1"/>
  <c r="I284" i="1"/>
  <c r="J284" i="1"/>
  <c r="K284" i="1"/>
  <c r="S284" i="1" s="1"/>
  <c r="L284" i="1"/>
  <c r="M284" i="1" s="1"/>
  <c r="B285" i="1"/>
  <c r="C285" i="1" s="1"/>
  <c r="X285" i="1" s="1"/>
  <c r="D285" i="1"/>
  <c r="E285" i="1"/>
  <c r="F285" i="1" s="1"/>
  <c r="AD285" i="1" s="1"/>
  <c r="G285" i="1"/>
  <c r="H285" i="1" s="1"/>
  <c r="I285" i="1"/>
  <c r="J285" i="1"/>
  <c r="K285" i="1"/>
  <c r="R285" i="1" s="1"/>
  <c r="L285" i="1"/>
  <c r="M285" i="1" s="1"/>
  <c r="B286" i="1"/>
  <c r="C286" i="1" s="1"/>
  <c r="X286" i="1" s="1"/>
  <c r="D286" i="1"/>
  <c r="E286" i="1"/>
  <c r="F286" i="1" s="1"/>
  <c r="AD286" i="1" s="1"/>
  <c r="G286" i="1"/>
  <c r="H286" i="1" s="1"/>
  <c r="I286" i="1"/>
  <c r="J286" i="1"/>
  <c r="K286" i="1"/>
  <c r="L286" i="1"/>
  <c r="M286" i="1" s="1"/>
  <c r="B287" i="1"/>
  <c r="C287" i="1" s="1"/>
  <c r="X287" i="1" s="1"/>
  <c r="D287" i="1"/>
  <c r="E287" i="1"/>
  <c r="F287" i="1" s="1"/>
  <c r="AD287" i="1" s="1"/>
  <c r="G287" i="1"/>
  <c r="H287" i="1" s="1"/>
  <c r="I287" i="1"/>
  <c r="J287" i="1"/>
  <c r="K287" i="1"/>
  <c r="L287" i="1"/>
  <c r="M287" i="1" s="1"/>
  <c r="B288" i="1"/>
  <c r="C288" i="1" s="1"/>
  <c r="X288" i="1" s="1"/>
  <c r="D288" i="1"/>
  <c r="E288" i="1"/>
  <c r="F288" i="1" s="1"/>
  <c r="AF288" i="1" s="1"/>
  <c r="G288" i="1"/>
  <c r="H288" i="1" s="1"/>
  <c r="I288" i="1"/>
  <c r="J288" i="1"/>
  <c r="K288" i="1"/>
  <c r="N288" i="1" s="1"/>
  <c r="O288" i="1" s="1"/>
  <c r="AW288" i="1" s="1"/>
  <c r="AX288" i="1" s="1"/>
  <c r="L288" i="1"/>
  <c r="M288" i="1" s="1"/>
  <c r="B289" i="1"/>
  <c r="C289" i="1" s="1"/>
  <c r="Y289" i="1" s="1"/>
  <c r="D289" i="1"/>
  <c r="E289" i="1"/>
  <c r="F289" i="1" s="1"/>
  <c r="AD289" i="1" s="1"/>
  <c r="G289" i="1"/>
  <c r="H289" i="1" s="1"/>
  <c r="I289" i="1"/>
  <c r="J289" i="1"/>
  <c r="K289" i="1"/>
  <c r="R289" i="1" s="1"/>
  <c r="L289" i="1"/>
  <c r="M289" i="1" s="1"/>
  <c r="B290" i="1"/>
  <c r="C290" i="1" s="1"/>
  <c r="X290" i="1" s="1"/>
  <c r="D290" i="1"/>
  <c r="E290" i="1"/>
  <c r="F290" i="1" s="1"/>
  <c r="AD290" i="1" s="1"/>
  <c r="G290" i="1"/>
  <c r="H290" i="1" s="1"/>
  <c r="I290" i="1"/>
  <c r="J290" i="1"/>
  <c r="K290" i="1"/>
  <c r="S290" i="1" s="1"/>
  <c r="L290" i="1"/>
  <c r="M290" i="1" s="1"/>
  <c r="B291" i="1"/>
  <c r="C291" i="1" s="1"/>
  <c r="X291" i="1" s="1"/>
  <c r="D291" i="1"/>
  <c r="E291" i="1"/>
  <c r="F291" i="1" s="1"/>
  <c r="AD291" i="1" s="1"/>
  <c r="G291" i="1"/>
  <c r="H291" i="1" s="1"/>
  <c r="I291" i="1"/>
  <c r="J291" i="1"/>
  <c r="K291" i="1"/>
  <c r="N291" i="1" s="1"/>
  <c r="O291" i="1" s="1"/>
  <c r="AW291" i="1" s="1"/>
  <c r="AX291" i="1" s="1"/>
  <c r="L291" i="1"/>
  <c r="M291" i="1" s="1"/>
  <c r="B292" i="1"/>
  <c r="C292" i="1" s="1"/>
  <c r="X292" i="1" s="1"/>
  <c r="D292" i="1"/>
  <c r="E292" i="1"/>
  <c r="F292" i="1" s="1"/>
  <c r="AD292" i="1" s="1"/>
  <c r="G292" i="1"/>
  <c r="H292" i="1" s="1"/>
  <c r="I292" i="1"/>
  <c r="J292" i="1"/>
  <c r="K292" i="1"/>
  <c r="L292" i="1"/>
  <c r="M292" i="1" s="1"/>
  <c r="B293" i="1"/>
  <c r="C293" i="1" s="1"/>
  <c r="X293" i="1" s="1"/>
  <c r="D293" i="1"/>
  <c r="E293" i="1"/>
  <c r="F293" i="1" s="1"/>
  <c r="AD293" i="1" s="1"/>
  <c r="G293" i="1"/>
  <c r="H293" i="1" s="1"/>
  <c r="I293" i="1"/>
  <c r="J293" i="1"/>
  <c r="K293" i="1"/>
  <c r="S293" i="1" s="1"/>
  <c r="L293" i="1"/>
  <c r="M293" i="1" s="1"/>
  <c r="B294" i="1"/>
  <c r="C294" i="1" s="1"/>
  <c r="X294" i="1" s="1"/>
  <c r="D294" i="1"/>
  <c r="E294" i="1"/>
  <c r="F294" i="1" s="1"/>
  <c r="AD294" i="1" s="1"/>
  <c r="G294" i="1"/>
  <c r="H294" i="1" s="1"/>
  <c r="I294" i="1"/>
  <c r="J294" i="1"/>
  <c r="K294" i="1"/>
  <c r="N294" i="1" s="1"/>
  <c r="O294" i="1" s="1"/>
  <c r="AW294" i="1" s="1"/>
  <c r="AX294" i="1" s="1"/>
  <c r="L294" i="1"/>
  <c r="M294" i="1" s="1"/>
  <c r="B295" i="1"/>
  <c r="C295" i="1" s="1"/>
  <c r="Y295" i="1" s="1"/>
  <c r="D295" i="1"/>
  <c r="E295" i="1"/>
  <c r="F295" i="1" s="1"/>
  <c r="AD295" i="1" s="1"/>
  <c r="G295" i="1"/>
  <c r="H295" i="1" s="1"/>
  <c r="I295" i="1"/>
  <c r="J295" i="1"/>
  <c r="K295" i="1"/>
  <c r="S295" i="1" s="1"/>
  <c r="L295" i="1"/>
  <c r="M295" i="1" s="1"/>
  <c r="B296" i="1"/>
  <c r="C296" i="1" s="1"/>
  <c r="X296" i="1" s="1"/>
  <c r="D296" i="1"/>
  <c r="E296" i="1"/>
  <c r="F296" i="1" s="1"/>
  <c r="AD296" i="1" s="1"/>
  <c r="G296" i="1"/>
  <c r="H296" i="1" s="1"/>
  <c r="I296" i="1"/>
  <c r="J296" i="1"/>
  <c r="K296" i="1"/>
  <c r="L296" i="1"/>
  <c r="M296" i="1" s="1"/>
  <c r="B297" i="1"/>
  <c r="C297" i="1" s="1"/>
  <c r="X297" i="1" s="1"/>
  <c r="D297" i="1"/>
  <c r="E297" i="1"/>
  <c r="F297" i="1" s="1"/>
  <c r="AD297" i="1" s="1"/>
  <c r="G297" i="1"/>
  <c r="H297" i="1" s="1"/>
  <c r="I297" i="1"/>
  <c r="J297" i="1"/>
  <c r="K297" i="1"/>
  <c r="R297" i="1" s="1"/>
  <c r="L297" i="1"/>
  <c r="M297" i="1" s="1"/>
  <c r="B298" i="1"/>
  <c r="C298" i="1" s="1"/>
  <c r="X298" i="1" s="1"/>
  <c r="D298" i="1"/>
  <c r="E298" i="1"/>
  <c r="F298" i="1" s="1"/>
  <c r="AD298" i="1" s="1"/>
  <c r="G298" i="1"/>
  <c r="H298" i="1" s="1"/>
  <c r="I298" i="1"/>
  <c r="J298" i="1"/>
  <c r="K298" i="1"/>
  <c r="N298" i="1" s="1"/>
  <c r="O298" i="1" s="1"/>
  <c r="AW298" i="1" s="1"/>
  <c r="AX298" i="1" s="1"/>
  <c r="L298" i="1"/>
  <c r="M298" i="1" s="1"/>
  <c r="B299" i="1"/>
  <c r="C299" i="1" s="1"/>
  <c r="X299" i="1" s="1"/>
  <c r="D299" i="1"/>
  <c r="E299" i="1"/>
  <c r="F299" i="1" s="1"/>
  <c r="AD299" i="1" s="1"/>
  <c r="G299" i="1"/>
  <c r="H299" i="1" s="1"/>
  <c r="I299" i="1"/>
  <c r="J299" i="1"/>
  <c r="K299" i="1"/>
  <c r="R299" i="1" s="1"/>
  <c r="L299" i="1"/>
  <c r="M299" i="1" s="1"/>
  <c r="B300" i="1"/>
  <c r="C300" i="1" s="1"/>
  <c r="X300" i="1" s="1"/>
  <c r="D300" i="1"/>
  <c r="E300" i="1"/>
  <c r="F300" i="1" s="1"/>
  <c r="AD300" i="1" s="1"/>
  <c r="G300" i="1"/>
  <c r="H300" i="1" s="1"/>
  <c r="I300" i="1"/>
  <c r="J300" i="1"/>
  <c r="K300" i="1"/>
  <c r="R300" i="1" s="1"/>
  <c r="L300" i="1"/>
  <c r="M300" i="1" s="1"/>
  <c r="B301" i="1"/>
  <c r="C301" i="1" s="1"/>
  <c r="Y301" i="1" s="1"/>
  <c r="D301" i="1"/>
  <c r="E301" i="1"/>
  <c r="F301" i="1" s="1"/>
  <c r="AD301" i="1" s="1"/>
  <c r="G301" i="1"/>
  <c r="H301" i="1" s="1"/>
  <c r="I301" i="1"/>
  <c r="J301" i="1"/>
  <c r="K301" i="1"/>
  <c r="S301" i="1" s="1"/>
  <c r="L301" i="1"/>
  <c r="M301" i="1" s="1"/>
  <c r="B302" i="1"/>
  <c r="C302" i="1" s="1"/>
  <c r="X302" i="1" s="1"/>
  <c r="D302" i="1"/>
  <c r="E302" i="1"/>
  <c r="F302" i="1" s="1"/>
  <c r="AD302" i="1" s="1"/>
  <c r="G302" i="1"/>
  <c r="H302" i="1" s="1"/>
  <c r="I302" i="1"/>
  <c r="J302" i="1"/>
  <c r="K302" i="1"/>
  <c r="L302" i="1"/>
  <c r="M302" i="1" s="1"/>
  <c r="B303" i="1"/>
  <c r="C303" i="1" s="1"/>
  <c r="X303" i="1" s="1"/>
  <c r="D303" i="1"/>
  <c r="E303" i="1"/>
  <c r="F303" i="1" s="1"/>
  <c r="AD303" i="1" s="1"/>
  <c r="G303" i="1"/>
  <c r="H303" i="1" s="1"/>
  <c r="I303" i="1"/>
  <c r="J303" i="1"/>
  <c r="K303" i="1"/>
  <c r="L303" i="1"/>
  <c r="M303" i="1" s="1"/>
  <c r="B304" i="1"/>
  <c r="C304" i="1" s="1"/>
  <c r="X304" i="1" s="1"/>
  <c r="D304" i="1"/>
  <c r="E304" i="1"/>
  <c r="F304" i="1" s="1"/>
  <c r="AD304" i="1" s="1"/>
  <c r="G304" i="1"/>
  <c r="H304" i="1" s="1"/>
  <c r="I304" i="1"/>
  <c r="J304" i="1"/>
  <c r="K304" i="1"/>
  <c r="S304" i="1" s="1"/>
  <c r="L304" i="1"/>
  <c r="M304" i="1" s="1"/>
  <c r="B305" i="1"/>
  <c r="C305" i="1" s="1"/>
  <c r="X305" i="1" s="1"/>
  <c r="D305" i="1"/>
  <c r="E305" i="1"/>
  <c r="F305" i="1" s="1"/>
  <c r="AD305" i="1" s="1"/>
  <c r="G305" i="1"/>
  <c r="H305" i="1" s="1"/>
  <c r="I305" i="1"/>
  <c r="J305" i="1"/>
  <c r="K305" i="1"/>
  <c r="R305" i="1" s="1"/>
  <c r="L305" i="1"/>
  <c r="M305" i="1" s="1"/>
  <c r="B306" i="1"/>
  <c r="C306" i="1" s="1"/>
  <c r="X306" i="1" s="1"/>
  <c r="D306" i="1"/>
  <c r="E306" i="1"/>
  <c r="F306" i="1" s="1"/>
  <c r="AD306" i="1" s="1"/>
  <c r="G306" i="1"/>
  <c r="H306" i="1" s="1"/>
  <c r="I306" i="1"/>
  <c r="J306" i="1"/>
  <c r="K306" i="1"/>
  <c r="L306" i="1"/>
  <c r="M306" i="1" s="1"/>
  <c r="B307" i="1"/>
  <c r="C307" i="1" s="1"/>
  <c r="Y307" i="1" s="1"/>
  <c r="D307" i="1"/>
  <c r="E307" i="1"/>
  <c r="F307" i="1" s="1"/>
  <c r="AD307" i="1" s="1"/>
  <c r="G307" i="1"/>
  <c r="H307" i="1" s="1"/>
  <c r="I307" i="1"/>
  <c r="J307" i="1"/>
  <c r="K307" i="1"/>
  <c r="N307" i="1" s="1"/>
  <c r="O307" i="1" s="1"/>
  <c r="AW307" i="1" s="1"/>
  <c r="AX307" i="1" s="1"/>
  <c r="L307" i="1"/>
  <c r="M307" i="1" s="1"/>
  <c r="B308" i="1"/>
  <c r="C308" i="1" s="1"/>
  <c r="X308" i="1" s="1"/>
  <c r="D308" i="1"/>
  <c r="E308" i="1"/>
  <c r="F308" i="1" s="1"/>
  <c r="AD308" i="1" s="1"/>
  <c r="G308" i="1"/>
  <c r="H308" i="1" s="1"/>
  <c r="I308" i="1"/>
  <c r="J308" i="1"/>
  <c r="K308" i="1"/>
  <c r="N308" i="1" s="1"/>
  <c r="O308" i="1" s="1"/>
  <c r="AW308" i="1" s="1"/>
  <c r="AX308" i="1" s="1"/>
  <c r="L308" i="1"/>
  <c r="M308" i="1" s="1"/>
  <c r="B309" i="1"/>
  <c r="C309" i="1" s="1"/>
  <c r="X309" i="1" s="1"/>
  <c r="D309" i="1"/>
  <c r="E309" i="1"/>
  <c r="F309" i="1" s="1"/>
  <c r="AD309" i="1" s="1"/>
  <c r="G309" i="1"/>
  <c r="H309" i="1" s="1"/>
  <c r="I309" i="1"/>
  <c r="J309" i="1"/>
  <c r="K309" i="1"/>
  <c r="L309" i="1"/>
  <c r="M309" i="1" s="1"/>
  <c r="B310" i="1"/>
  <c r="C310" i="1" s="1"/>
  <c r="X310" i="1" s="1"/>
  <c r="D310" i="1"/>
  <c r="E310" i="1"/>
  <c r="F310" i="1" s="1"/>
  <c r="AD310" i="1" s="1"/>
  <c r="G310" i="1"/>
  <c r="H310" i="1" s="1"/>
  <c r="I310" i="1"/>
  <c r="J310" i="1"/>
  <c r="K310" i="1"/>
  <c r="L310" i="1"/>
  <c r="M310" i="1" s="1"/>
  <c r="B311" i="1"/>
  <c r="C311" i="1" s="1"/>
  <c r="X311" i="1" s="1"/>
  <c r="D311" i="1"/>
  <c r="E311" i="1"/>
  <c r="F311" i="1" s="1"/>
  <c r="AD311" i="1" s="1"/>
  <c r="G311" i="1"/>
  <c r="H311" i="1" s="1"/>
  <c r="I311" i="1"/>
  <c r="J311" i="1"/>
  <c r="K311" i="1"/>
  <c r="S311" i="1" s="1"/>
  <c r="L311" i="1"/>
  <c r="M311" i="1" s="1"/>
  <c r="B312" i="1"/>
  <c r="C312" i="1" s="1"/>
  <c r="X312" i="1" s="1"/>
  <c r="D312" i="1"/>
  <c r="E312" i="1"/>
  <c r="F312" i="1" s="1"/>
  <c r="AD312" i="1" s="1"/>
  <c r="G312" i="1"/>
  <c r="H312" i="1" s="1"/>
  <c r="I312" i="1"/>
  <c r="J312" i="1"/>
  <c r="K312" i="1"/>
  <c r="S312" i="1" s="1"/>
  <c r="L312" i="1"/>
  <c r="M312" i="1" s="1"/>
  <c r="B313" i="1"/>
  <c r="C313" i="1" s="1"/>
  <c r="Y313" i="1" s="1"/>
  <c r="D313" i="1"/>
  <c r="E313" i="1"/>
  <c r="F313" i="1" s="1"/>
  <c r="AD313" i="1" s="1"/>
  <c r="G313" i="1"/>
  <c r="H313" i="1" s="1"/>
  <c r="I313" i="1"/>
  <c r="J313" i="1"/>
  <c r="K313" i="1"/>
  <c r="N313" i="1" s="1"/>
  <c r="O313" i="1" s="1"/>
  <c r="AW313" i="1" s="1"/>
  <c r="AX313" i="1" s="1"/>
  <c r="L313" i="1"/>
  <c r="M313" i="1" s="1"/>
  <c r="B314" i="1"/>
  <c r="C314" i="1" s="1"/>
  <c r="X314" i="1" s="1"/>
  <c r="D314" i="1"/>
  <c r="E314" i="1"/>
  <c r="F314" i="1" s="1"/>
  <c r="AD314" i="1" s="1"/>
  <c r="G314" i="1"/>
  <c r="H314" i="1" s="1"/>
  <c r="I314" i="1"/>
  <c r="J314" i="1"/>
  <c r="K314" i="1"/>
  <c r="L314" i="1"/>
  <c r="M314" i="1" s="1"/>
  <c r="B315" i="1"/>
  <c r="C315" i="1" s="1"/>
  <c r="X315" i="1" s="1"/>
  <c r="D315" i="1"/>
  <c r="E315" i="1"/>
  <c r="F315" i="1" s="1"/>
  <c r="AD315" i="1" s="1"/>
  <c r="G315" i="1"/>
  <c r="H315" i="1" s="1"/>
  <c r="I315" i="1"/>
  <c r="J315" i="1"/>
  <c r="K315" i="1"/>
  <c r="L315" i="1"/>
  <c r="M315" i="1" s="1"/>
  <c r="B316" i="1"/>
  <c r="C316" i="1" s="1"/>
  <c r="X316" i="1" s="1"/>
  <c r="D316" i="1"/>
  <c r="E316" i="1"/>
  <c r="F316" i="1" s="1"/>
  <c r="AD316" i="1" s="1"/>
  <c r="G316" i="1"/>
  <c r="H316" i="1" s="1"/>
  <c r="I316" i="1"/>
  <c r="J316" i="1"/>
  <c r="K316" i="1"/>
  <c r="R316" i="1" s="1"/>
  <c r="L316" i="1"/>
  <c r="M316" i="1" s="1"/>
  <c r="B317" i="1"/>
  <c r="C317" i="1" s="1"/>
  <c r="X317" i="1" s="1"/>
  <c r="D317" i="1"/>
  <c r="E317" i="1"/>
  <c r="F317" i="1" s="1"/>
  <c r="AD317" i="1" s="1"/>
  <c r="G317" i="1"/>
  <c r="H317" i="1" s="1"/>
  <c r="I317" i="1"/>
  <c r="J317" i="1"/>
  <c r="K317" i="1"/>
  <c r="R317" i="1" s="1"/>
  <c r="L317" i="1"/>
  <c r="M317" i="1" s="1"/>
  <c r="B318" i="1"/>
  <c r="C318" i="1" s="1"/>
  <c r="X318" i="1" s="1"/>
  <c r="D318" i="1"/>
  <c r="E318" i="1"/>
  <c r="F318" i="1" s="1"/>
  <c r="AD318" i="1" s="1"/>
  <c r="G318" i="1"/>
  <c r="H318" i="1" s="1"/>
  <c r="I318" i="1"/>
  <c r="J318" i="1"/>
  <c r="K318" i="1"/>
  <c r="N318" i="1" s="1"/>
  <c r="O318" i="1" s="1"/>
  <c r="AW318" i="1" s="1"/>
  <c r="AX318" i="1" s="1"/>
  <c r="L318" i="1"/>
  <c r="M318" i="1" s="1"/>
  <c r="B319" i="1"/>
  <c r="C319" i="1" s="1"/>
  <c r="Y319" i="1" s="1"/>
  <c r="D319" i="1"/>
  <c r="E319" i="1"/>
  <c r="F319" i="1" s="1"/>
  <c r="AD319" i="1" s="1"/>
  <c r="G319" i="1"/>
  <c r="H319" i="1" s="1"/>
  <c r="I319" i="1"/>
  <c r="J319" i="1"/>
  <c r="K319" i="1"/>
  <c r="R319" i="1" s="1"/>
  <c r="L319" i="1"/>
  <c r="M319" i="1" s="1"/>
  <c r="B320" i="1"/>
  <c r="C320" i="1" s="1"/>
  <c r="X320" i="1" s="1"/>
  <c r="D320" i="1"/>
  <c r="E320" i="1"/>
  <c r="F320" i="1" s="1"/>
  <c r="AD320" i="1" s="1"/>
  <c r="G320" i="1"/>
  <c r="H320" i="1" s="1"/>
  <c r="I320" i="1"/>
  <c r="J320" i="1"/>
  <c r="K320" i="1"/>
  <c r="S320" i="1" s="1"/>
  <c r="L320" i="1"/>
  <c r="M320" i="1" s="1"/>
  <c r="B321" i="1"/>
  <c r="C321" i="1" s="1"/>
  <c r="X321" i="1" s="1"/>
  <c r="D321" i="1"/>
  <c r="E321" i="1"/>
  <c r="F321" i="1" s="1"/>
  <c r="AD321" i="1" s="1"/>
  <c r="G321" i="1"/>
  <c r="H321" i="1" s="1"/>
  <c r="I321" i="1"/>
  <c r="J321" i="1"/>
  <c r="K321" i="1"/>
  <c r="R321" i="1" s="1"/>
  <c r="L321" i="1"/>
  <c r="M321" i="1" s="1"/>
  <c r="B322" i="1"/>
  <c r="C322" i="1" s="1"/>
  <c r="X322" i="1" s="1"/>
  <c r="D322" i="1"/>
  <c r="E322" i="1"/>
  <c r="F322" i="1" s="1"/>
  <c r="AD322" i="1" s="1"/>
  <c r="G322" i="1"/>
  <c r="H322" i="1" s="1"/>
  <c r="I322" i="1"/>
  <c r="J322" i="1"/>
  <c r="K322" i="1"/>
  <c r="L322" i="1"/>
  <c r="M322" i="1" s="1"/>
  <c r="B323" i="1"/>
  <c r="C323" i="1" s="1"/>
  <c r="X323" i="1" s="1"/>
  <c r="D323" i="1"/>
  <c r="E323" i="1"/>
  <c r="F323" i="1" s="1"/>
  <c r="AD323" i="1" s="1"/>
  <c r="G323" i="1"/>
  <c r="H323" i="1" s="1"/>
  <c r="I323" i="1"/>
  <c r="J323" i="1"/>
  <c r="K323" i="1"/>
  <c r="R323" i="1" s="1"/>
  <c r="L323" i="1"/>
  <c r="M323" i="1" s="1"/>
  <c r="B324" i="1"/>
  <c r="C324" i="1" s="1"/>
  <c r="X324" i="1" s="1"/>
  <c r="D324" i="1"/>
  <c r="E324" i="1"/>
  <c r="F324" i="1" s="1"/>
  <c r="AD324" i="1" s="1"/>
  <c r="G324" i="1"/>
  <c r="H324" i="1" s="1"/>
  <c r="I324" i="1"/>
  <c r="J324" i="1"/>
  <c r="K324" i="1"/>
  <c r="R324" i="1" s="1"/>
  <c r="L324" i="1"/>
  <c r="M324" i="1" s="1"/>
  <c r="B325" i="1"/>
  <c r="C325" i="1" s="1"/>
  <c r="Y325" i="1" s="1"/>
  <c r="D325" i="1"/>
  <c r="E325" i="1"/>
  <c r="F325" i="1" s="1"/>
  <c r="AD325" i="1" s="1"/>
  <c r="G325" i="1"/>
  <c r="H325" i="1" s="1"/>
  <c r="I325" i="1"/>
  <c r="J325" i="1"/>
  <c r="K325" i="1"/>
  <c r="S325" i="1" s="1"/>
  <c r="L325" i="1"/>
  <c r="M325" i="1" s="1"/>
  <c r="B326" i="1"/>
  <c r="C326" i="1" s="1"/>
  <c r="X326" i="1" s="1"/>
  <c r="D326" i="1"/>
  <c r="E326" i="1"/>
  <c r="F326" i="1" s="1"/>
  <c r="AD326" i="1" s="1"/>
  <c r="G326" i="1"/>
  <c r="H326" i="1" s="1"/>
  <c r="I326" i="1"/>
  <c r="J326" i="1"/>
  <c r="K326" i="1"/>
  <c r="S326" i="1" s="1"/>
  <c r="L326" i="1"/>
  <c r="M326" i="1" s="1"/>
  <c r="B327" i="1"/>
  <c r="C327" i="1" s="1"/>
  <c r="X327" i="1" s="1"/>
  <c r="D327" i="1"/>
  <c r="E327" i="1"/>
  <c r="F327" i="1" s="1"/>
  <c r="AD327" i="1" s="1"/>
  <c r="G327" i="1"/>
  <c r="H327" i="1" s="1"/>
  <c r="I327" i="1"/>
  <c r="J327" i="1"/>
  <c r="K327" i="1"/>
  <c r="R327" i="1" s="1"/>
  <c r="L327" i="1"/>
  <c r="M327" i="1" s="1"/>
  <c r="B328" i="1"/>
  <c r="C328" i="1" s="1"/>
  <c r="X328" i="1" s="1"/>
  <c r="D328" i="1"/>
  <c r="E328" i="1"/>
  <c r="F328" i="1" s="1"/>
  <c r="AD328" i="1" s="1"/>
  <c r="G328" i="1"/>
  <c r="H328" i="1" s="1"/>
  <c r="I328" i="1"/>
  <c r="J328" i="1"/>
  <c r="K328" i="1"/>
  <c r="N328" i="1" s="1"/>
  <c r="O328" i="1" s="1"/>
  <c r="AW328" i="1" s="1"/>
  <c r="AX328" i="1" s="1"/>
  <c r="L328" i="1"/>
  <c r="M328" i="1" s="1"/>
  <c r="B329" i="1"/>
  <c r="C329" i="1" s="1"/>
  <c r="X329" i="1" s="1"/>
  <c r="D329" i="1"/>
  <c r="E329" i="1"/>
  <c r="F329" i="1" s="1"/>
  <c r="AD329" i="1" s="1"/>
  <c r="G329" i="1"/>
  <c r="H329" i="1" s="1"/>
  <c r="I329" i="1"/>
  <c r="J329" i="1"/>
  <c r="K329" i="1"/>
  <c r="L329" i="1"/>
  <c r="M329" i="1" s="1"/>
  <c r="B330" i="1"/>
  <c r="C330" i="1" s="1"/>
  <c r="X330" i="1" s="1"/>
  <c r="D330" i="1"/>
  <c r="E330" i="1"/>
  <c r="F330" i="1" s="1"/>
  <c r="AD330" i="1" s="1"/>
  <c r="G330" i="1"/>
  <c r="H330" i="1" s="1"/>
  <c r="I330" i="1"/>
  <c r="J330" i="1"/>
  <c r="K330" i="1"/>
  <c r="L330" i="1"/>
  <c r="M330" i="1" s="1"/>
  <c r="B331" i="1"/>
  <c r="C331" i="1" s="1"/>
  <c r="Y331" i="1" s="1"/>
  <c r="D331" i="1"/>
  <c r="E331" i="1"/>
  <c r="F331" i="1" s="1"/>
  <c r="AD331" i="1" s="1"/>
  <c r="G331" i="1"/>
  <c r="H331" i="1" s="1"/>
  <c r="I331" i="1"/>
  <c r="J331" i="1"/>
  <c r="K331" i="1"/>
  <c r="R331" i="1" s="1"/>
  <c r="L331" i="1"/>
  <c r="M331" i="1" s="1"/>
  <c r="B332" i="1"/>
  <c r="C332" i="1" s="1"/>
  <c r="X332" i="1" s="1"/>
  <c r="D332" i="1"/>
  <c r="E332" i="1"/>
  <c r="F332" i="1" s="1"/>
  <c r="AD332" i="1" s="1"/>
  <c r="G332" i="1"/>
  <c r="H332" i="1" s="1"/>
  <c r="I332" i="1"/>
  <c r="J332" i="1"/>
  <c r="K332" i="1"/>
  <c r="L332" i="1"/>
  <c r="M332" i="1" s="1"/>
  <c r="B333" i="1"/>
  <c r="C333" i="1" s="1"/>
  <c r="X333" i="1" s="1"/>
  <c r="D333" i="1"/>
  <c r="E333" i="1"/>
  <c r="F333" i="1" s="1"/>
  <c r="AD333" i="1" s="1"/>
  <c r="G333" i="1"/>
  <c r="H333" i="1" s="1"/>
  <c r="I333" i="1"/>
  <c r="J333" i="1"/>
  <c r="K333" i="1"/>
  <c r="N333" i="1" s="1"/>
  <c r="O333" i="1" s="1"/>
  <c r="AW333" i="1" s="1"/>
  <c r="AX333" i="1" s="1"/>
  <c r="L333" i="1"/>
  <c r="M333" i="1" s="1"/>
  <c r="B334" i="1"/>
  <c r="C334" i="1" s="1"/>
  <c r="X334" i="1" s="1"/>
  <c r="D334" i="1"/>
  <c r="E334" i="1"/>
  <c r="F334" i="1" s="1"/>
  <c r="AD334" i="1" s="1"/>
  <c r="G334" i="1"/>
  <c r="H334" i="1" s="1"/>
  <c r="I334" i="1"/>
  <c r="J334" i="1"/>
  <c r="K334" i="1"/>
  <c r="S334" i="1" s="1"/>
  <c r="L334" i="1"/>
  <c r="M334" i="1" s="1"/>
  <c r="B335" i="1"/>
  <c r="C335" i="1" s="1"/>
  <c r="X335" i="1" s="1"/>
  <c r="D335" i="1"/>
  <c r="E335" i="1"/>
  <c r="F335" i="1" s="1"/>
  <c r="AD335" i="1" s="1"/>
  <c r="G335" i="1"/>
  <c r="H335" i="1" s="1"/>
  <c r="I335" i="1"/>
  <c r="J335" i="1"/>
  <c r="K335" i="1"/>
  <c r="R335" i="1" s="1"/>
  <c r="L335" i="1"/>
  <c r="M335" i="1" s="1"/>
  <c r="B336" i="1"/>
  <c r="C336" i="1" s="1"/>
  <c r="X336" i="1" s="1"/>
  <c r="D336" i="1"/>
  <c r="E336" i="1"/>
  <c r="F336" i="1" s="1"/>
  <c r="AD336" i="1" s="1"/>
  <c r="G336" i="1"/>
  <c r="H336" i="1" s="1"/>
  <c r="I336" i="1"/>
  <c r="J336" i="1"/>
  <c r="K336" i="1"/>
  <c r="R336" i="1" s="1"/>
  <c r="L336" i="1"/>
  <c r="M336" i="1" s="1"/>
  <c r="B337" i="1"/>
  <c r="C337" i="1" s="1"/>
  <c r="Y337" i="1" s="1"/>
  <c r="D337" i="1"/>
  <c r="E337" i="1"/>
  <c r="F337" i="1" s="1"/>
  <c r="AD337" i="1" s="1"/>
  <c r="G337" i="1"/>
  <c r="H337" i="1" s="1"/>
  <c r="I337" i="1"/>
  <c r="J337" i="1"/>
  <c r="K337" i="1"/>
  <c r="S337" i="1" s="1"/>
  <c r="L337" i="1"/>
  <c r="M337" i="1" s="1"/>
  <c r="B338" i="1"/>
  <c r="C338" i="1" s="1"/>
  <c r="X338" i="1" s="1"/>
  <c r="D338" i="1"/>
  <c r="E338" i="1"/>
  <c r="F338" i="1" s="1"/>
  <c r="AD338" i="1" s="1"/>
  <c r="G338" i="1"/>
  <c r="H338" i="1" s="1"/>
  <c r="I338" i="1"/>
  <c r="J338" i="1"/>
  <c r="K338" i="1"/>
  <c r="N338" i="1" s="1"/>
  <c r="O338" i="1" s="1"/>
  <c r="AW338" i="1" s="1"/>
  <c r="AX338" i="1" s="1"/>
  <c r="L338" i="1"/>
  <c r="M338" i="1" s="1"/>
  <c r="B339" i="1"/>
  <c r="C339" i="1" s="1"/>
  <c r="X339" i="1" s="1"/>
  <c r="D339" i="1"/>
  <c r="E339" i="1"/>
  <c r="F339" i="1" s="1"/>
  <c r="AD339" i="1" s="1"/>
  <c r="G339" i="1"/>
  <c r="H339" i="1" s="1"/>
  <c r="I339" i="1"/>
  <c r="J339" i="1"/>
  <c r="K339" i="1"/>
  <c r="R339" i="1" s="1"/>
  <c r="L339" i="1"/>
  <c r="M339" i="1" s="1"/>
  <c r="B340" i="1"/>
  <c r="C340" i="1" s="1"/>
  <c r="X340" i="1" s="1"/>
  <c r="D340" i="1"/>
  <c r="E340" i="1"/>
  <c r="F340" i="1" s="1"/>
  <c r="AD340" i="1" s="1"/>
  <c r="G340" i="1"/>
  <c r="H340" i="1" s="1"/>
  <c r="I340" i="1"/>
  <c r="J340" i="1"/>
  <c r="K340" i="1"/>
  <c r="R340" i="1" s="1"/>
  <c r="L340" i="1"/>
  <c r="M340" i="1" s="1"/>
  <c r="B341" i="1"/>
  <c r="C341" i="1" s="1"/>
  <c r="X341" i="1" s="1"/>
  <c r="D341" i="1"/>
  <c r="E341" i="1"/>
  <c r="F341" i="1" s="1"/>
  <c r="AD341" i="1" s="1"/>
  <c r="G341" i="1"/>
  <c r="H341" i="1" s="1"/>
  <c r="I341" i="1"/>
  <c r="J341" i="1"/>
  <c r="K341" i="1"/>
  <c r="S341" i="1" s="1"/>
  <c r="L341" i="1"/>
  <c r="M341" i="1" s="1"/>
  <c r="B342" i="1"/>
  <c r="C342" i="1" s="1"/>
  <c r="X342" i="1" s="1"/>
  <c r="D342" i="1"/>
  <c r="E342" i="1"/>
  <c r="F342" i="1" s="1"/>
  <c r="AD342" i="1" s="1"/>
  <c r="G342" i="1"/>
  <c r="H342" i="1" s="1"/>
  <c r="I342" i="1"/>
  <c r="J342" i="1"/>
  <c r="K342" i="1"/>
  <c r="L342" i="1"/>
  <c r="M342" i="1" s="1"/>
  <c r="B343" i="1"/>
  <c r="C343" i="1" s="1"/>
  <c r="Y343" i="1" s="1"/>
  <c r="D343" i="1"/>
  <c r="E343" i="1"/>
  <c r="F343" i="1" s="1"/>
  <c r="AD343" i="1" s="1"/>
  <c r="G343" i="1"/>
  <c r="H343" i="1" s="1"/>
  <c r="I343" i="1"/>
  <c r="J343" i="1"/>
  <c r="K343" i="1"/>
  <c r="N343" i="1" s="1"/>
  <c r="O343" i="1" s="1"/>
  <c r="AW343" i="1" s="1"/>
  <c r="AX343" i="1" s="1"/>
  <c r="L343" i="1"/>
  <c r="M343" i="1" s="1"/>
  <c r="B344" i="1"/>
  <c r="C344" i="1" s="1"/>
  <c r="X344" i="1" s="1"/>
  <c r="D344" i="1"/>
  <c r="E344" i="1"/>
  <c r="F344" i="1" s="1"/>
  <c r="AD344" i="1" s="1"/>
  <c r="G344" i="1"/>
  <c r="H344" i="1" s="1"/>
  <c r="I344" i="1"/>
  <c r="J344" i="1"/>
  <c r="K344" i="1"/>
  <c r="R344" i="1" s="1"/>
  <c r="L344" i="1"/>
  <c r="M344" i="1" s="1"/>
  <c r="B345" i="1"/>
  <c r="C345" i="1" s="1"/>
  <c r="X345" i="1" s="1"/>
  <c r="D345" i="1"/>
  <c r="E345" i="1"/>
  <c r="F345" i="1" s="1"/>
  <c r="AD345" i="1" s="1"/>
  <c r="G345" i="1"/>
  <c r="H345" i="1" s="1"/>
  <c r="I345" i="1"/>
  <c r="J345" i="1"/>
  <c r="K345" i="1"/>
  <c r="N345" i="1" s="1"/>
  <c r="O345" i="1" s="1"/>
  <c r="AW345" i="1" s="1"/>
  <c r="AX345" i="1" s="1"/>
  <c r="L345" i="1"/>
  <c r="M345" i="1" s="1"/>
  <c r="B346" i="1"/>
  <c r="C346" i="1" s="1"/>
  <c r="X346" i="1" s="1"/>
  <c r="D346" i="1"/>
  <c r="E346" i="1"/>
  <c r="F346" i="1" s="1"/>
  <c r="AD346" i="1" s="1"/>
  <c r="G346" i="1"/>
  <c r="H346" i="1" s="1"/>
  <c r="I346" i="1"/>
  <c r="J346" i="1"/>
  <c r="K346" i="1"/>
  <c r="R346" i="1" s="1"/>
  <c r="L346" i="1"/>
  <c r="M346" i="1" s="1"/>
  <c r="B347" i="1"/>
  <c r="C347" i="1" s="1"/>
  <c r="X347" i="1" s="1"/>
  <c r="D347" i="1"/>
  <c r="E347" i="1"/>
  <c r="F347" i="1" s="1"/>
  <c r="AD347" i="1" s="1"/>
  <c r="G347" i="1"/>
  <c r="H347" i="1" s="1"/>
  <c r="I347" i="1"/>
  <c r="J347" i="1"/>
  <c r="K347" i="1"/>
  <c r="R347" i="1" s="1"/>
  <c r="L347" i="1"/>
  <c r="M347" i="1" s="1"/>
  <c r="B348" i="1"/>
  <c r="C348" i="1" s="1"/>
  <c r="X348" i="1" s="1"/>
  <c r="D348" i="1"/>
  <c r="E348" i="1"/>
  <c r="F348" i="1" s="1"/>
  <c r="AD348" i="1" s="1"/>
  <c r="G348" i="1"/>
  <c r="H348" i="1" s="1"/>
  <c r="I348" i="1"/>
  <c r="J348" i="1"/>
  <c r="K348" i="1"/>
  <c r="L348" i="1"/>
  <c r="M348" i="1" s="1"/>
  <c r="B349" i="1"/>
  <c r="C349" i="1" s="1"/>
  <c r="Y349" i="1" s="1"/>
  <c r="D349" i="1"/>
  <c r="E349" i="1"/>
  <c r="F349" i="1" s="1"/>
  <c r="AD349" i="1" s="1"/>
  <c r="G349" i="1"/>
  <c r="H349" i="1" s="1"/>
  <c r="I349" i="1"/>
  <c r="J349" i="1"/>
  <c r="K349" i="1"/>
  <c r="L349" i="1"/>
  <c r="M349" i="1" s="1"/>
  <c r="B350" i="1"/>
  <c r="C350" i="1" s="1"/>
  <c r="X350" i="1" s="1"/>
  <c r="D350" i="1"/>
  <c r="E350" i="1"/>
  <c r="F350" i="1" s="1"/>
  <c r="AD350" i="1" s="1"/>
  <c r="G350" i="1"/>
  <c r="H350" i="1" s="1"/>
  <c r="I350" i="1"/>
  <c r="J350" i="1"/>
  <c r="K350" i="1"/>
  <c r="S350" i="1" s="1"/>
  <c r="L350" i="1"/>
  <c r="M350" i="1" s="1"/>
  <c r="B351" i="1"/>
  <c r="C351" i="1" s="1"/>
  <c r="X351" i="1" s="1"/>
  <c r="D351" i="1"/>
  <c r="E351" i="1"/>
  <c r="F351" i="1" s="1"/>
  <c r="AD351" i="1" s="1"/>
  <c r="G351" i="1"/>
  <c r="H351" i="1" s="1"/>
  <c r="I351" i="1"/>
  <c r="J351" i="1"/>
  <c r="K351" i="1"/>
  <c r="S351" i="1" s="1"/>
  <c r="L351" i="1"/>
  <c r="M351" i="1" s="1"/>
  <c r="B352" i="1"/>
  <c r="C352" i="1" s="1"/>
  <c r="X352" i="1" s="1"/>
  <c r="D352" i="1"/>
  <c r="E352" i="1"/>
  <c r="F352" i="1" s="1"/>
  <c r="AD352" i="1" s="1"/>
  <c r="G352" i="1"/>
  <c r="H352" i="1" s="1"/>
  <c r="I352" i="1"/>
  <c r="J352" i="1"/>
  <c r="K352" i="1"/>
  <c r="N352" i="1" s="1"/>
  <c r="O352" i="1" s="1"/>
  <c r="AW352" i="1" s="1"/>
  <c r="AX352" i="1" s="1"/>
  <c r="L352" i="1"/>
  <c r="M352" i="1" s="1"/>
  <c r="B353" i="1"/>
  <c r="C353" i="1" s="1"/>
  <c r="X353" i="1" s="1"/>
  <c r="D353" i="1"/>
  <c r="E353" i="1"/>
  <c r="F353" i="1" s="1"/>
  <c r="AD353" i="1" s="1"/>
  <c r="G353" i="1"/>
  <c r="H353" i="1" s="1"/>
  <c r="I353" i="1"/>
  <c r="J353" i="1"/>
  <c r="K353" i="1"/>
  <c r="S353" i="1" s="1"/>
  <c r="L353" i="1"/>
  <c r="M353" i="1" s="1"/>
  <c r="B354" i="1"/>
  <c r="C354" i="1" s="1"/>
  <c r="X354" i="1" s="1"/>
  <c r="D354" i="1"/>
  <c r="E354" i="1"/>
  <c r="F354" i="1" s="1"/>
  <c r="AD354" i="1" s="1"/>
  <c r="G354" i="1"/>
  <c r="H354" i="1" s="1"/>
  <c r="I354" i="1"/>
  <c r="J354" i="1"/>
  <c r="K354" i="1"/>
  <c r="N354" i="1" s="1"/>
  <c r="O354" i="1" s="1"/>
  <c r="AW354" i="1" s="1"/>
  <c r="AX354" i="1" s="1"/>
  <c r="L354" i="1"/>
  <c r="M354" i="1" s="1"/>
  <c r="B355" i="1"/>
  <c r="C355" i="1" s="1"/>
  <c r="Y355" i="1" s="1"/>
  <c r="D355" i="1"/>
  <c r="E355" i="1"/>
  <c r="F355" i="1" s="1"/>
  <c r="AD355" i="1" s="1"/>
  <c r="G355" i="1"/>
  <c r="H355" i="1" s="1"/>
  <c r="I355" i="1"/>
  <c r="J355" i="1"/>
  <c r="K355" i="1"/>
  <c r="N355" i="1" s="1"/>
  <c r="O355" i="1" s="1"/>
  <c r="AW355" i="1" s="1"/>
  <c r="AX355" i="1" s="1"/>
  <c r="L355" i="1"/>
  <c r="M355" i="1" s="1"/>
  <c r="B356" i="1"/>
  <c r="C356" i="1" s="1"/>
  <c r="X356" i="1" s="1"/>
  <c r="D356" i="1"/>
  <c r="E356" i="1"/>
  <c r="F356" i="1" s="1"/>
  <c r="AD356" i="1" s="1"/>
  <c r="G356" i="1"/>
  <c r="H356" i="1" s="1"/>
  <c r="I356" i="1"/>
  <c r="J356" i="1"/>
  <c r="K356" i="1"/>
  <c r="N356" i="1" s="1"/>
  <c r="O356" i="1" s="1"/>
  <c r="AW356" i="1" s="1"/>
  <c r="AX356" i="1" s="1"/>
  <c r="L356" i="1"/>
  <c r="M356" i="1" s="1"/>
  <c r="B357" i="1"/>
  <c r="C357" i="1" s="1"/>
  <c r="X357" i="1" s="1"/>
  <c r="D357" i="1"/>
  <c r="E357" i="1"/>
  <c r="F357" i="1" s="1"/>
  <c r="AD357" i="1" s="1"/>
  <c r="G357" i="1"/>
  <c r="H357" i="1" s="1"/>
  <c r="I357" i="1"/>
  <c r="J357" i="1"/>
  <c r="K357" i="1"/>
  <c r="N357" i="1" s="1"/>
  <c r="O357" i="1" s="1"/>
  <c r="AW357" i="1" s="1"/>
  <c r="AX357" i="1" s="1"/>
  <c r="L357" i="1"/>
  <c r="M357" i="1" s="1"/>
  <c r="B358" i="1"/>
  <c r="C358" i="1" s="1"/>
  <c r="X358" i="1" s="1"/>
  <c r="D358" i="1"/>
  <c r="E358" i="1"/>
  <c r="F358" i="1" s="1"/>
  <c r="AD358" i="1" s="1"/>
  <c r="G358" i="1"/>
  <c r="H358" i="1" s="1"/>
  <c r="I358" i="1"/>
  <c r="J358" i="1"/>
  <c r="K358" i="1"/>
  <c r="N358" i="1" s="1"/>
  <c r="O358" i="1" s="1"/>
  <c r="AW358" i="1" s="1"/>
  <c r="AX358" i="1" s="1"/>
  <c r="L358" i="1"/>
  <c r="M358" i="1" s="1"/>
  <c r="B359" i="1"/>
  <c r="C359" i="1" s="1"/>
  <c r="X359" i="1" s="1"/>
  <c r="D359" i="1"/>
  <c r="E359" i="1"/>
  <c r="F359" i="1" s="1"/>
  <c r="AD359" i="1" s="1"/>
  <c r="G359" i="1"/>
  <c r="H359" i="1" s="1"/>
  <c r="I359" i="1"/>
  <c r="J359" i="1"/>
  <c r="K359" i="1"/>
  <c r="R359" i="1" s="1"/>
  <c r="L359" i="1"/>
  <c r="M359" i="1" s="1"/>
  <c r="B360" i="1"/>
  <c r="C360" i="1" s="1"/>
  <c r="X360" i="1" s="1"/>
  <c r="D360" i="1"/>
  <c r="E360" i="1"/>
  <c r="F360" i="1" s="1"/>
  <c r="AD360" i="1" s="1"/>
  <c r="G360" i="1"/>
  <c r="H360" i="1" s="1"/>
  <c r="I360" i="1"/>
  <c r="J360" i="1"/>
  <c r="K360" i="1"/>
  <c r="L360" i="1"/>
  <c r="M360" i="1" s="1"/>
  <c r="B361" i="1"/>
  <c r="C361" i="1" s="1"/>
  <c r="Y361" i="1" s="1"/>
  <c r="D361" i="1"/>
  <c r="E361" i="1"/>
  <c r="F361" i="1" s="1"/>
  <c r="AD361" i="1" s="1"/>
  <c r="G361" i="1"/>
  <c r="H361" i="1" s="1"/>
  <c r="I361" i="1"/>
  <c r="J361" i="1"/>
  <c r="K361" i="1"/>
  <c r="N361" i="1" s="1"/>
  <c r="O361" i="1" s="1"/>
  <c r="AW361" i="1" s="1"/>
  <c r="AX361" i="1" s="1"/>
  <c r="L361" i="1"/>
  <c r="M361" i="1" s="1"/>
  <c r="B362" i="1"/>
  <c r="C362" i="1" s="1"/>
  <c r="X362" i="1" s="1"/>
  <c r="D362" i="1"/>
  <c r="E362" i="1"/>
  <c r="F362" i="1" s="1"/>
  <c r="AD362" i="1" s="1"/>
  <c r="G362" i="1"/>
  <c r="H362" i="1" s="1"/>
  <c r="I362" i="1"/>
  <c r="J362" i="1"/>
  <c r="K362" i="1"/>
  <c r="R362" i="1" s="1"/>
  <c r="L362" i="1"/>
  <c r="M362" i="1" s="1"/>
  <c r="B363" i="1"/>
  <c r="C363" i="1" s="1"/>
  <c r="X363" i="1" s="1"/>
  <c r="D363" i="1"/>
  <c r="E363" i="1"/>
  <c r="F363" i="1" s="1"/>
  <c r="AD363" i="1" s="1"/>
  <c r="G363" i="1"/>
  <c r="H363" i="1" s="1"/>
  <c r="I363" i="1"/>
  <c r="J363" i="1"/>
  <c r="K363" i="1"/>
  <c r="S363" i="1" s="1"/>
  <c r="L363" i="1"/>
  <c r="M363" i="1" s="1"/>
  <c r="B364" i="1"/>
  <c r="C364" i="1" s="1"/>
  <c r="X364" i="1" s="1"/>
  <c r="D364" i="1"/>
  <c r="E364" i="1"/>
  <c r="F364" i="1" s="1"/>
  <c r="AD364" i="1" s="1"/>
  <c r="G364" i="1"/>
  <c r="H364" i="1" s="1"/>
  <c r="I364" i="1"/>
  <c r="J364" i="1"/>
  <c r="K364" i="1"/>
  <c r="S364" i="1" s="1"/>
  <c r="L364" i="1"/>
  <c r="M364" i="1" s="1"/>
  <c r="B365" i="1"/>
  <c r="C365" i="1" s="1"/>
  <c r="X365" i="1" s="1"/>
  <c r="D365" i="1"/>
  <c r="E365" i="1"/>
  <c r="F365" i="1" s="1"/>
  <c r="AD365" i="1" s="1"/>
  <c r="G365" i="1"/>
  <c r="H365" i="1" s="1"/>
  <c r="I365" i="1"/>
  <c r="J365" i="1"/>
  <c r="K365" i="1"/>
  <c r="L365" i="1"/>
  <c r="M365" i="1" s="1"/>
  <c r="B366" i="1"/>
  <c r="C366" i="1" s="1"/>
  <c r="X366" i="1" s="1"/>
  <c r="D366" i="1"/>
  <c r="E366" i="1"/>
  <c r="F366" i="1" s="1"/>
  <c r="AD366" i="1" s="1"/>
  <c r="G366" i="1"/>
  <c r="H366" i="1" s="1"/>
  <c r="I366" i="1"/>
  <c r="J366" i="1"/>
  <c r="K366" i="1"/>
  <c r="R366" i="1" s="1"/>
  <c r="L366" i="1"/>
  <c r="M366" i="1" s="1"/>
  <c r="B367" i="1"/>
  <c r="C367" i="1" s="1"/>
  <c r="Y367" i="1" s="1"/>
  <c r="D367" i="1"/>
  <c r="E367" i="1"/>
  <c r="F367" i="1" s="1"/>
  <c r="AD367" i="1" s="1"/>
  <c r="G367" i="1"/>
  <c r="H367" i="1" s="1"/>
  <c r="I367" i="1"/>
  <c r="J367" i="1"/>
  <c r="K367" i="1"/>
  <c r="N367" i="1" s="1"/>
  <c r="O367" i="1" s="1"/>
  <c r="AW367" i="1" s="1"/>
  <c r="AX367" i="1" s="1"/>
  <c r="L367" i="1"/>
  <c r="M367" i="1" s="1"/>
  <c r="B368" i="1"/>
  <c r="C368" i="1" s="1"/>
  <c r="X368" i="1" s="1"/>
  <c r="D368" i="1"/>
  <c r="E368" i="1"/>
  <c r="F368" i="1" s="1"/>
  <c r="AD368" i="1" s="1"/>
  <c r="G368" i="1"/>
  <c r="H368" i="1" s="1"/>
  <c r="I368" i="1"/>
  <c r="J368" i="1"/>
  <c r="K368" i="1"/>
  <c r="S368" i="1" s="1"/>
  <c r="L368" i="1"/>
  <c r="M368" i="1" s="1"/>
  <c r="B369" i="1"/>
  <c r="C369" i="1" s="1"/>
  <c r="X369" i="1" s="1"/>
  <c r="D369" i="1"/>
  <c r="E369" i="1"/>
  <c r="F369" i="1" s="1"/>
  <c r="AD369" i="1" s="1"/>
  <c r="G369" i="1"/>
  <c r="H369" i="1" s="1"/>
  <c r="I369" i="1"/>
  <c r="J369" i="1"/>
  <c r="K369" i="1"/>
  <c r="N369" i="1" s="1"/>
  <c r="O369" i="1" s="1"/>
  <c r="AW369" i="1" s="1"/>
  <c r="AX369" i="1" s="1"/>
  <c r="L369" i="1"/>
  <c r="M369" i="1" s="1"/>
  <c r="B370" i="1"/>
  <c r="C370" i="1" s="1"/>
  <c r="X370" i="1" s="1"/>
  <c r="D370" i="1"/>
  <c r="E370" i="1"/>
  <c r="F370" i="1" s="1"/>
  <c r="AD370" i="1" s="1"/>
  <c r="G370" i="1"/>
  <c r="H370" i="1" s="1"/>
  <c r="I370" i="1"/>
  <c r="J370" i="1"/>
  <c r="K370" i="1"/>
  <c r="N370" i="1" s="1"/>
  <c r="O370" i="1" s="1"/>
  <c r="AW370" i="1" s="1"/>
  <c r="AX370" i="1" s="1"/>
  <c r="L370" i="1"/>
  <c r="M370" i="1" s="1"/>
  <c r="B371" i="1"/>
  <c r="C371" i="1" s="1"/>
  <c r="X371" i="1" s="1"/>
  <c r="D371" i="1"/>
  <c r="E371" i="1"/>
  <c r="F371" i="1" s="1"/>
  <c r="AD371" i="1" s="1"/>
  <c r="G371" i="1"/>
  <c r="H371" i="1" s="1"/>
  <c r="I371" i="1"/>
  <c r="J371" i="1"/>
  <c r="K371" i="1"/>
  <c r="R371" i="1" s="1"/>
  <c r="L371" i="1"/>
  <c r="M371" i="1" s="1"/>
  <c r="B372" i="1"/>
  <c r="C372" i="1" s="1"/>
  <c r="X372" i="1" s="1"/>
  <c r="D372" i="1"/>
  <c r="E372" i="1"/>
  <c r="F372" i="1" s="1"/>
  <c r="AD372" i="1" s="1"/>
  <c r="G372" i="1"/>
  <c r="H372" i="1" s="1"/>
  <c r="I372" i="1"/>
  <c r="J372" i="1"/>
  <c r="K372" i="1"/>
  <c r="N372" i="1" s="1"/>
  <c r="O372" i="1" s="1"/>
  <c r="AW372" i="1" s="1"/>
  <c r="AX372" i="1" s="1"/>
  <c r="L372" i="1"/>
  <c r="M372" i="1" s="1"/>
  <c r="B373" i="1"/>
  <c r="C373" i="1" s="1"/>
  <c r="Y373" i="1" s="1"/>
  <c r="D373" i="1"/>
  <c r="E373" i="1"/>
  <c r="F373" i="1" s="1"/>
  <c r="AD373" i="1" s="1"/>
  <c r="G373" i="1"/>
  <c r="H373" i="1" s="1"/>
  <c r="I373" i="1"/>
  <c r="J373" i="1"/>
  <c r="K373" i="1"/>
  <c r="L373" i="1"/>
  <c r="M373" i="1" s="1"/>
  <c r="B374" i="1"/>
  <c r="C374" i="1" s="1"/>
  <c r="X374" i="1" s="1"/>
  <c r="D374" i="1"/>
  <c r="E374" i="1"/>
  <c r="F374" i="1" s="1"/>
  <c r="AD374" i="1" s="1"/>
  <c r="G374" i="1"/>
  <c r="H374" i="1" s="1"/>
  <c r="I374" i="1"/>
  <c r="J374" i="1"/>
  <c r="K374" i="1"/>
  <c r="R374" i="1" s="1"/>
  <c r="L374" i="1"/>
  <c r="M374" i="1" s="1"/>
  <c r="B375" i="1"/>
  <c r="C375" i="1" s="1"/>
  <c r="X375" i="1" s="1"/>
  <c r="D375" i="1"/>
  <c r="E375" i="1"/>
  <c r="F375" i="1" s="1"/>
  <c r="AD375" i="1" s="1"/>
  <c r="G375" i="1"/>
  <c r="H375" i="1" s="1"/>
  <c r="I375" i="1"/>
  <c r="J375" i="1"/>
  <c r="K375" i="1"/>
  <c r="S375" i="1" s="1"/>
  <c r="L375" i="1"/>
  <c r="M375" i="1" s="1"/>
  <c r="B376" i="1"/>
  <c r="C376" i="1" s="1"/>
  <c r="X376" i="1" s="1"/>
  <c r="D376" i="1"/>
  <c r="E376" i="1"/>
  <c r="F376" i="1" s="1"/>
  <c r="AD376" i="1" s="1"/>
  <c r="G376" i="1"/>
  <c r="H376" i="1" s="1"/>
  <c r="I376" i="1"/>
  <c r="J376" i="1"/>
  <c r="K376" i="1"/>
  <c r="N376" i="1" s="1"/>
  <c r="O376" i="1" s="1"/>
  <c r="AW376" i="1" s="1"/>
  <c r="AX376" i="1" s="1"/>
  <c r="L376" i="1"/>
  <c r="M376" i="1" s="1"/>
  <c r="B377" i="1"/>
  <c r="C377" i="1" s="1"/>
  <c r="X377" i="1" s="1"/>
  <c r="D377" i="1"/>
  <c r="E377" i="1"/>
  <c r="F377" i="1" s="1"/>
  <c r="AD377" i="1" s="1"/>
  <c r="G377" i="1"/>
  <c r="H377" i="1" s="1"/>
  <c r="I377" i="1"/>
  <c r="J377" i="1"/>
  <c r="K377" i="1"/>
  <c r="R377" i="1" s="1"/>
  <c r="L377" i="1"/>
  <c r="M377" i="1" s="1"/>
  <c r="B378" i="1"/>
  <c r="C378" i="1" s="1"/>
  <c r="X378" i="1" s="1"/>
  <c r="D378" i="1"/>
  <c r="E378" i="1"/>
  <c r="F378" i="1" s="1"/>
  <c r="AD378" i="1" s="1"/>
  <c r="G378" i="1"/>
  <c r="H378" i="1" s="1"/>
  <c r="I378" i="1"/>
  <c r="J378" i="1"/>
  <c r="K378" i="1"/>
  <c r="S378" i="1" s="1"/>
  <c r="L378" i="1"/>
  <c r="M378" i="1" s="1"/>
  <c r="B379" i="1"/>
  <c r="C379" i="1" s="1"/>
  <c r="Y379" i="1" s="1"/>
  <c r="D379" i="1"/>
  <c r="E379" i="1"/>
  <c r="F379" i="1" s="1"/>
  <c r="AD379" i="1" s="1"/>
  <c r="G379" i="1"/>
  <c r="H379" i="1" s="1"/>
  <c r="I379" i="1"/>
  <c r="J379" i="1"/>
  <c r="K379" i="1"/>
  <c r="N379" i="1" s="1"/>
  <c r="O379" i="1" s="1"/>
  <c r="AW379" i="1" s="1"/>
  <c r="AX379" i="1" s="1"/>
  <c r="L379" i="1"/>
  <c r="M379" i="1" s="1"/>
  <c r="B380" i="1"/>
  <c r="C380" i="1" s="1"/>
  <c r="X380" i="1" s="1"/>
  <c r="D380" i="1"/>
  <c r="E380" i="1"/>
  <c r="F380" i="1" s="1"/>
  <c r="AD380" i="1" s="1"/>
  <c r="G380" i="1"/>
  <c r="H380" i="1" s="1"/>
  <c r="I380" i="1"/>
  <c r="J380" i="1"/>
  <c r="K380" i="1"/>
  <c r="N380" i="1" s="1"/>
  <c r="O380" i="1" s="1"/>
  <c r="AW380" i="1" s="1"/>
  <c r="AX380" i="1" s="1"/>
  <c r="L380" i="1"/>
  <c r="M380" i="1" s="1"/>
  <c r="B381" i="1"/>
  <c r="C381" i="1" s="1"/>
  <c r="X381" i="1" s="1"/>
  <c r="D381" i="1"/>
  <c r="E381" i="1"/>
  <c r="F381" i="1" s="1"/>
  <c r="AD381" i="1" s="1"/>
  <c r="G381" i="1"/>
  <c r="H381" i="1" s="1"/>
  <c r="I381" i="1"/>
  <c r="J381" i="1"/>
  <c r="K381" i="1"/>
  <c r="L381" i="1"/>
  <c r="M381" i="1" s="1"/>
  <c r="B382" i="1"/>
  <c r="C382" i="1" s="1"/>
  <c r="X382" i="1" s="1"/>
  <c r="D382" i="1"/>
  <c r="E382" i="1"/>
  <c r="F382" i="1" s="1"/>
  <c r="AD382" i="1" s="1"/>
  <c r="G382" i="1"/>
  <c r="H382" i="1" s="1"/>
  <c r="I382" i="1"/>
  <c r="J382" i="1"/>
  <c r="K382" i="1"/>
  <c r="R382" i="1" s="1"/>
  <c r="L382" i="1"/>
  <c r="M382" i="1" s="1"/>
  <c r="B383" i="1"/>
  <c r="C383" i="1" s="1"/>
  <c r="X383" i="1" s="1"/>
  <c r="D383" i="1"/>
  <c r="E383" i="1"/>
  <c r="F383" i="1" s="1"/>
  <c r="AD383" i="1" s="1"/>
  <c r="G383" i="1"/>
  <c r="H383" i="1" s="1"/>
  <c r="I383" i="1"/>
  <c r="J383" i="1"/>
  <c r="K383" i="1"/>
  <c r="L383" i="1"/>
  <c r="M383" i="1" s="1"/>
  <c r="B384" i="1"/>
  <c r="C384" i="1" s="1"/>
  <c r="X384" i="1" s="1"/>
  <c r="D384" i="1"/>
  <c r="E384" i="1"/>
  <c r="F384" i="1" s="1"/>
  <c r="AD384" i="1" s="1"/>
  <c r="G384" i="1"/>
  <c r="H384" i="1" s="1"/>
  <c r="I384" i="1"/>
  <c r="J384" i="1"/>
  <c r="K384" i="1"/>
  <c r="N384" i="1" s="1"/>
  <c r="O384" i="1" s="1"/>
  <c r="AW384" i="1" s="1"/>
  <c r="AX384" i="1" s="1"/>
  <c r="L384" i="1"/>
  <c r="M384" i="1" s="1"/>
  <c r="B385" i="1"/>
  <c r="C385" i="1" s="1"/>
  <c r="Y385" i="1" s="1"/>
  <c r="D385" i="1"/>
  <c r="E385" i="1"/>
  <c r="F385" i="1" s="1"/>
  <c r="AD385" i="1" s="1"/>
  <c r="G385" i="1"/>
  <c r="H385" i="1" s="1"/>
  <c r="I385" i="1"/>
  <c r="J385" i="1"/>
  <c r="K385" i="1"/>
  <c r="N385" i="1" s="1"/>
  <c r="O385" i="1" s="1"/>
  <c r="AW385" i="1" s="1"/>
  <c r="AX385" i="1" s="1"/>
  <c r="L385" i="1"/>
  <c r="M385" i="1" s="1"/>
  <c r="B386" i="1"/>
  <c r="C386" i="1" s="1"/>
  <c r="X386" i="1" s="1"/>
  <c r="D386" i="1"/>
  <c r="E386" i="1"/>
  <c r="F386" i="1" s="1"/>
  <c r="AD386" i="1" s="1"/>
  <c r="G386" i="1"/>
  <c r="H386" i="1" s="1"/>
  <c r="I386" i="1"/>
  <c r="J386" i="1"/>
  <c r="K386" i="1"/>
  <c r="N386" i="1" s="1"/>
  <c r="O386" i="1" s="1"/>
  <c r="AW386" i="1" s="1"/>
  <c r="AX386" i="1" s="1"/>
  <c r="L386" i="1"/>
  <c r="M386" i="1" s="1"/>
  <c r="B387" i="1"/>
  <c r="C387" i="1" s="1"/>
  <c r="X387" i="1" s="1"/>
  <c r="D387" i="1"/>
  <c r="E387" i="1"/>
  <c r="F387" i="1" s="1"/>
  <c r="AD387" i="1" s="1"/>
  <c r="G387" i="1"/>
  <c r="H387" i="1" s="1"/>
  <c r="I387" i="1"/>
  <c r="J387" i="1"/>
  <c r="K387" i="1"/>
  <c r="S387" i="1" s="1"/>
  <c r="L387" i="1"/>
  <c r="M387" i="1" s="1"/>
  <c r="B388" i="1"/>
  <c r="C388" i="1" s="1"/>
  <c r="X388" i="1" s="1"/>
  <c r="D388" i="1"/>
  <c r="E388" i="1"/>
  <c r="F388" i="1" s="1"/>
  <c r="AD388" i="1" s="1"/>
  <c r="G388" i="1"/>
  <c r="H388" i="1" s="1"/>
  <c r="I388" i="1"/>
  <c r="J388" i="1"/>
  <c r="K388" i="1"/>
  <c r="S388" i="1" s="1"/>
  <c r="L388" i="1"/>
  <c r="M388" i="1" s="1"/>
  <c r="B389" i="1"/>
  <c r="C389" i="1" s="1"/>
  <c r="X389" i="1" s="1"/>
  <c r="D389" i="1"/>
  <c r="E389" i="1"/>
  <c r="F389" i="1" s="1"/>
  <c r="AD389" i="1" s="1"/>
  <c r="G389" i="1"/>
  <c r="H389" i="1" s="1"/>
  <c r="I389" i="1"/>
  <c r="J389" i="1"/>
  <c r="K389" i="1"/>
  <c r="R389" i="1" s="1"/>
  <c r="L389" i="1"/>
  <c r="M389" i="1" s="1"/>
  <c r="B390" i="1"/>
  <c r="C390" i="1" s="1"/>
  <c r="X390" i="1" s="1"/>
  <c r="D390" i="1"/>
  <c r="E390" i="1"/>
  <c r="F390" i="1" s="1"/>
  <c r="AD390" i="1" s="1"/>
  <c r="G390" i="1"/>
  <c r="H390" i="1" s="1"/>
  <c r="I390" i="1"/>
  <c r="J390" i="1"/>
  <c r="K390" i="1"/>
  <c r="N390" i="1" s="1"/>
  <c r="O390" i="1" s="1"/>
  <c r="AW390" i="1" s="1"/>
  <c r="AX390" i="1" s="1"/>
  <c r="L390" i="1"/>
  <c r="M390" i="1" s="1"/>
  <c r="B391" i="1"/>
  <c r="C391" i="1" s="1"/>
  <c r="Y391" i="1" s="1"/>
  <c r="D391" i="1"/>
  <c r="E391" i="1"/>
  <c r="F391" i="1" s="1"/>
  <c r="AD391" i="1" s="1"/>
  <c r="G391" i="1"/>
  <c r="H391" i="1" s="1"/>
  <c r="I391" i="1"/>
  <c r="J391" i="1"/>
  <c r="K391" i="1"/>
  <c r="L391" i="1"/>
  <c r="M391" i="1" s="1"/>
  <c r="B392" i="1"/>
  <c r="C392" i="1" s="1"/>
  <c r="X392" i="1" s="1"/>
  <c r="D392" i="1"/>
  <c r="E392" i="1"/>
  <c r="F392" i="1" s="1"/>
  <c r="AD392" i="1" s="1"/>
  <c r="G392" i="1"/>
  <c r="H392" i="1" s="1"/>
  <c r="I392" i="1"/>
  <c r="J392" i="1"/>
  <c r="K392" i="1"/>
  <c r="L392" i="1"/>
  <c r="M392" i="1" s="1"/>
  <c r="B393" i="1"/>
  <c r="C393" i="1" s="1"/>
  <c r="X393" i="1" s="1"/>
  <c r="D393" i="1"/>
  <c r="E393" i="1"/>
  <c r="F393" i="1" s="1"/>
  <c r="AD393" i="1" s="1"/>
  <c r="G393" i="1"/>
  <c r="H393" i="1" s="1"/>
  <c r="I393" i="1"/>
  <c r="J393" i="1"/>
  <c r="K393" i="1"/>
  <c r="L393" i="1"/>
  <c r="M393" i="1" s="1"/>
  <c r="B394" i="1"/>
  <c r="C394" i="1" s="1"/>
  <c r="X394" i="1" s="1"/>
  <c r="D394" i="1"/>
  <c r="E394" i="1"/>
  <c r="F394" i="1" s="1"/>
  <c r="AD394" i="1" s="1"/>
  <c r="G394" i="1"/>
  <c r="H394" i="1" s="1"/>
  <c r="I394" i="1"/>
  <c r="J394" i="1"/>
  <c r="K394" i="1"/>
  <c r="S394" i="1" s="1"/>
  <c r="L394" i="1"/>
  <c r="M394" i="1" s="1"/>
  <c r="B395" i="1"/>
  <c r="C395" i="1" s="1"/>
  <c r="X395" i="1" s="1"/>
  <c r="D395" i="1"/>
  <c r="E395" i="1"/>
  <c r="F395" i="1" s="1"/>
  <c r="AD395" i="1" s="1"/>
  <c r="G395" i="1"/>
  <c r="H395" i="1" s="1"/>
  <c r="I395" i="1"/>
  <c r="J395" i="1"/>
  <c r="K395" i="1"/>
  <c r="R395" i="1" s="1"/>
  <c r="L395" i="1"/>
  <c r="M395" i="1" s="1"/>
  <c r="B396" i="1"/>
  <c r="C396" i="1" s="1"/>
  <c r="X396" i="1" s="1"/>
  <c r="D396" i="1"/>
  <c r="E396" i="1"/>
  <c r="F396" i="1" s="1"/>
  <c r="AD396" i="1" s="1"/>
  <c r="G396" i="1"/>
  <c r="H396" i="1" s="1"/>
  <c r="I396" i="1"/>
  <c r="J396" i="1"/>
  <c r="K396" i="1"/>
  <c r="L396" i="1"/>
  <c r="M396" i="1" s="1"/>
  <c r="B397" i="1"/>
  <c r="C397" i="1" s="1"/>
  <c r="Y397" i="1" s="1"/>
  <c r="D397" i="1"/>
  <c r="E397" i="1"/>
  <c r="F397" i="1" s="1"/>
  <c r="AD397" i="1" s="1"/>
  <c r="G397" i="1"/>
  <c r="H397" i="1" s="1"/>
  <c r="I397" i="1"/>
  <c r="J397" i="1"/>
  <c r="K397" i="1"/>
  <c r="N397" i="1" s="1"/>
  <c r="O397" i="1" s="1"/>
  <c r="AW397" i="1" s="1"/>
  <c r="AX397" i="1" s="1"/>
  <c r="L397" i="1"/>
  <c r="M397" i="1" s="1"/>
  <c r="B398" i="1"/>
  <c r="C398" i="1" s="1"/>
  <c r="X398" i="1" s="1"/>
  <c r="D398" i="1"/>
  <c r="E398" i="1"/>
  <c r="F398" i="1" s="1"/>
  <c r="AD398" i="1" s="1"/>
  <c r="G398" i="1"/>
  <c r="H398" i="1" s="1"/>
  <c r="I398" i="1"/>
  <c r="J398" i="1"/>
  <c r="K398" i="1"/>
  <c r="R398" i="1" s="1"/>
  <c r="L398" i="1"/>
  <c r="M398" i="1" s="1"/>
  <c r="B399" i="1"/>
  <c r="C399" i="1" s="1"/>
  <c r="X399" i="1" s="1"/>
  <c r="D399" i="1"/>
  <c r="E399" i="1"/>
  <c r="F399" i="1" s="1"/>
  <c r="AD399" i="1" s="1"/>
  <c r="G399" i="1"/>
  <c r="H399" i="1" s="1"/>
  <c r="I399" i="1"/>
  <c r="J399" i="1"/>
  <c r="K399" i="1"/>
  <c r="N399" i="1" s="1"/>
  <c r="O399" i="1" s="1"/>
  <c r="AW399" i="1" s="1"/>
  <c r="AX399" i="1" s="1"/>
  <c r="L399" i="1"/>
  <c r="M399" i="1" s="1"/>
  <c r="B400" i="1"/>
  <c r="C400" i="1" s="1"/>
  <c r="X400" i="1" s="1"/>
  <c r="D400" i="1"/>
  <c r="E400" i="1"/>
  <c r="F400" i="1" s="1"/>
  <c r="AD400" i="1" s="1"/>
  <c r="G400" i="1"/>
  <c r="H400" i="1" s="1"/>
  <c r="I400" i="1"/>
  <c r="J400" i="1"/>
  <c r="K400" i="1"/>
  <c r="S400" i="1" s="1"/>
  <c r="L400" i="1"/>
  <c r="M400" i="1" s="1"/>
  <c r="B401" i="1"/>
  <c r="C401" i="1" s="1"/>
  <c r="X401" i="1" s="1"/>
  <c r="D401" i="1"/>
  <c r="E401" i="1"/>
  <c r="F401" i="1" s="1"/>
  <c r="AD401" i="1" s="1"/>
  <c r="G401" i="1"/>
  <c r="H401" i="1" s="1"/>
  <c r="I401" i="1"/>
  <c r="J401" i="1"/>
  <c r="K401" i="1"/>
  <c r="R401" i="1" s="1"/>
  <c r="L401" i="1"/>
  <c r="M401" i="1" s="1"/>
  <c r="B402" i="1"/>
  <c r="C402" i="1" s="1"/>
  <c r="X402" i="1" s="1"/>
  <c r="D402" i="1"/>
  <c r="E402" i="1"/>
  <c r="F402" i="1" s="1"/>
  <c r="AD402" i="1" s="1"/>
  <c r="G402" i="1"/>
  <c r="H402" i="1" s="1"/>
  <c r="I402" i="1"/>
  <c r="J402" i="1"/>
  <c r="K402" i="1"/>
  <c r="N402" i="1" s="1"/>
  <c r="O402" i="1" s="1"/>
  <c r="AW402" i="1" s="1"/>
  <c r="AX402" i="1" s="1"/>
  <c r="L402" i="1"/>
  <c r="M402" i="1" s="1"/>
  <c r="B403" i="1"/>
  <c r="C403" i="1" s="1"/>
  <c r="Y403" i="1" s="1"/>
  <c r="D403" i="1"/>
  <c r="E403" i="1"/>
  <c r="F403" i="1" s="1"/>
  <c r="AD403" i="1" s="1"/>
  <c r="G403" i="1"/>
  <c r="H403" i="1" s="1"/>
  <c r="I403" i="1"/>
  <c r="J403" i="1"/>
  <c r="K403" i="1"/>
  <c r="L403" i="1"/>
  <c r="M403" i="1" s="1"/>
  <c r="B404" i="1"/>
  <c r="C404" i="1" s="1"/>
  <c r="X404" i="1" s="1"/>
  <c r="D404" i="1"/>
  <c r="E404" i="1"/>
  <c r="F404" i="1" s="1"/>
  <c r="AD404" i="1" s="1"/>
  <c r="G404" i="1"/>
  <c r="H404" i="1" s="1"/>
  <c r="I404" i="1"/>
  <c r="J404" i="1"/>
  <c r="K404" i="1"/>
  <c r="R404" i="1" s="1"/>
  <c r="L404" i="1"/>
  <c r="M404" i="1" s="1"/>
  <c r="B405" i="1"/>
  <c r="C405" i="1" s="1"/>
  <c r="X405" i="1" s="1"/>
  <c r="D405" i="1"/>
  <c r="E405" i="1"/>
  <c r="F405" i="1" s="1"/>
  <c r="AD405" i="1" s="1"/>
  <c r="G405" i="1"/>
  <c r="H405" i="1" s="1"/>
  <c r="I405" i="1"/>
  <c r="J405" i="1"/>
  <c r="K405" i="1"/>
  <c r="R405" i="1" s="1"/>
  <c r="L405" i="1"/>
  <c r="M405" i="1" s="1"/>
  <c r="B406" i="1"/>
  <c r="C406" i="1" s="1"/>
  <c r="X406" i="1" s="1"/>
  <c r="D406" i="1"/>
  <c r="E406" i="1"/>
  <c r="F406" i="1" s="1"/>
  <c r="AD406" i="1" s="1"/>
  <c r="G406" i="1"/>
  <c r="H406" i="1" s="1"/>
  <c r="I406" i="1"/>
  <c r="J406" i="1"/>
  <c r="K406" i="1"/>
  <c r="R406" i="1" s="1"/>
  <c r="L406" i="1"/>
  <c r="M406" i="1" s="1"/>
  <c r="B407" i="1"/>
  <c r="C407" i="1" s="1"/>
  <c r="X407" i="1" s="1"/>
  <c r="D407" i="1"/>
  <c r="E407" i="1"/>
  <c r="F407" i="1" s="1"/>
  <c r="AD407" i="1" s="1"/>
  <c r="G407" i="1"/>
  <c r="H407" i="1" s="1"/>
  <c r="I407" i="1"/>
  <c r="J407" i="1"/>
  <c r="K407" i="1"/>
  <c r="L407" i="1"/>
  <c r="M407" i="1" s="1"/>
  <c r="B408" i="1"/>
  <c r="C408" i="1" s="1"/>
  <c r="X408" i="1" s="1"/>
  <c r="D408" i="1"/>
  <c r="E408" i="1"/>
  <c r="F408" i="1" s="1"/>
  <c r="AD408" i="1" s="1"/>
  <c r="G408" i="1"/>
  <c r="H408" i="1" s="1"/>
  <c r="I408" i="1"/>
  <c r="J408" i="1"/>
  <c r="K408" i="1"/>
  <c r="R408" i="1" s="1"/>
  <c r="L408" i="1"/>
  <c r="M408" i="1" s="1"/>
  <c r="B409" i="1"/>
  <c r="C409" i="1" s="1"/>
  <c r="Y409" i="1" s="1"/>
  <c r="D409" i="1"/>
  <c r="E409" i="1"/>
  <c r="F409" i="1" s="1"/>
  <c r="AD409" i="1" s="1"/>
  <c r="G409" i="1"/>
  <c r="H409" i="1" s="1"/>
  <c r="I409" i="1"/>
  <c r="J409" i="1"/>
  <c r="K409" i="1"/>
  <c r="L409" i="1"/>
  <c r="M409" i="1" s="1"/>
  <c r="B410" i="1"/>
  <c r="C410" i="1" s="1"/>
  <c r="X410" i="1" s="1"/>
  <c r="D410" i="1"/>
  <c r="E410" i="1"/>
  <c r="F410" i="1" s="1"/>
  <c r="AD410" i="1" s="1"/>
  <c r="G410" i="1"/>
  <c r="H410" i="1" s="1"/>
  <c r="I410" i="1"/>
  <c r="J410" i="1"/>
  <c r="K410" i="1"/>
  <c r="S410" i="1" s="1"/>
  <c r="L410" i="1"/>
  <c r="M410" i="1" s="1"/>
  <c r="B411" i="1"/>
  <c r="C411" i="1" s="1"/>
  <c r="X411" i="1" s="1"/>
  <c r="D411" i="1"/>
  <c r="E411" i="1"/>
  <c r="F411" i="1" s="1"/>
  <c r="AD411" i="1" s="1"/>
  <c r="G411" i="1"/>
  <c r="H411" i="1" s="1"/>
  <c r="I411" i="1"/>
  <c r="J411" i="1"/>
  <c r="K411" i="1"/>
  <c r="L411" i="1"/>
  <c r="M411" i="1" s="1"/>
  <c r="B412" i="1"/>
  <c r="C412" i="1" s="1"/>
  <c r="X412" i="1" s="1"/>
  <c r="D412" i="1"/>
  <c r="E412" i="1"/>
  <c r="F412" i="1" s="1"/>
  <c r="AD412" i="1" s="1"/>
  <c r="G412" i="1"/>
  <c r="H412" i="1" s="1"/>
  <c r="I412" i="1"/>
  <c r="J412" i="1"/>
  <c r="K412" i="1"/>
  <c r="R412" i="1" s="1"/>
  <c r="L412" i="1"/>
  <c r="M412" i="1" s="1"/>
  <c r="B413" i="1"/>
  <c r="C413" i="1" s="1"/>
  <c r="X413" i="1" s="1"/>
  <c r="D413" i="1"/>
  <c r="E413" i="1"/>
  <c r="F413" i="1" s="1"/>
  <c r="AD413" i="1" s="1"/>
  <c r="G413" i="1"/>
  <c r="H413" i="1" s="1"/>
  <c r="I413" i="1"/>
  <c r="J413" i="1"/>
  <c r="K413" i="1"/>
  <c r="S413" i="1" s="1"/>
  <c r="L413" i="1"/>
  <c r="M413" i="1" s="1"/>
  <c r="B414" i="1"/>
  <c r="C414" i="1" s="1"/>
  <c r="X414" i="1" s="1"/>
  <c r="D414" i="1"/>
  <c r="E414" i="1"/>
  <c r="F414" i="1" s="1"/>
  <c r="AD414" i="1" s="1"/>
  <c r="G414" i="1"/>
  <c r="H414" i="1" s="1"/>
  <c r="I414" i="1"/>
  <c r="J414" i="1"/>
  <c r="K414" i="1"/>
  <c r="N414" i="1" s="1"/>
  <c r="O414" i="1" s="1"/>
  <c r="AW414" i="1" s="1"/>
  <c r="AX414" i="1" s="1"/>
  <c r="L414" i="1"/>
  <c r="M414" i="1" s="1"/>
  <c r="B415" i="1"/>
  <c r="C415" i="1" s="1"/>
  <c r="Y415" i="1" s="1"/>
  <c r="D415" i="1"/>
  <c r="E415" i="1"/>
  <c r="F415" i="1" s="1"/>
  <c r="AD415" i="1" s="1"/>
  <c r="G415" i="1"/>
  <c r="H415" i="1" s="1"/>
  <c r="I415" i="1"/>
  <c r="J415" i="1"/>
  <c r="K415" i="1"/>
  <c r="S415" i="1" s="1"/>
  <c r="L415" i="1"/>
  <c r="M415" i="1" s="1"/>
  <c r="B416" i="1"/>
  <c r="C416" i="1" s="1"/>
  <c r="X416" i="1" s="1"/>
  <c r="D416" i="1"/>
  <c r="E416" i="1"/>
  <c r="F416" i="1" s="1"/>
  <c r="AD416" i="1" s="1"/>
  <c r="G416" i="1"/>
  <c r="H416" i="1" s="1"/>
  <c r="I416" i="1"/>
  <c r="J416" i="1"/>
  <c r="K416" i="1"/>
  <c r="L416" i="1"/>
  <c r="M416" i="1" s="1"/>
  <c r="B417" i="1"/>
  <c r="C417" i="1" s="1"/>
  <c r="X417" i="1" s="1"/>
  <c r="D417" i="1"/>
  <c r="E417" i="1"/>
  <c r="F417" i="1" s="1"/>
  <c r="AD417" i="1" s="1"/>
  <c r="G417" i="1"/>
  <c r="H417" i="1" s="1"/>
  <c r="I417" i="1"/>
  <c r="J417" i="1"/>
  <c r="K417" i="1"/>
  <c r="R417" i="1" s="1"/>
  <c r="L417" i="1"/>
  <c r="M417" i="1" s="1"/>
  <c r="B418" i="1"/>
  <c r="C418" i="1" s="1"/>
  <c r="X418" i="1" s="1"/>
  <c r="D418" i="1"/>
  <c r="E418" i="1"/>
  <c r="F418" i="1" s="1"/>
  <c r="AD418" i="1" s="1"/>
  <c r="G418" i="1"/>
  <c r="H418" i="1" s="1"/>
  <c r="I418" i="1"/>
  <c r="J418" i="1"/>
  <c r="K418" i="1"/>
  <c r="S418" i="1" s="1"/>
  <c r="L418" i="1"/>
  <c r="M418" i="1" s="1"/>
  <c r="B419" i="1"/>
  <c r="C419" i="1" s="1"/>
  <c r="X419" i="1" s="1"/>
  <c r="D419" i="1"/>
  <c r="E419" i="1"/>
  <c r="F419" i="1" s="1"/>
  <c r="AD419" i="1" s="1"/>
  <c r="G419" i="1"/>
  <c r="H419" i="1" s="1"/>
  <c r="I419" i="1"/>
  <c r="J419" i="1"/>
  <c r="K419" i="1"/>
  <c r="L419" i="1"/>
  <c r="M419" i="1" s="1"/>
  <c r="B420" i="1"/>
  <c r="C420" i="1" s="1"/>
  <c r="X420" i="1" s="1"/>
  <c r="D420" i="1"/>
  <c r="E420" i="1"/>
  <c r="F420" i="1" s="1"/>
  <c r="AD420" i="1" s="1"/>
  <c r="G420" i="1"/>
  <c r="H420" i="1" s="1"/>
  <c r="I420" i="1"/>
  <c r="J420" i="1"/>
  <c r="K420" i="1"/>
  <c r="R420" i="1" s="1"/>
  <c r="L420" i="1"/>
  <c r="M420" i="1" s="1"/>
  <c r="B421" i="1"/>
  <c r="C421" i="1" s="1"/>
  <c r="Y421" i="1" s="1"/>
  <c r="D421" i="1"/>
  <c r="E421" i="1"/>
  <c r="F421" i="1" s="1"/>
  <c r="AD421" i="1" s="1"/>
  <c r="G421" i="1"/>
  <c r="H421" i="1" s="1"/>
  <c r="I421" i="1"/>
  <c r="J421" i="1"/>
  <c r="K421" i="1"/>
  <c r="R421" i="1" s="1"/>
  <c r="L421" i="1"/>
  <c r="M421" i="1" s="1"/>
  <c r="B422" i="1"/>
  <c r="C422" i="1" s="1"/>
  <c r="X422" i="1" s="1"/>
  <c r="D422" i="1"/>
  <c r="E422" i="1"/>
  <c r="F422" i="1" s="1"/>
  <c r="AD422" i="1" s="1"/>
  <c r="G422" i="1"/>
  <c r="H422" i="1" s="1"/>
  <c r="I422" i="1"/>
  <c r="J422" i="1"/>
  <c r="K422" i="1"/>
  <c r="N422" i="1" s="1"/>
  <c r="O422" i="1" s="1"/>
  <c r="AW422" i="1" s="1"/>
  <c r="AX422" i="1" s="1"/>
  <c r="L422" i="1"/>
  <c r="M422" i="1" s="1"/>
  <c r="B423" i="1"/>
  <c r="C423" i="1" s="1"/>
  <c r="X423" i="1" s="1"/>
  <c r="D423" i="1"/>
  <c r="E423" i="1"/>
  <c r="F423" i="1" s="1"/>
  <c r="AD423" i="1" s="1"/>
  <c r="G423" i="1"/>
  <c r="H423" i="1" s="1"/>
  <c r="I423" i="1"/>
  <c r="J423" i="1"/>
  <c r="K423" i="1"/>
  <c r="L423" i="1"/>
  <c r="M423" i="1" s="1"/>
  <c r="B424" i="1"/>
  <c r="C424" i="1" s="1"/>
  <c r="X424" i="1" s="1"/>
  <c r="D424" i="1"/>
  <c r="E424" i="1"/>
  <c r="F424" i="1" s="1"/>
  <c r="AD424" i="1" s="1"/>
  <c r="G424" i="1"/>
  <c r="H424" i="1" s="1"/>
  <c r="I424" i="1"/>
  <c r="J424" i="1"/>
  <c r="K424" i="1"/>
  <c r="R424" i="1" s="1"/>
  <c r="L424" i="1"/>
  <c r="M424" i="1" s="1"/>
  <c r="B425" i="1"/>
  <c r="C425" i="1" s="1"/>
  <c r="X425" i="1" s="1"/>
  <c r="D425" i="1"/>
  <c r="E425" i="1"/>
  <c r="F425" i="1" s="1"/>
  <c r="AD425" i="1" s="1"/>
  <c r="G425" i="1"/>
  <c r="H425" i="1" s="1"/>
  <c r="I425" i="1"/>
  <c r="J425" i="1"/>
  <c r="K425" i="1"/>
  <c r="R425" i="1" s="1"/>
  <c r="L425" i="1"/>
  <c r="M425" i="1" s="1"/>
  <c r="B426" i="1"/>
  <c r="C426" i="1" s="1"/>
  <c r="X426" i="1" s="1"/>
  <c r="D426" i="1"/>
  <c r="E426" i="1"/>
  <c r="F426" i="1" s="1"/>
  <c r="AD426" i="1" s="1"/>
  <c r="G426" i="1"/>
  <c r="H426" i="1" s="1"/>
  <c r="I426" i="1"/>
  <c r="J426" i="1"/>
  <c r="K426" i="1"/>
  <c r="N426" i="1" s="1"/>
  <c r="O426" i="1" s="1"/>
  <c r="AW426" i="1" s="1"/>
  <c r="AX426" i="1" s="1"/>
  <c r="L426" i="1"/>
  <c r="M426" i="1" s="1"/>
  <c r="B427" i="1"/>
  <c r="C427" i="1" s="1"/>
  <c r="Y427" i="1" s="1"/>
  <c r="D427" i="1"/>
  <c r="E427" i="1"/>
  <c r="F427" i="1" s="1"/>
  <c r="AD427" i="1" s="1"/>
  <c r="G427" i="1"/>
  <c r="H427" i="1" s="1"/>
  <c r="I427" i="1"/>
  <c r="J427" i="1"/>
  <c r="K427" i="1"/>
  <c r="N427" i="1" s="1"/>
  <c r="O427" i="1" s="1"/>
  <c r="AW427" i="1" s="1"/>
  <c r="AX427" i="1" s="1"/>
  <c r="L427" i="1"/>
  <c r="M427" i="1" s="1"/>
  <c r="B428" i="1"/>
  <c r="C428" i="1" s="1"/>
  <c r="X428" i="1" s="1"/>
  <c r="D428" i="1"/>
  <c r="E428" i="1"/>
  <c r="F428" i="1" s="1"/>
  <c r="AD428" i="1" s="1"/>
  <c r="G428" i="1"/>
  <c r="H428" i="1" s="1"/>
  <c r="I428" i="1"/>
  <c r="J428" i="1"/>
  <c r="K428" i="1"/>
  <c r="S428" i="1" s="1"/>
  <c r="L428" i="1"/>
  <c r="M428" i="1" s="1"/>
  <c r="B429" i="1"/>
  <c r="C429" i="1" s="1"/>
  <c r="X429" i="1" s="1"/>
  <c r="D429" i="1"/>
  <c r="E429" i="1"/>
  <c r="F429" i="1" s="1"/>
  <c r="AD429" i="1" s="1"/>
  <c r="G429" i="1"/>
  <c r="H429" i="1" s="1"/>
  <c r="I429" i="1"/>
  <c r="J429" i="1"/>
  <c r="K429" i="1"/>
  <c r="L429" i="1"/>
  <c r="M429" i="1" s="1"/>
  <c r="B430" i="1"/>
  <c r="C430" i="1" s="1"/>
  <c r="X430" i="1" s="1"/>
  <c r="D430" i="1"/>
  <c r="E430" i="1"/>
  <c r="F430" i="1" s="1"/>
  <c r="AD430" i="1" s="1"/>
  <c r="G430" i="1"/>
  <c r="H430" i="1" s="1"/>
  <c r="I430" i="1"/>
  <c r="J430" i="1"/>
  <c r="K430" i="1"/>
  <c r="R430" i="1" s="1"/>
  <c r="L430" i="1"/>
  <c r="M430" i="1" s="1"/>
  <c r="B431" i="1"/>
  <c r="C431" i="1" s="1"/>
  <c r="X431" i="1" s="1"/>
  <c r="D431" i="1"/>
  <c r="E431" i="1"/>
  <c r="F431" i="1" s="1"/>
  <c r="AD431" i="1" s="1"/>
  <c r="G431" i="1"/>
  <c r="H431" i="1" s="1"/>
  <c r="I431" i="1"/>
  <c r="J431" i="1"/>
  <c r="K431" i="1"/>
  <c r="L431" i="1"/>
  <c r="M431" i="1" s="1"/>
  <c r="B432" i="1"/>
  <c r="C432" i="1" s="1"/>
  <c r="X432" i="1" s="1"/>
  <c r="D432" i="1"/>
  <c r="E432" i="1"/>
  <c r="F432" i="1" s="1"/>
  <c r="AD432" i="1" s="1"/>
  <c r="G432" i="1"/>
  <c r="H432" i="1" s="1"/>
  <c r="I432" i="1"/>
  <c r="J432" i="1"/>
  <c r="K432" i="1"/>
  <c r="S432" i="1" s="1"/>
  <c r="L432" i="1"/>
  <c r="M432" i="1" s="1"/>
  <c r="B433" i="1"/>
  <c r="C433" i="1" s="1"/>
  <c r="Y433" i="1" s="1"/>
  <c r="D433" i="1"/>
  <c r="E433" i="1"/>
  <c r="F433" i="1" s="1"/>
  <c r="AD433" i="1" s="1"/>
  <c r="G433" i="1"/>
  <c r="H433" i="1" s="1"/>
  <c r="I433" i="1"/>
  <c r="J433" i="1"/>
  <c r="K433" i="1"/>
  <c r="R433" i="1" s="1"/>
  <c r="L433" i="1"/>
  <c r="M433" i="1" s="1"/>
  <c r="B434" i="1"/>
  <c r="C434" i="1" s="1"/>
  <c r="X434" i="1" s="1"/>
  <c r="D434" i="1"/>
  <c r="E434" i="1"/>
  <c r="F434" i="1" s="1"/>
  <c r="AD434" i="1" s="1"/>
  <c r="G434" i="1"/>
  <c r="H434" i="1" s="1"/>
  <c r="I434" i="1"/>
  <c r="J434" i="1"/>
  <c r="K434" i="1"/>
  <c r="N434" i="1" s="1"/>
  <c r="O434" i="1" s="1"/>
  <c r="AW434" i="1" s="1"/>
  <c r="AX434" i="1" s="1"/>
  <c r="L434" i="1"/>
  <c r="M434" i="1" s="1"/>
  <c r="B435" i="1"/>
  <c r="C435" i="1" s="1"/>
  <c r="X435" i="1" s="1"/>
  <c r="D435" i="1"/>
  <c r="E435" i="1"/>
  <c r="F435" i="1" s="1"/>
  <c r="AD435" i="1" s="1"/>
  <c r="G435" i="1"/>
  <c r="H435" i="1" s="1"/>
  <c r="I435" i="1"/>
  <c r="J435" i="1"/>
  <c r="K435" i="1"/>
  <c r="S435" i="1" s="1"/>
  <c r="L435" i="1"/>
  <c r="M435" i="1" s="1"/>
  <c r="B436" i="1"/>
  <c r="C436" i="1" s="1"/>
  <c r="X436" i="1" s="1"/>
  <c r="D436" i="1"/>
  <c r="E436" i="1"/>
  <c r="F436" i="1" s="1"/>
  <c r="AD436" i="1" s="1"/>
  <c r="G436" i="1"/>
  <c r="H436" i="1" s="1"/>
  <c r="I436" i="1"/>
  <c r="J436" i="1"/>
  <c r="K436" i="1"/>
  <c r="N436" i="1" s="1"/>
  <c r="O436" i="1" s="1"/>
  <c r="AW436" i="1" s="1"/>
  <c r="AX436" i="1" s="1"/>
  <c r="L436" i="1"/>
  <c r="M436" i="1" s="1"/>
  <c r="B437" i="1"/>
  <c r="C437" i="1" s="1"/>
  <c r="X437" i="1" s="1"/>
  <c r="D437" i="1"/>
  <c r="E437" i="1"/>
  <c r="F437" i="1" s="1"/>
  <c r="AD437" i="1" s="1"/>
  <c r="G437" i="1"/>
  <c r="H437" i="1" s="1"/>
  <c r="I437" i="1"/>
  <c r="J437" i="1"/>
  <c r="K437" i="1"/>
  <c r="S437" i="1" s="1"/>
  <c r="L437" i="1"/>
  <c r="M437" i="1" s="1"/>
  <c r="B438" i="1"/>
  <c r="C438" i="1" s="1"/>
  <c r="X438" i="1" s="1"/>
  <c r="D438" i="1"/>
  <c r="E438" i="1"/>
  <c r="F438" i="1" s="1"/>
  <c r="AD438" i="1" s="1"/>
  <c r="G438" i="1"/>
  <c r="H438" i="1" s="1"/>
  <c r="I438" i="1"/>
  <c r="J438" i="1"/>
  <c r="K438" i="1"/>
  <c r="S438" i="1" s="1"/>
  <c r="L438" i="1"/>
  <c r="M438" i="1" s="1"/>
  <c r="B439" i="1"/>
  <c r="C439" i="1" s="1"/>
  <c r="Y439" i="1" s="1"/>
  <c r="D439" i="1"/>
  <c r="E439" i="1"/>
  <c r="F439" i="1" s="1"/>
  <c r="AD439" i="1" s="1"/>
  <c r="G439" i="1"/>
  <c r="H439" i="1" s="1"/>
  <c r="I439" i="1"/>
  <c r="J439" i="1"/>
  <c r="K439" i="1"/>
  <c r="L439" i="1"/>
  <c r="M439" i="1" s="1"/>
  <c r="B440" i="1"/>
  <c r="C440" i="1" s="1"/>
  <c r="X440" i="1" s="1"/>
  <c r="D440" i="1"/>
  <c r="E440" i="1"/>
  <c r="F440" i="1" s="1"/>
  <c r="AD440" i="1" s="1"/>
  <c r="G440" i="1"/>
  <c r="H440" i="1" s="1"/>
  <c r="I440" i="1"/>
  <c r="J440" i="1"/>
  <c r="K440" i="1"/>
  <c r="L440" i="1"/>
  <c r="M440" i="1" s="1"/>
  <c r="B441" i="1"/>
  <c r="C441" i="1" s="1"/>
  <c r="X441" i="1" s="1"/>
  <c r="D441" i="1"/>
  <c r="E441" i="1"/>
  <c r="F441" i="1" s="1"/>
  <c r="AD441" i="1" s="1"/>
  <c r="G441" i="1"/>
  <c r="H441" i="1" s="1"/>
  <c r="I441" i="1"/>
  <c r="J441" i="1"/>
  <c r="K441" i="1"/>
  <c r="N441" i="1" s="1"/>
  <c r="O441" i="1" s="1"/>
  <c r="AW441" i="1" s="1"/>
  <c r="AX441" i="1" s="1"/>
  <c r="L441" i="1"/>
  <c r="M441" i="1" s="1"/>
  <c r="B442" i="1"/>
  <c r="C442" i="1" s="1"/>
  <c r="X442" i="1" s="1"/>
  <c r="D442" i="1"/>
  <c r="E442" i="1"/>
  <c r="F442" i="1" s="1"/>
  <c r="AD442" i="1" s="1"/>
  <c r="G442" i="1"/>
  <c r="H442" i="1" s="1"/>
  <c r="I442" i="1"/>
  <c r="J442" i="1"/>
  <c r="K442" i="1"/>
  <c r="N442" i="1" s="1"/>
  <c r="O442" i="1" s="1"/>
  <c r="AW442" i="1" s="1"/>
  <c r="AX442" i="1" s="1"/>
  <c r="L442" i="1"/>
  <c r="M442" i="1" s="1"/>
  <c r="B443" i="1"/>
  <c r="C443" i="1" s="1"/>
  <c r="X443" i="1" s="1"/>
  <c r="D443" i="1"/>
  <c r="E443" i="1"/>
  <c r="F443" i="1" s="1"/>
  <c r="AD443" i="1" s="1"/>
  <c r="G443" i="1"/>
  <c r="H443" i="1" s="1"/>
  <c r="I443" i="1"/>
  <c r="J443" i="1"/>
  <c r="K443" i="1"/>
  <c r="S443" i="1" s="1"/>
  <c r="L443" i="1"/>
  <c r="M443" i="1" s="1"/>
  <c r="B444" i="1"/>
  <c r="C444" i="1" s="1"/>
  <c r="X444" i="1" s="1"/>
  <c r="D444" i="1"/>
  <c r="E444" i="1"/>
  <c r="F444" i="1" s="1"/>
  <c r="AD444" i="1" s="1"/>
  <c r="G444" i="1"/>
  <c r="H444" i="1" s="1"/>
  <c r="I444" i="1"/>
  <c r="J444" i="1"/>
  <c r="K444" i="1"/>
  <c r="S444" i="1" s="1"/>
  <c r="L444" i="1"/>
  <c r="M444" i="1" s="1"/>
  <c r="B445" i="1"/>
  <c r="C445" i="1" s="1"/>
  <c r="Y445" i="1" s="1"/>
  <c r="D445" i="1"/>
  <c r="E445" i="1"/>
  <c r="F445" i="1" s="1"/>
  <c r="AD445" i="1" s="1"/>
  <c r="G445" i="1"/>
  <c r="H445" i="1" s="1"/>
  <c r="I445" i="1"/>
  <c r="J445" i="1"/>
  <c r="K445" i="1"/>
  <c r="L445" i="1"/>
  <c r="M445" i="1" s="1"/>
  <c r="B446" i="1"/>
  <c r="C446" i="1" s="1"/>
  <c r="X446" i="1" s="1"/>
  <c r="D446" i="1"/>
  <c r="E446" i="1"/>
  <c r="F446" i="1" s="1"/>
  <c r="AD446" i="1" s="1"/>
  <c r="G446" i="1"/>
  <c r="H446" i="1" s="1"/>
  <c r="I446" i="1"/>
  <c r="J446" i="1"/>
  <c r="K446" i="1"/>
  <c r="N446" i="1" s="1"/>
  <c r="O446" i="1" s="1"/>
  <c r="AW446" i="1" s="1"/>
  <c r="AX446" i="1" s="1"/>
  <c r="L446" i="1"/>
  <c r="M446" i="1" s="1"/>
  <c r="B447" i="1"/>
  <c r="C447" i="1" s="1"/>
  <c r="X447" i="1" s="1"/>
  <c r="D447" i="1"/>
  <c r="E447" i="1"/>
  <c r="F447" i="1" s="1"/>
  <c r="AD447" i="1" s="1"/>
  <c r="G447" i="1"/>
  <c r="H447" i="1" s="1"/>
  <c r="I447" i="1"/>
  <c r="J447" i="1"/>
  <c r="K447" i="1"/>
  <c r="N447" i="1" s="1"/>
  <c r="O447" i="1" s="1"/>
  <c r="AW447" i="1" s="1"/>
  <c r="AX447" i="1" s="1"/>
  <c r="L447" i="1"/>
  <c r="M447" i="1" s="1"/>
  <c r="B448" i="1"/>
  <c r="C448" i="1" s="1"/>
  <c r="X448" i="1" s="1"/>
  <c r="D448" i="1"/>
  <c r="E448" i="1"/>
  <c r="F448" i="1" s="1"/>
  <c r="AD448" i="1" s="1"/>
  <c r="G448" i="1"/>
  <c r="H448" i="1" s="1"/>
  <c r="I448" i="1"/>
  <c r="J448" i="1"/>
  <c r="K448" i="1"/>
  <c r="L448" i="1"/>
  <c r="M448" i="1" s="1"/>
  <c r="B449" i="1"/>
  <c r="C449" i="1" s="1"/>
  <c r="X449" i="1" s="1"/>
  <c r="D449" i="1"/>
  <c r="E449" i="1"/>
  <c r="F449" i="1" s="1"/>
  <c r="AD449" i="1" s="1"/>
  <c r="G449" i="1"/>
  <c r="H449" i="1" s="1"/>
  <c r="I449" i="1"/>
  <c r="J449" i="1"/>
  <c r="K449" i="1"/>
  <c r="R449" i="1" s="1"/>
  <c r="L449" i="1"/>
  <c r="M449" i="1" s="1"/>
  <c r="B450" i="1"/>
  <c r="C450" i="1" s="1"/>
  <c r="X450" i="1" s="1"/>
  <c r="D450" i="1"/>
  <c r="E450" i="1"/>
  <c r="F450" i="1" s="1"/>
  <c r="AD450" i="1" s="1"/>
  <c r="G450" i="1"/>
  <c r="H450" i="1" s="1"/>
  <c r="I450" i="1"/>
  <c r="J450" i="1"/>
  <c r="K450" i="1"/>
  <c r="N450" i="1" s="1"/>
  <c r="O450" i="1" s="1"/>
  <c r="AW450" i="1" s="1"/>
  <c r="AX450" i="1" s="1"/>
  <c r="L450" i="1"/>
  <c r="M450" i="1" s="1"/>
  <c r="B451" i="1"/>
  <c r="C451" i="1" s="1"/>
  <c r="Y451" i="1" s="1"/>
  <c r="D451" i="1"/>
  <c r="E451" i="1"/>
  <c r="F451" i="1" s="1"/>
  <c r="AD451" i="1" s="1"/>
  <c r="G451" i="1"/>
  <c r="H451" i="1" s="1"/>
  <c r="I451" i="1"/>
  <c r="J451" i="1"/>
  <c r="K451" i="1"/>
  <c r="S451" i="1" s="1"/>
  <c r="L451" i="1"/>
  <c r="M451" i="1" s="1"/>
  <c r="B452" i="1"/>
  <c r="C452" i="1" s="1"/>
  <c r="X452" i="1" s="1"/>
  <c r="D452" i="1"/>
  <c r="E452" i="1"/>
  <c r="F452" i="1" s="1"/>
  <c r="AD452" i="1" s="1"/>
  <c r="G452" i="1"/>
  <c r="H452" i="1" s="1"/>
  <c r="I452" i="1"/>
  <c r="J452" i="1"/>
  <c r="K452" i="1"/>
  <c r="S452" i="1" s="1"/>
  <c r="L452" i="1"/>
  <c r="M452" i="1" s="1"/>
  <c r="B453" i="1"/>
  <c r="C453" i="1" s="1"/>
  <c r="X453" i="1" s="1"/>
  <c r="D453" i="1"/>
  <c r="E453" i="1"/>
  <c r="F453" i="1" s="1"/>
  <c r="AD453" i="1" s="1"/>
  <c r="G453" i="1"/>
  <c r="H453" i="1" s="1"/>
  <c r="I453" i="1"/>
  <c r="J453" i="1"/>
  <c r="K453" i="1"/>
  <c r="R453" i="1" s="1"/>
  <c r="L453" i="1"/>
  <c r="M453" i="1" s="1"/>
  <c r="B454" i="1"/>
  <c r="C454" i="1" s="1"/>
  <c r="X454" i="1" s="1"/>
  <c r="D454" i="1"/>
  <c r="E454" i="1"/>
  <c r="F454" i="1" s="1"/>
  <c r="AD454" i="1" s="1"/>
  <c r="G454" i="1"/>
  <c r="H454" i="1" s="1"/>
  <c r="I454" i="1"/>
  <c r="J454" i="1"/>
  <c r="K454" i="1"/>
  <c r="S454" i="1" s="1"/>
  <c r="L454" i="1"/>
  <c r="M454" i="1" s="1"/>
  <c r="B455" i="1"/>
  <c r="C455" i="1" s="1"/>
  <c r="X455" i="1" s="1"/>
  <c r="D455" i="1"/>
  <c r="E455" i="1"/>
  <c r="F455" i="1" s="1"/>
  <c r="AD455" i="1" s="1"/>
  <c r="G455" i="1"/>
  <c r="H455" i="1" s="1"/>
  <c r="I455" i="1"/>
  <c r="J455" i="1"/>
  <c r="K455" i="1"/>
  <c r="N455" i="1" s="1"/>
  <c r="O455" i="1" s="1"/>
  <c r="AW455" i="1" s="1"/>
  <c r="AX455" i="1" s="1"/>
  <c r="L455" i="1"/>
  <c r="M455" i="1" s="1"/>
  <c r="B456" i="1"/>
  <c r="C456" i="1" s="1"/>
  <c r="X456" i="1" s="1"/>
  <c r="D456" i="1"/>
  <c r="E456" i="1"/>
  <c r="F456" i="1" s="1"/>
  <c r="AD456" i="1" s="1"/>
  <c r="G456" i="1"/>
  <c r="H456" i="1" s="1"/>
  <c r="I456" i="1"/>
  <c r="J456" i="1"/>
  <c r="K456" i="1"/>
  <c r="L456" i="1"/>
  <c r="M456" i="1" s="1"/>
  <c r="B457" i="1"/>
  <c r="C457" i="1" s="1"/>
  <c r="Y457" i="1" s="1"/>
  <c r="D457" i="1"/>
  <c r="E457" i="1"/>
  <c r="F457" i="1" s="1"/>
  <c r="AD457" i="1" s="1"/>
  <c r="G457" i="1"/>
  <c r="H457" i="1" s="1"/>
  <c r="I457" i="1"/>
  <c r="J457" i="1"/>
  <c r="K457" i="1"/>
  <c r="N457" i="1" s="1"/>
  <c r="O457" i="1" s="1"/>
  <c r="AW457" i="1" s="1"/>
  <c r="AX457" i="1" s="1"/>
  <c r="L457" i="1"/>
  <c r="M457" i="1" s="1"/>
  <c r="B458" i="1"/>
  <c r="C458" i="1" s="1"/>
  <c r="X458" i="1" s="1"/>
  <c r="D458" i="1"/>
  <c r="E458" i="1"/>
  <c r="F458" i="1" s="1"/>
  <c r="AD458" i="1" s="1"/>
  <c r="G458" i="1"/>
  <c r="H458" i="1" s="1"/>
  <c r="I458" i="1"/>
  <c r="J458" i="1"/>
  <c r="K458" i="1"/>
  <c r="R458" i="1" s="1"/>
  <c r="L458" i="1"/>
  <c r="M458" i="1" s="1"/>
  <c r="B459" i="1"/>
  <c r="C459" i="1" s="1"/>
  <c r="X459" i="1" s="1"/>
  <c r="D459" i="1"/>
  <c r="E459" i="1"/>
  <c r="F459" i="1" s="1"/>
  <c r="AD459" i="1" s="1"/>
  <c r="G459" i="1"/>
  <c r="H459" i="1" s="1"/>
  <c r="I459" i="1"/>
  <c r="J459" i="1"/>
  <c r="K459" i="1"/>
  <c r="R459" i="1" s="1"/>
  <c r="L459" i="1"/>
  <c r="M459" i="1" s="1"/>
  <c r="B460" i="1"/>
  <c r="C460" i="1" s="1"/>
  <c r="X460" i="1" s="1"/>
  <c r="D460" i="1"/>
  <c r="E460" i="1"/>
  <c r="F460" i="1" s="1"/>
  <c r="AD460" i="1" s="1"/>
  <c r="G460" i="1"/>
  <c r="H460" i="1" s="1"/>
  <c r="I460" i="1"/>
  <c r="J460" i="1"/>
  <c r="K460" i="1"/>
  <c r="S460" i="1" s="1"/>
  <c r="L460" i="1"/>
  <c r="M460" i="1" s="1"/>
  <c r="B461" i="1"/>
  <c r="C461" i="1" s="1"/>
  <c r="X461" i="1" s="1"/>
  <c r="D461" i="1"/>
  <c r="E461" i="1"/>
  <c r="F461" i="1" s="1"/>
  <c r="AD461" i="1" s="1"/>
  <c r="G461" i="1"/>
  <c r="H461" i="1" s="1"/>
  <c r="I461" i="1"/>
  <c r="J461" i="1"/>
  <c r="K461" i="1"/>
  <c r="L461" i="1"/>
  <c r="M461" i="1" s="1"/>
  <c r="B462" i="1"/>
  <c r="C462" i="1" s="1"/>
  <c r="X462" i="1" s="1"/>
  <c r="D462" i="1"/>
  <c r="E462" i="1"/>
  <c r="F462" i="1" s="1"/>
  <c r="AD462" i="1" s="1"/>
  <c r="G462" i="1"/>
  <c r="H462" i="1" s="1"/>
  <c r="I462" i="1"/>
  <c r="J462" i="1"/>
  <c r="K462" i="1"/>
  <c r="N462" i="1" s="1"/>
  <c r="O462" i="1" s="1"/>
  <c r="AW462" i="1" s="1"/>
  <c r="AX462" i="1" s="1"/>
  <c r="L462" i="1"/>
  <c r="M462" i="1" s="1"/>
  <c r="B463" i="1"/>
  <c r="C463" i="1" s="1"/>
  <c r="Y463" i="1" s="1"/>
  <c r="D463" i="1"/>
  <c r="E463" i="1"/>
  <c r="F463" i="1" s="1"/>
  <c r="AD463" i="1" s="1"/>
  <c r="G463" i="1"/>
  <c r="H463" i="1" s="1"/>
  <c r="I463" i="1"/>
  <c r="J463" i="1"/>
  <c r="K463" i="1"/>
  <c r="L463" i="1"/>
  <c r="M463" i="1" s="1"/>
  <c r="B464" i="1"/>
  <c r="C464" i="1" s="1"/>
  <c r="X464" i="1" s="1"/>
  <c r="D464" i="1"/>
  <c r="E464" i="1"/>
  <c r="F464" i="1" s="1"/>
  <c r="AD464" i="1" s="1"/>
  <c r="G464" i="1"/>
  <c r="H464" i="1" s="1"/>
  <c r="I464" i="1"/>
  <c r="J464" i="1"/>
  <c r="K464" i="1"/>
  <c r="L464" i="1"/>
  <c r="M464" i="1" s="1"/>
  <c r="B465" i="1"/>
  <c r="C465" i="1" s="1"/>
  <c r="X465" i="1" s="1"/>
  <c r="D465" i="1"/>
  <c r="E465" i="1"/>
  <c r="F465" i="1" s="1"/>
  <c r="AD465" i="1" s="1"/>
  <c r="G465" i="1"/>
  <c r="H465" i="1" s="1"/>
  <c r="I465" i="1"/>
  <c r="J465" i="1"/>
  <c r="K465" i="1"/>
  <c r="S465" i="1" s="1"/>
  <c r="L465" i="1"/>
  <c r="M465" i="1" s="1"/>
  <c r="B466" i="1"/>
  <c r="C466" i="1" s="1"/>
  <c r="X466" i="1" s="1"/>
  <c r="D466" i="1"/>
  <c r="E466" i="1"/>
  <c r="F466" i="1" s="1"/>
  <c r="AD466" i="1" s="1"/>
  <c r="G466" i="1"/>
  <c r="H466" i="1" s="1"/>
  <c r="I466" i="1"/>
  <c r="J466" i="1"/>
  <c r="K466" i="1"/>
  <c r="S466" i="1" s="1"/>
  <c r="L466" i="1"/>
  <c r="M466" i="1" s="1"/>
  <c r="B467" i="1"/>
  <c r="C467" i="1" s="1"/>
  <c r="X467" i="1" s="1"/>
  <c r="D467" i="1"/>
  <c r="E467" i="1"/>
  <c r="F467" i="1" s="1"/>
  <c r="AD467" i="1" s="1"/>
  <c r="G467" i="1"/>
  <c r="H467" i="1" s="1"/>
  <c r="I467" i="1"/>
  <c r="J467" i="1"/>
  <c r="K467" i="1"/>
  <c r="N467" i="1" s="1"/>
  <c r="O467" i="1" s="1"/>
  <c r="AW467" i="1" s="1"/>
  <c r="AX467" i="1" s="1"/>
  <c r="L467" i="1"/>
  <c r="M467" i="1" s="1"/>
  <c r="B468" i="1"/>
  <c r="C468" i="1" s="1"/>
  <c r="X468" i="1" s="1"/>
  <c r="D468" i="1"/>
  <c r="E468" i="1"/>
  <c r="F468" i="1" s="1"/>
  <c r="AD468" i="1" s="1"/>
  <c r="G468" i="1"/>
  <c r="H468" i="1" s="1"/>
  <c r="I468" i="1"/>
  <c r="J468" i="1"/>
  <c r="K468" i="1"/>
  <c r="S468" i="1" s="1"/>
  <c r="L468" i="1"/>
  <c r="M468" i="1" s="1"/>
  <c r="B469" i="1"/>
  <c r="C469" i="1" s="1"/>
  <c r="Y469" i="1" s="1"/>
  <c r="D469" i="1"/>
  <c r="E469" i="1"/>
  <c r="F469" i="1" s="1"/>
  <c r="AD469" i="1" s="1"/>
  <c r="G469" i="1"/>
  <c r="H469" i="1" s="1"/>
  <c r="I469" i="1"/>
  <c r="J469" i="1"/>
  <c r="K469" i="1"/>
  <c r="L469" i="1"/>
  <c r="M469" i="1" s="1"/>
  <c r="B470" i="1"/>
  <c r="C470" i="1" s="1"/>
  <c r="X470" i="1" s="1"/>
  <c r="D470" i="1"/>
  <c r="E470" i="1"/>
  <c r="F470" i="1" s="1"/>
  <c r="AD470" i="1" s="1"/>
  <c r="G470" i="1"/>
  <c r="H470" i="1" s="1"/>
  <c r="I470" i="1"/>
  <c r="J470" i="1"/>
  <c r="K470" i="1"/>
  <c r="R470" i="1" s="1"/>
  <c r="L470" i="1"/>
  <c r="M470" i="1" s="1"/>
  <c r="B471" i="1"/>
  <c r="C471" i="1" s="1"/>
  <c r="X471" i="1" s="1"/>
  <c r="D471" i="1"/>
  <c r="E471" i="1"/>
  <c r="F471" i="1" s="1"/>
  <c r="AD471" i="1" s="1"/>
  <c r="G471" i="1"/>
  <c r="H471" i="1" s="1"/>
  <c r="I471" i="1"/>
  <c r="J471" i="1"/>
  <c r="K471" i="1"/>
  <c r="S471" i="1" s="1"/>
  <c r="L471" i="1"/>
  <c r="M471" i="1" s="1"/>
  <c r="B472" i="1"/>
  <c r="C472" i="1" s="1"/>
  <c r="X472" i="1" s="1"/>
  <c r="D472" i="1"/>
  <c r="E472" i="1"/>
  <c r="F472" i="1" s="1"/>
  <c r="AD472" i="1" s="1"/>
  <c r="G472" i="1"/>
  <c r="H472" i="1" s="1"/>
  <c r="I472" i="1"/>
  <c r="J472" i="1"/>
  <c r="K472" i="1"/>
  <c r="R472" i="1" s="1"/>
  <c r="L472" i="1"/>
  <c r="M472" i="1" s="1"/>
  <c r="B473" i="1"/>
  <c r="C473" i="1" s="1"/>
  <c r="X473" i="1" s="1"/>
  <c r="D473" i="1"/>
  <c r="E473" i="1"/>
  <c r="F473" i="1" s="1"/>
  <c r="AD473" i="1" s="1"/>
  <c r="G473" i="1"/>
  <c r="H473" i="1" s="1"/>
  <c r="I473" i="1"/>
  <c r="J473" i="1"/>
  <c r="K473" i="1"/>
  <c r="N473" i="1" s="1"/>
  <c r="O473" i="1" s="1"/>
  <c r="AW473" i="1" s="1"/>
  <c r="AX473" i="1" s="1"/>
  <c r="L473" i="1"/>
  <c r="M473" i="1" s="1"/>
  <c r="B474" i="1"/>
  <c r="C474" i="1" s="1"/>
  <c r="X474" i="1" s="1"/>
  <c r="D474" i="1"/>
  <c r="E474" i="1"/>
  <c r="F474" i="1" s="1"/>
  <c r="AD474" i="1" s="1"/>
  <c r="G474" i="1"/>
  <c r="H474" i="1" s="1"/>
  <c r="I474" i="1"/>
  <c r="J474" i="1"/>
  <c r="K474" i="1"/>
  <c r="N474" i="1" s="1"/>
  <c r="O474" i="1" s="1"/>
  <c r="AW474" i="1" s="1"/>
  <c r="AX474" i="1" s="1"/>
  <c r="L474" i="1"/>
  <c r="M474" i="1" s="1"/>
  <c r="B475" i="1"/>
  <c r="C475" i="1" s="1"/>
  <c r="Y475" i="1" s="1"/>
  <c r="D475" i="1"/>
  <c r="E475" i="1"/>
  <c r="F475" i="1" s="1"/>
  <c r="AD475" i="1" s="1"/>
  <c r="G475" i="1"/>
  <c r="H475" i="1" s="1"/>
  <c r="I475" i="1"/>
  <c r="J475" i="1"/>
  <c r="K475" i="1"/>
  <c r="N475" i="1" s="1"/>
  <c r="O475" i="1" s="1"/>
  <c r="AW475" i="1" s="1"/>
  <c r="AX475" i="1" s="1"/>
  <c r="L475" i="1"/>
  <c r="M475" i="1" s="1"/>
  <c r="B476" i="1"/>
  <c r="C476" i="1" s="1"/>
  <c r="X476" i="1" s="1"/>
  <c r="D476" i="1"/>
  <c r="E476" i="1"/>
  <c r="F476" i="1" s="1"/>
  <c r="AD476" i="1" s="1"/>
  <c r="G476" i="1"/>
  <c r="H476" i="1" s="1"/>
  <c r="I476" i="1"/>
  <c r="J476" i="1"/>
  <c r="K476" i="1"/>
  <c r="L476" i="1"/>
  <c r="M476" i="1" s="1"/>
  <c r="B477" i="1"/>
  <c r="C477" i="1" s="1"/>
  <c r="X477" i="1" s="1"/>
  <c r="D477" i="1"/>
  <c r="E477" i="1"/>
  <c r="F477" i="1" s="1"/>
  <c r="AD477" i="1" s="1"/>
  <c r="G477" i="1"/>
  <c r="H477" i="1" s="1"/>
  <c r="I477" i="1"/>
  <c r="J477" i="1"/>
  <c r="K477" i="1"/>
  <c r="R477" i="1" s="1"/>
  <c r="L477" i="1"/>
  <c r="M477" i="1" s="1"/>
  <c r="B478" i="1"/>
  <c r="C478" i="1" s="1"/>
  <c r="X478" i="1" s="1"/>
  <c r="D478" i="1"/>
  <c r="E478" i="1"/>
  <c r="F478" i="1" s="1"/>
  <c r="AD478" i="1" s="1"/>
  <c r="G478" i="1"/>
  <c r="H478" i="1" s="1"/>
  <c r="I478" i="1"/>
  <c r="J478" i="1"/>
  <c r="K478" i="1"/>
  <c r="S478" i="1" s="1"/>
  <c r="L478" i="1"/>
  <c r="M478" i="1" s="1"/>
  <c r="B479" i="1"/>
  <c r="C479" i="1" s="1"/>
  <c r="X479" i="1" s="1"/>
  <c r="D479" i="1"/>
  <c r="E479" i="1"/>
  <c r="F479" i="1" s="1"/>
  <c r="AD479" i="1" s="1"/>
  <c r="G479" i="1"/>
  <c r="H479" i="1" s="1"/>
  <c r="I479" i="1"/>
  <c r="J479" i="1"/>
  <c r="K479" i="1"/>
  <c r="L479" i="1"/>
  <c r="M479" i="1" s="1"/>
  <c r="B480" i="1"/>
  <c r="C480" i="1" s="1"/>
  <c r="X480" i="1" s="1"/>
  <c r="D480" i="1"/>
  <c r="E480" i="1"/>
  <c r="F480" i="1" s="1"/>
  <c r="AD480" i="1" s="1"/>
  <c r="G480" i="1"/>
  <c r="H480" i="1" s="1"/>
  <c r="I480" i="1"/>
  <c r="J480" i="1"/>
  <c r="K480" i="1"/>
  <c r="R480" i="1" s="1"/>
  <c r="L480" i="1"/>
  <c r="M480" i="1" s="1"/>
  <c r="B481" i="1"/>
  <c r="C481" i="1" s="1"/>
  <c r="Y481" i="1" s="1"/>
  <c r="D481" i="1"/>
  <c r="E481" i="1"/>
  <c r="F481" i="1" s="1"/>
  <c r="AD481" i="1" s="1"/>
  <c r="G481" i="1"/>
  <c r="H481" i="1" s="1"/>
  <c r="I481" i="1"/>
  <c r="J481" i="1"/>
  <c r="K481" i="1"/>
  <c r="N481" i="1" s="1"/>
  <c r="O481" i="1" s="1"/>
  <c r="AW481" i="1" s="1"/>
  <c r="AX481" i="1" s="1"/>
  <c r="L481" i="1"/>
  <c r="M481" i="1" s="1"/>
  <c r="B482" i="1"/>
  <c r="C482" i="1" s="1"/>
  <c r="X482" i="1" s="1"/>
  <c r="D482" i="1"/>
  <c r="E482" i="1"/>
  <c r="F482" i="1" s="1"/>
  <c r="AD482" i="1" s="1"/>
  <c r="G482" i="1"/>
  <c r="H482" i="1" s="1"/>
  <c r="I482" i="1"/>
  <c r="J482" i="1"/>
  <c r="K482" i="1"/>
  <c r="N482" i="1" s="1"/>
  <c r="O482" i="1" s="1"/>
  <c r="AW482" i="1" s="1"/>
  <c r="AX482" i="1" s="1"/>
  <c r="L482" i="1"/>
  <c r="M482" i="1" s="1"/>
  <c r="B483" i="1"/>
  <c r="C483" i="1" s="1"/>
  <c r="X483" i="1" s="1"/>
  <c r="D483" i="1"/>
  <c r="E483" i="1"/>
  <c r="F483" i="1" s="1"/>
  <c r="AD483" i="1" s="1"/>
  <c r="G483" i="1"/>
  <c r="H483" i="1" s="1"/>
  <c r="I483" i="1"/>
  <c r="J483" i="1"/>
  <c r="K483" i="1"/>
  <c r="N483" i="1" s="1"/>
  <c r="O483" i="1" s="1"/>
  <c r="AW483" i="1" s="1"/>
  <c r="AX483" i="1" s="1"/>
  <c r="L483" i="1"/>
  <c r="M483" i="1" s="1"/>
  <c r="B484" i="1"/>
  <c r="C484" i="1" s="1"/>
  <c r="X484" i="1" s="1"/>
  <c r="D484" i="1"/>
  <c r="E484" i="1"/>
  <c r="F484" i="1" s="1"/>
  <c r="AD484" i="1" s="1"/>
  <c r="G484" i="1"/>
  <c r="H484" i="1" s="1"/>
  <c r="I484" i="1"/>
  <c r="J484" i="1"/>
  <c r="K484" i="1"/>
  <c r="L484" i="1"/>
  <c r="M484" i="1" s="1"/>
  <c r="B485" i="1"/>
  <c r="C485" i="1" s="1"/>
  <c r="X485" i="1" s="1"/>
  <c r="D485" i="1"/>
  <c r="E485" i="1"/>
  <c r="F485" i="1" s="1"/>
  <c r="AD485" i="1" s="1"/>
  <c r="G485" i="1"/>
  <c r="H485" i="1" s="1"/>
  <c r="I485" i="1"/>
  <c r="J485" i="1"/>
  <c r="K485" i="1"/>
  <c r="R485" i="1" s="1"/>
  <c r="L485" i="1"/>
  <c r="M485" i="1" s="1"/>
  <c r="B486" i="1"/>
  <c r="C486" i="1" s="1"/>
  <c r="X486" i="1" s="1"/>
  <c r="D486" i="1"/>
  <c r="E486" i="1"/>
  <c r="F486" i="1" s="1"/>
  <c r="AD486" i="1" s="1"/>
  <c r="G486" i="1"/>
  <c r="H486" i="1" s="1"/>
  <c r="I486" i="1"/>
  <c r="J486" i="1"/>
  <c r="K486" i="1"/>
  <c r="R486" i="1" s="1"/>
  <c r="L486" i="1"/>
  <c r="M486" i="1" s="1"/>
  <c r="B487" i="1"/>
  <c r="C487" i="1" s="1"/>
  <c r="Y487" i="1" s="1"/>
  <c r="D487" i="1"/>
  <c r="E487" i="1"/>
  <c r="F487" i="1" s="1"/>
  <c r="AD487" i="1" s="1"/>
  <c r="G487" i="1"/>
  <c r="H487" i="1" s="1"/>
  <c r="I487" i="1"/>
  <c r="J487" i="1"/>
  <c r="K487" i="1"/>
  <c r="L487" i="1"/>
  <c r="M487" i="1" s="1"/>
  <c r="B488" i="1"/>
  <c r="C488" i="1" s="1"/>
  <c r="X488" i="1" s="1"/>
  <c r="D488" i="1"/>
  <c r="E488" i="1"/>
  <c r="F488" i="1" s="1"/>
  <c r="AD488" i="1" s="1"/>
  <c r="G488" i="1"/>
  <c r="H488" i="1" s="1"/>
  <c r="I488" i="1"/>
  <c r="J488" i="1"/>
  <c r="K488" i="1"/>
  <c r="N488" i="1" s="1"/>
  <c r="O488" i="1" s="1"/>
  <c r="AW488" i="1" s="1"/>
  <c r="AX488" i="1" s="1"/>
  <c r="L488" i="1"/>
  <c r="M488" i="1" s="1"/>
  <c r="B489" i="1"/>
  <c r="C489" i="1" s="1"/>
  <c r="X489" i="1" s="1"/>
  <c r="D489" i="1"/>
  <c r="E489" i="1"/>
  <c r="F489" i="1" s="1"/>
  <c r="AD489" i="1" s="1"/>
  <c r="G489" i="1"/>
  <c r="H489" i="1" s="1"/>
  <c r="I489" i="1"/>
  <c r="J489" i="1"/>
  <c r="K489" i="1"/>
  <c r="R489" i="1" s="1"/>
  <c r="L489" i="1"/>
  <c r="M489" i="1" s="1"/>
  <c r="B490" i="1"/>
  <c r="C490" i="1" s="1"/>
  <c r="X490" i="1" s="1"/>
  <c r="D490" i="1"/>
  <c r="E490" i="1"/>
  <c r="F490" i="1" s="1"/>
  <c r="AD490" i="1" s="1"/>
  <c r="G490" i="1"/>
  <c r="H490" i="1" s="1"/>
  <c r="I490" i="1"/>
  <c r="J490" i="1"/>
  <c r="K490" i="1"/>
  <c r="N490" i="1" s="1"/>
  <c r="O490" i="1" s="1"/>
  <c r="AW490" i="1" s="1"/>
  <c r="AX490" i="1" s="1"/>
  <c r="L490" i="1"/>
  <c r="M490" i="1" s="1"/>
  <c r="B491" i="1"/>
  <c r="C491" i="1" s="1"/>
  <c r="X491" i="1" s="1"/>
  <c r="D491" i="1"/>
  <c r="E491" i="1"/>
  <c r="F491" i="1" s="1"/>
  <c r="AD491" i="1" s="1"/>
  <c r="G491" i="1"/>
  <c r="H491" i="1" s="1"/>
  <c r="I491" i="1"/>
  <c r="J491" i="1"/>
  <c r="K491" i="1"/>
  <c r="N491" i="1" s="1"/>
  <c r="O491" i="1" s="1"/>
  <c r="AW491" i="1" s="1"/>
  <c r="AX491" i="1" s="1"/>
  <c r="L491" i="1"/>
  <c r="M491" i="1" s="1"/>
  <c r="B492" i="1"/>
  <c r="C492" i="1" s="1"/>
  <c r="X492" i="1" s="1"/>
  <c r="D492" i="1"/>
  <c r="E492" i="1"/>
  <c r="F492" i="1" s="1"/>
  <c r="AD492" i="1" s="1"/>
  <c r="G492" i="1"/>
  <c r="H492" i="1" s="1"/>
  <c r="I492" i="1"/>
  <c r="J492" i="1"/>
  <c r="K492" i="1"/>
  <c r="R492" i="1" s="1"/>
  <c r="L492" i="1"/>
  <c r="M492" i="1" s="1"/>
  <c r="B493" i="1"/>
  <c r="C493" i="1" s="1"/>
  <c r="Y493" i="1" s="1"/>
  <c r="D493" i="1"/>
  <c r="E493" i="1"/>
  <c r="F493" i="1" s="1"/>
  <c r="AD493" i="1" s="1"/>
  <c r="G493" i="1"/>
  <c r="H493" i="1" s="1"/>
  <c r="I493" i="1"/>
  <c r="J493" i="1"/>
  <c r="K493" i="1"/>
  <c r="R493" i="1" s="1"/>
  <c r="L493" i="1"/>
  <c r="M493" i="1" s="1"/>
  <c r="B494" i="1"/>
  <c r="C494" i="1" s="1"/>
  <c r="X494" i="1" s="1"/>
  <c r="D494" i="1"/>
  <c r="E494" i="1"/>
  <c r="F494" i="1" s="1"/>
  <c r="AD494" i="1" s="1"/>
  <c r="G494" i="1"/>
  <c r="H494" i="1" s="1"/>
  <c r="I494" i="1"/>
  <c r="J494" i="1"/>
  <c r="K494" i="1"/>
  <c r="N494" i="1" s="1"/>
  <c r="O494" i="1" s="1"/>
  <c r="AW494" i="1" s="1"/>
  <c r="AX494" i="1" s="1"/>
  <c r="L494" i="1"/>
  <c r="M494" i="1" s="1"/>
  <c r="B495" i="1"/>
  <c r="C495" i="1" s="1"/>
  <c r="X495" i="1" s="1"/>
  <c r="D495" i="1"/>
  <c r="E495" i="1"/>
  <c r="F495" i="1" s="1"/>
  <c r="AD495" i="1" s="1"/>
  <c r="G495" i="1"/>
  <c r="H495" i="1" s="1"/>
  <c r="I495" i="1"/>
  <c r="J495" i="1"/>
  <c r="K495" i="1"/>
  <c r="R495" i="1" s="1"/>
  <c r="L495" i="1"/>
  <c r="M495" i="1" s="1"/>
  <c r="B496" i="1"/>
  <c r="C496" i="1" s="1"/>
  <c r="X496" i="1" s="1"/>
  <c r="D496" i="1"/>
  <c r="E496" i="1"/>
  <c r="F496" i="1" s="1"/>
  <c r="AD496" i="1" s="1"/>
  <c r="G496" i="1"/>
  <c r="H496" i="1" s="1"/>
  <c r="I496" i="1"/>
  <c r="J496" i="1"/>
  <c r="K496" i="1"/>
  <c r="N496" i="1" s="1"/>
  <c r="O496" i="1" s="1"/>
  <c r="AW496" i="1" s="1"/>
  <c r="AX496" i="1" s="1"/>
  <c r="L496" i="1"/>
  <c r="M496" i="1" s="1"/>
  <c r="B497" i="1"/>
  <c r="C497" i="1" s="1"/>
  <c r="X497" i="1" s="1"/>
  <c r="D497" i="1"/>
  <c r="E497" i="1"/>
  <c r="F497" i="1" s="1"/>
  <c r="AD497" i="1" s="1"/>
  <c r="G497" i="1"/>
  <c r="H497" i="1" s="1"/>
  <c r="I497" i="1"/>
  <c r="J497" i="1"/>
  <c r="K497" i="1"/>
  <c r="S497" i="1" s="1"/>
  <c r="L497" i="1"/>
  <c r="M497" i="1" s="1"/>
  <c r="B498" i="1"/>
  <c r="C498" i="1" s="1"/>
  <c r="X498" i="1" s="1"/>
  <c r="D498" i="1"/>
  <c r="E498" i="1"/>
  <c r="F498" i="1" s="1"/>
  <c r="AD498" i="1" s="1"/>
  <c r="G498" i="1"/>
  <c r="H498" i="1" s="1"/>
  <c r="I498" i="1"/>
  <c r="J498" i="1"/>
  <c r="K498" i="1"/>
  <c r="N498" i="1" s="1"/>
  <c r="O498" i="1" s="1"/>
  <c r="AW498" i="1" s="1"/>
  <c r="AX498" i="1" s="1"/>
  <c r="L498" i="1"/>
  <c r="M498" i="1" s="1"/>
  <c r="B499" i="1"/>
  <c r="C499" i="1" s="1"/>
  <c r="Y499" i="1" s="1"/>
  <c r="D499" i="1"/>
  <c r="E499" i="1"/>
  <c r="F499" i="1" s="1"/>
  <c r="AD499" i="1" s="1"/>
  <c r="G499" i="1"/>
  <c r="H499" i="1" s="1"/>
  <c r="I499" i="1"/>
  <c r="J499" i="1"/>
  <c r="K499" i="1"/>
  <c r="N499" i="1" s="1"/>
  <c r="O499" i="1" s="1"/>
  <c r="AW499" i="1" s="1"/>
  <c r="AX499" i="1" s="1"/>
  <c r="L499" i="1"/>
  <c r="M499" i="1" s="1"/>
  <c r="B500" i="1"/>
  <c r="C500" i="1" s="1"/>
  <c r="X500" i="1" s="1"/>
  <c r="D500" i="1"/>
  <c r="E500" i="1"/>
  <c r="F500" i="1" s="1"/>
  <c r="AD500" i="1" s="1"/>
  <c r="G500" i="1"/>
  <c r="H500" i="1" s="1"/>
  <c r="I500" i="1"/>
  <c r="J500" i="1"/>
  <c r="K500" i="1"/>
  <c r="S500" i="1" s="1"/>
  <c r="L500" i="1"/>
  <c r="M500" i="1" s="1"/>
  <c r="BA500" i="1" s="1"/>
  <c r="B501" i="1"/>
  <c r="C501" i="1" s="1"/>
  <c r="X501" i="1" s="1"/>
  <c r="D501" i="1"/>
  <c r="E501" i="1"/>
  <c r="F501" i="1" s="1"/>
  <c r="AD501" i="1" s="1"/>
  <c r="G501" i="1"/>
  <c r="H501" i="1" s="1"/>
  <c r="I501" i="1"/>
  <c r="J501" i="1"/>
  <c r="K501" i="1"/>
  <c r="N501" i="1" s="1"/>
  <c r="O501" i="1" s="1"/>
  <c r="AW501" i="1" s="1"/>
  <c r="AX501" i="1" s="1"/>
  <c r="L501" i="1"/>
  <c r="M501" i="1" s="1"/>
  <c r="B502" i="1"/>
  <c r="C502" i="1" s="1"/>
  <c r="X502" i="1" s="1"/>
  <c r="D502" i="1"/>
  <c r="E502" i="1"/>
  <c r="F502" i="1" s="1"/>
  <c r="AD502" i="1" s="1"/>
  <c r="G502" i="1"/>
  <c r="H502" i="1" s="1"/>
  <c r="I502" i="1"/>
  <c r="J502" i="1"/>
  <c r="K502" i="1"/>
  <c r="S502" i="1" s="1"/>
  <c r="L502" i="1"/>
  <c r="M502" i="1" s="1"/>
  <c r="B503" i="1"/>
  <c r="C503" i="1" s="1"/>
  <c r="X503" i="1" s="1"/>
  <c r="D503" i="1"/>
  <c r="E503" i="1"/>
  <c r="F503" i="1" s="1"/>
  <c r="AD503" i="1" s="1"/>
  <c r="G503" i="1"/>
  <c r="H503" i="1" s="1"/>
  <c r="I503" i="1"/>
  <c r="J503" i="1"/>
  <c r="K503" i="1"/>
  <c r="N503" i="1" s="1"/>
  <c r="O503" i="1" s="1"/>
  <c r="AW503" i="1" s="1"/>
  <c r="AX503" i="1" s="1"/>
  <c r="L503" i="1"/>
  <c r="M503" i="1" s="1"/>
  <c r="B504" i="1"/>
  <c r="C504" i="1" s="1"/>
  <c r="X504" i="1" s="1"/>
  <c r="D504" i="1"/>
  <c r="E504" i="1"/>
  <c r="F504" i="1" s="1"/>
  <c r="AD504" i="1" s="1"/>
  <c r="G504" i="1"/>
  <c r="H504" i="1" s="1"/>
  <c r="I504" i="1"/>
  <c r="J504" i="1"/>
  <c r="K504" i="1"/>
  <c r="N504" i="1" s="1"/>
  <c r="O504" i="1" s="1"/>
  <c r="AW504" i="1" s="1"/>
  <c r="AX504" i="1" s="1"/>
  <c r="L504" i="1"/>
  <c r="M504" i="1" s="1"/>
  <c r="B505" i="1"/>
  <c r="C505" i="1" s="1"/>
  <c r="Y505" i="1" s="1"/>
  <c r="D505" i="1"/>
  <c r="E505" i="1"/>
  <c r="F505" i="1" s="1"/>
  <c r="AD505" i="1" s="1"/>
  <c r="G505" i="1"/>
  <c r="H505" i="1" s="1"/>
  <c r="I505" i="1"/>
  <c r="J505" i="1"/>
  <c r="K505" i="1"/>
  <c r="R505" i="1" s="1"/>
  <c r="L505" i="1"/>
  <c r="M505" i="1" s="1"/>
  <c r="B506" i="1"/>
  <c r="C506" i="1" s="1"/>
  <c r="X506" i="1" s="1"/>
  <c r="D506" i="1"/>
  <c r="E506" i="1"/>
  <c r="F506" i="1" s="1"/>
  <c r="AD506" i="1" s="1"/>
  <c r="G506" i="1"/>
  <c r="H506" i="1" s="1"/>
  <c r="I506" i="1"/>
  <c r="J506" i="1"/>
  <c r="K506" i="1"/>
  <c r="N506" i="1" s="1"/>
  <c r="O506" i="1" s="1"/>
  <c r="AW506" i="1" s="1"/>
  <c r="AX506" i="1" s="1"/>
  <c r="L506" i="1"/>
  <c r="M506" i="1" s="1"/>
  <c r="B507" i="1"/>
  <c r="C507" i="1" s="1"/>
  <c r="X507" i="1" s="1"/>
  <c r="D507" i="1"/>
  <c r="E507" i="1"/>
  <c r="F507" i="1" s="1"/>
  <c r="AD507" i="1" s="1"/>
  <c r="G507" i="1"/>
  <c r="H507" i="1" s="1"/>
  <c r="I507" i="1"/>
  <c r="J507" i="1"/>
  <c r="K507" i="1"/>
  <c r="L507" i="1"/>
  <c r="M50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7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I8" i="1"/>
  <c r="K8" i="1"/>
  <c r="I9" i="1"/>
  <c r="K9" i="1"/>
  <c r="R9" i="1" s="1"/>
  <c r="I10" i="1"/>
  <c r="K10" i="1"/>
  <c r="N10" i="1" s="1"/>
  <c r="O10" i="1" s="1"/>
  <c r="AW10" i="1" s="1"/>
  <c r="AX10" i="1" s="1"/>
  <c r="I11" i="1"/>
  <c r="K11" i="1"/>
  <c r="N11" i="1" s="1"/>
  <c r="O11" i="1" s="1"/>
  <c r="AW11" i="1" s="1"/>
  <c r="AX11" i="1" s="1"/>
  <c r="I12" i="1"/>
  <c r="K12" i="1"/>
  <c r="I13" i="1"/>
  <c r="K13" i="1"/>
  <c r="R13" i="1" s="1"/>
  <c r="I14" i="1"/>
  <c r="K14" i="1"/>
  <c r="N14" i="1" s="1"/>
  <c r="O14" i="1" s="1"/>
  <c r="AW14" i="1" s="1"/>
  <c r="AX14" i="1" s="1"/>
  <c r="I15" i="1"/>
  <c r="K15" i="1"/>
  <c r="N15" i="1" s="1"/>
  <c r="O15" i="1" s="1"/>
  <c r="AW15" i="1" s="1"/>
  <c r="AX15" i="1" s="1"/>
  <c r="I16" i="1"/>
  <c r="K16" i="1"/>
  <c r="I17" i="1"/>
  <c r="K17" i="1"/>
  <c r="R17" i="1" s="1"/>
  <c r="I18" i="1"/>
  <c r="K18" i="1"/>
  <c r="N18" i="1" s="1"/>
  <c r="O18" i="1" s="1"/>
  <c r="AW18" i="1" s="1"/>
  <c r="AX18" i="1" s="1"/>
  <c r="I19" i="1"/>
  <c r="K19" i="1"/>
  <c r="N19" i="1" s="1"/>
  <c r="O19" i="1" s="1"/>
  <c r="AW19" i="1" s="1"/>
  <c r="AX19" i="1" s="1"/>
  <c r="I20" i="1"/>
  <c r="K20" i="1"/>
  <c r="I21" i="1"/>
  <c r="K21" i="1"/>
  <c r="R21" i="1" s="1"/>
  <c r="I22" i="1"/>
  <c r="K22" i="1"/>
  <c r="N22" i="1" s="1"/>
  <c r="O22" i="1" s="1"/>
  <c r="AW22" i="1" s="1"/>
  <c r="AX22" i="1" s="1"/>
  <c r="I23" i="1"/>
  <c r="K23" i="1"/>
  <c r="N23" i="1" s="1"/>
  <c r="O23" i="1" s="1"/>
  <c r="AW23" i="1" s="1"/>
  <c r="AX23" i="1" s="1"/>
  <c r="I24" i="1"/>
  <c r="K24" i="1"/>
  <c r="I25" i="1"/>
  <c r="K25" i="1"/>
  <c r="R25" i="1" s="1"/>
  <c r="I7" i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E8" i="1"/>
  <c r="F8" i="1" s="1"/>
  <c r="AE8" i="1" s="1"/>
  <c r="E9" i="1"/>
  <c r="F9" i="1" s="1"/>
  <c r="AD9" i="1" s="1"/>
  <c r="E10" i="1"/>
  <c r="F10" i="1" s="1"/>
  <c r="AE10" i="1" s="1"/>
  <c r="E11" i="1"/>
  <c r="F11" i="1" s="1"/>
  <c r="AD11" i="1" s="1"/>
  <c r="E12" i="1"/>
  <c r="F12" i="1" s="1"/>
  <c r="AD12" i="1" s="1"/>
  <c r="E13" i="1"/>
  <c r="F13" i="1" s="1"/>
  <c r="AF13" i="1" s="1"/>
  <c r="E14" i="1"/>
  <c r="F14" i="1" s="1"/>
  <c r="AE14" i="1" s="1"/>
  <c r="E15" i="1"/>
  <c r="F15" i="1" s="1"/>
  <c r="AF15" i="1" s="1"/>
  <c r="E16" i="1"/>
  <c r="F16" i="1" s="1"/>
  <c r="AE16" i="1" s="1"/>
  <c r="E17" i="1"/>
  <c r="F17" i="1" s="1"/>
  <c r="AF17" i="1" s="1"/>
  <c r="E18" i="1"/>
  <c r="F18" i="1" s="1"/>
  <c r="AE18" i="1" s="1"/>
  <c r="E19" i="1"/>
  <c r="F19" i="1" s="1"/>
  <c r="AF19" i="1" s="1"/>
  <c r="E20" i="1"/>
  <c r="F20" i="1" s="1"/>
  <c r="AE20" i="1" s="1"/>
  <c r="E21" i="1"/>
  <c r="F21" i="1" s="1"/>
  <c r="AD21" i="1" s="1"/>
  <c r="E22" i="1"/>
  <c r="F22" i="1" s="1"/>
  <c r="AE22" i="1" s="1"/>
  <c r="E23" i="1"/>
  <c r="F23" i="1" s="1"/>
  <c r="AD23" i="1" s="1"/>
  <c r="E24" i="1"/>
  <c r="F24" i="1" s="1"/>
  <c r="AD24" i="1" s="1"/>
  <c r="E25" i="1"/>
  <c r="F25" i="1" s="1"/>
  <c r="AF25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B8" i="1"/>
  <c r="C8" i="1" s="1"/>
  <c r="X8" i="1" s="1"/>
  <c r="B9" i="1"/>
  <c r="C9" i="1" s="1"/>
  <c r="X9" i="1" s="1"/>
  <c r="B10" i="1"/>
  <c r="C10" i="1" s="1"/>
  <c r="X10" i="1" s="1"/>
  <c r="B11" i="1"/>
  <c r="C11" i="1" s="1"/>
  <c r="X11" i="1" s="1"/>
  <c r="B12" i="1"/>
  <c r="C12" i="1" s="1"/>
  <c r="X12" i="1" s="1"/>
  <c r="B13" i="1"/>
  <c r="C13" i="1" s="1"/>
  <c r="Y13" i="1" s="1"/>
  <c r="B14" i="1"/>
  <c r="C14" i="1" s="1"/>
  <c r="X14" i="1" s="1"/>
  <c r="B15" i="1"/>
  <c r="C15" i="1" s="1"/>
  <c r="X15" i="1" s="1"/>
  <c r="B16" i="1"/>
  <c r="C16" i="1" s="1"/>
  <c r="X16" i="1" s="1"/>
  <c r="B17" i="1"/>
  <c r="C17" i="1" s="1"/>
  <c r="X17" i="1" s="1"/>
  <c r="B18" i="1"/>
  <c r="C18" i="1" s="1"/>
  <c r="X18" i="1" s="1"/>
  <c r="B19" i="1"/>
  <c r="C19" i="1" s="1"/>
  <c r="Y19" i="1" s="1"/>
  <c r="B20" i="1"/>
  <c r="C20" i="1" s="1"/>
  <c r="X20" i="1" s="1"/>
  <c r="B21" i="1"/>
  <c r="C21" i="1" s="1"/>
  <c r="X21" i="1" s="1"/>
  <c r="B22" i="1"/>
  <c r="C22" i="1" s="1"/>
  <c r="X22" i="1" s="1"/>
  <c r="B23" i="1"/>
  <c r="C23" i="1" s="1"/>
  <c r="X23" i="1" s="1"/>
  <c r="B24" i="1"/>
  <c r="C24" i="1" s="1"/>
  <c r="X24" i="1" s="1"/>
  <c r="B25" i="1"/>
  <c r="C25" i="1" s="1"/>
  <c r="Y25" i="1" s="1"/>
  <c r="L7" i="1"/>
  <c r="M7" i="1" s="1"/>
  <c r="K7" i="1"/>
  <c r="N7" i="1" s="1"/>
  <c r="O7" i="1" s="1"/>
  <c r="AW7" i="1" s="1"/>
  <c r="AX7" i="1" s="1"/>
  <c r="G7" i="1"/>
  <c r="H7" i="1" s="1"/>
  <c r="E7" i="1"/>
  <c r="F7" i="1" s="1"/>
  <c r="AD7" i="1" s="1"/>
  <c r="D7" i="1"/>
  <c r="B7" i="1"/>
  <c r="C7" i="1" s="1"/>
  <c r="X7" i="1" s="1"/>
  <c r="BA398" i="1" l="1"/>
  <c r="BA464" i="1"/>
  <c r="BN492" i="1"/>
  <c r="BB507" i="1"/>
  <c r="BB15" i="1"/>
  <c r="BA461" i="1"/>
  <c r="BA504" i="1"/>
  <c r="BA446" i="1"/>
  <c r="BA350" i="1"/>
  <c r="BA332" i="1"/>
  <c r="BB430" i="1"/>
  <c r="BA437" i="1"/>
  <c r="BH474" i="1"/>
  <c r="BA425" i="1"/>
  <c r="BA359" i="1"/>
  <c r="BA498" i="1"/>
  <c r="BI371" i="1"/>
  <c r="BB26" i="1"/>
  <c r="BA404" i="1"/>
  <c r="BL440" i="1"/>
  <c r="BF98" i="1"/>
  <c r="BL248" i="1"/>
  <c r="BA491" i="1"/>
  <c r="BA413" i="1"/>
  <c r="BB444" i="1"/>
  <c r="BB499" i="1"/>
  <c r="BB361" i="1"/>
  <c r="BA428" i="1"/>
  <c r="BB307" i="1"/>
  <c r="BA365" i="1"/>
  <c r="BB232" i="1"/>
  <c r="BH378" i="1"/>
  <c r="BM329" i="1"/>
  <c r="BB308" i="1"/>
  <c r="BB216" i="1"/>
  <c r="BB506" i="1"/>
  <c r="BA470" i="1"/>
  <c r="BI335" i="1"/>
  <c r="BB161" i="1"/>
  <c r="BB424" i="1"/>
  <c r="BN421" i="1"/>
  <c r="BB257" i="1"/>
  <c r="BA323" i="1"/>
  <c r="BC314" i="1"/>
  <c r="BM254" i="1"/>
  <c r="BA485" i="1"/>
  <c r="BA476" i="1"/>
  <c r="BA452" i="1"/>
  <c r="BL344" i="1"/>
  <c r="BB236" i="1"/>
  <c r="BK55" i="1"/>
  <c r="BB502" i="1"/>
  <c r="BB451" i="1"/>
  <c r="BB445" i="1"/>
  <c r="BB475" i="1"/>
  <c r="BB259" i="1"/>
  <c r="BB450" i="1"/>
  <c r="BB432" i="1"/>
  <c r="BA20" i="1"/>
  <c r="BH34" i="1"/>
  <c r="BA479" i="1"/>
  <c r="BA419" i="1"/>
  <c r="BA416" i="1"/>
  <c r="BB469" i="1"/>
  <c r="BB385" i="1"/>
  <c r="BA317" i="1"/>
  <c r="BJ384" i="1"/>
  <c r="BT199" i="1"/>
  <c r="BT67" i="1"/>
  <c r="BT487" i="1"/>
  <c r="BT343" i="1"/>
  <c r="BT475" i="1"/>
  <c r="BT331" i="1"/>
  <c r="BT187" i="1"/>
  <c r="BT66" i="1"/>
  <c r="BT463" i="1"/>
  <c r="BT319" i="1"/>
  <c r="BT175" i="1"/>
  <c r="BT57" i="1"/>
  <c r="BT451" i="1"/>
  <c r="BT307" i="1"/>
  <c r="BT163" i="1"/>
  <c r="BT55" i="1"/>
  <c r="BT439" i="1"/>
  <c r="BT295" i="1"/>
  <c r="BT151" i="1"/>
  <c r="BT54" i="1"/>
  <c r="BT427" i="1"/>
  <c r="BT283" i="1"/>
  <c r="BT139" i="1"/>
  <c r="BT45" i="1"/>
  <c r="BT415" i="1"/>
  <c r="BT271" i="1"/>
  <c r="BT127" i="1"/>
  <c r="BT43" i="1"/>
  <c r="BJ246" i="1"/>
  <c r="BT403" i="1"/>
  <c r="BT259" i="1"/>
  <c r="BT115" i="1"/>
  <c r="BT42" i="1"/>
  <c r="BT51" i="1"/>
  <c r="BT33" i="1"/>
  <c r="BT30" i="1"/>
  <c r="BT391" i="1"/>
  <c r="BT247" i="1"/>
  <c r="BT103" i="1"/>
  <c r="BT39" i="1"/>
  <c r="BT379" i="1"/>
  <c r="BT235" i="1"/>
  <c r="BT91" i="1"/>
  <c r="BT31" i="1"/>
  <c r="BT367" i="1"/>
  <c r="BT223" i="1"/>
  <c r="BT79" i="1"/>
  <c r="BT27" i="1"/>
  <c r="BB349" i="1"/>
  <c r="BT499" i="1"/>
  <c r="BT355" i="1"/>
  <c r="BT211" i="1"/>
  <c r="BT78" i="1"/>
  <c r="BT19" i="1"/>
  <c r="BT498" i="1"/>
  <c r="BT486" i="1"/>
  <c r="BT474" i="1"/>
  <c r="BT462" i="1"/>
  <c r="BT450" i="1"/>
  <c r="BT438" i="1"/>
  <c r="BT426" i="1"/>
  <c r="BT414" i="1"/>
  <c r="BT402" i="1"/>
  <c r="BT390" i="1"/>
  <c r="BT378" i="1"/>
  <c r="BT366" i="1"/>
  <c r="BT354" i="1"/>
  <c r="BT342" i="1"/>
  <c r="BT330" i="1"/>
  <c r="BT318" i="1"/>
  <c r="BT306" i="1"/>
  <c r="BT294" i="1"/>
  <c r="BT282" i="1"/>
  <c r="BT270" i="1"/>
  <c r="BT258" i="1"/>
  <c r="BT246" i="1"/>
  <c r="BT234" i="1"/>
  <c r="BT222" i="1"/>
  <c r="BT210" i="1"/>
  <c r="BT198" i="1"/>
  <c r="BT186" i="1"/>
  <c r="BT174" i="1"/>
  <c r="BT162" i="1"/>
  <c r="BT150" i="1"/>
  <c r="BT138" i="1"/>
  <c r="BT126" i="1"/>
  <c r="BT114" i="1"/>
  <c r="BT102" i="1"/>
  <c r="BT90" i="1"/>
  <c r="BT18" i="1"/>
  <c r="BT497" i="1"/>
  <c r="BT485" i="1"/>
  <c r="BT473" i="1"/>
  <c r="BT461" i="1"/>
  <c r="BT449" i="1"/>
  <c r="BT437" i="1"/>
  <c r="BT425" i="1"/>
  <c r="BT413" i="1"/>
  <c r="BT401" i="1"/>
  <c r="BT389" i="1"/>
  <c r="BT377" i="1"/>
  <c r="BT365" i="1"/>
  <c r="BT353" i="1"/>
  <c r="BT341" i="1"/>
  <c r="BT329" i="1"/>
  <c r="BT317" i="1"/>
  <c r="BT305" i="1"/>
  <c r="BT293" i="1"/>
  <c r="BT281" i="1"/>
  <c r="BT269" i="1"/>
  <c r="BT257" i="1"/>
  <c r="BT245" i="1"/>
  <c r="BT233" i="1"/>
  <c r="BT221" i="1"/>
  <c r="BT209" i="1"/>
  <c r="BT197" i="1"/>
  <c r="BT185" i="1"/>
  <c r="BT173" i="1"/>
  <c r="BT161" i="1"/>
  <c r="BT149" i="1"/>
  <c r="BT137" i="1"/>
  <c r="BT125" i="1"/>
  <c r="BT113" i="1"/>
  <c r="BT101" i="1"/>
  <c r="BT89" i="1"/>
  <c r="BT77" i="1"/>
  <c r="BT65" i="1"/>
  <c r="BT53" i="1"/>
  <c r="BT41" i="1"/>
  <c r="BT29" i="1"/>
  <c r="BT17" i="1"/>
  <c r="BT496" i="1"/>
  <c r="BT484" i="1"/>
  <c r="BT472" i="1"/>
  <c r="BT460" i="1"/>
  <c r="BT448" i="1"/>
  <c r="BT436" i="1"/>
  <c r="BT424" i="1"/>
  <c r="BT412" i="1"/>
  <c r="BT400" i="1"/>
  <c r="BT388" i="1"/>
  <c r="BT376" i="1"/>
  <c r="BT364" i="1"/>
  <c r="BT352" i="1"/>
  <c r="BT340" i="1"/>
  <c r="BT328" i="1"/>
  <c r="BT316" i="1"/>
  <c r="BT304" i="1"/>
  <c r="BT292" i="1"/>
  <c r="BT280" i="1"/>
  <c r="BT268" i="1"/>
  <c r="BT256" i="1"/>
  <c r="BT244" i="1"/>
  <c r="BT232" i="1"/>
  <c r="BT220" i="1"/>
  <c r="BT208" i="1"/>
  <c r="BT196" i="1"/>
  <c r="BT184" i="1"/>
  <c r="BT172" i="1"/>
  <c r="BT160" i="1"/>
  <c r="BT148" i="1"/>
  <c r="BT136" i="1"/>
  <c r="BT124" i="1"/>
  <c r="BT112" i="1"/>
  <c r="BT100" i="1"/>
  <c r="BT88" i="1"/>
  <c r="BT76" i="1"/>
  <c r="BT64" i="1"/>
  <c r="BT52" i="1"/>
  <c r="BT40" i="1"/>
  <c r="BT28" i="1"/>
  <c r="BT16" i="1"/>
  <c r="BT507" i="1"/>
  <c r="BT495" i="1"/>
  <c r="BT483" i="1"/>
  <c r="BT471" i="1"/>
  <c r="BT459" i="1"/>
  <c r="BT447" i="1"/>
  <c r="BT435" i="1"/>
  <c r="BT423" i="1"/>
  <c r="BT411" i="1"/>
  <c r="BT399" i="1"/>
  <c r="BT387" i="1"/>
  <c r="BT375" i="1"/>
  <c r="BT363" i="1"/>
  <c r="BT351" i="1"/>
  <c r="BT339" i="1"/>
  <c r="BT327" i="1"/>
  <c r="BT315" i="1"/>
  <c r="BT303" i="1"/>
  <c r="BT291" i="1"/>
  <c r="BT279" i="1"/>
  <c r="BT267" i="1"/>
  <c r="BT255" i="1"/>
  <c r="BT243" i="1"/>
  <c r="BT231" i="1"/>
  <c r="BT219" i="1"/>
  <c r="BT207" i="1"/>
  <c r="BT195" i="1"/>
  <c r="BT183" i="1"/>
  <c r="BT171" i="1"/>
  <c r="BT159" i="1"/>
  <c r="BT147" i="1"/>
  <c r="BT135" i="1"/>
  <c r="BT123" i="1"/>
  <c r="BT111" i="1"/>
  <c r="BT99" i="1"/>
  <c r="BT87" i="1"/>
  <c r="BT75" i="1"/>
  <c r="BT63" i="1"/>
  <c r="BT15" i="1"/>
  <c r="BT506" i="1"/>
  <c r="BT494" i="1"/>
  <c r="BT482" i="1"/>
  <c r="BT470" i="1"/>
  <c r="BT458" i="1"/>
  <c r="BT446" i="1"/>
  <c r="BT434" i="1"/>
  <c r="BT422" i="1"/>
  <c r="BT410" i="1"/>
  <c r="BT398" i="1"/>
  <c r="BT386" i="1"/>
  <c r="BT374" i="1"/>
  <c r="BT362" i="1"/>
  <c r="BT350" i="1"/>
  <c r="BT338" i="1"/>
  <c r="BT326" i="1"/>
  <c r="BT314" i="1"/>
  <c r="BT302" i="1"/>
  <c r="BT290" i="1"/>
  <c r="BT278" i="1"/>
  <c r="BT266" i="1"/>
  <c r="BT254" i="1"/>
  <c r="BT242" i="1"/>
  <c r="BT230" i="1"/>
  <c r="BT218" i="1"/>
  <c r="BT206" i="1"/>
  <c r="BT194" i="1"/>
  <c r="BT182" i="1"/>
  <c r="BT170" i="1"/>
  <c r="BT158" i="1"/>
  <c r="BT146" i="1"/>
  <c r="BT134" i="1"/>
  <c r="BT122" i="1"/>
  <c r="BT110" i="1"/>
  <c r="BT98" i="1"/>
  <c r="BT86" i="1"/>
  <c r="BT74" i="1"/>
  <c r="BT62" i="1"/>
  <c r="BT50" i="1"/>
  <c r="BT38" i="1"/>
  <c r="BT26" i="1"/>
  <c r="BT14" i="1"/>
  <c r="BT505" i="1"/>
  <c r="BT493" i="1"/>
  <c r="BT481" i="1"/>
  <c r="BT469" i="1"/>
  <c r="BT457" i="1"/>
  <c r="BT445" i="1"/>
  <c r="BT433" i="1"/>
  <c r="BT421" i="1"/>
  <c r="BT409" i="1"/>
  <c r="BT397" i="1"/>
  <c r="BT385" i="1"/>
  <c r="BT373" i="1"/>
  <c r="BT361" i="1"/>
  <c r="BT349" i="1"/>
  <c r="BT337" i="1"/>
  <c r="BT325" i="1"/>
  <c r="BT313" i="1"/>
  <c r="BT301" i="1"/>
  <c r="BT289" i="1"/>
  <c r="BT277" i="1"/>
  <c r="BT265" i="1"/>
  <c r="BT253" i="1"/>
  <c r="BT241" i="1"/>
  <c r="BT229" i="1"/>
  <c r="BT217" i="1"/>
  <c r="BT205" i="1"/>
  <c r="BT193" i="1"/>
  <c r="BT181" i="1"/>
  <c r="BT169" i="1"/>
  <c r="BT157" i="1"/>
  <c r="BT145" i="1"/>
  <c r="BT133" i="1"/>
  <c r="BT121" i="1"/>
  <c r="BT109" i="1"/>
  <c r="BT97" i="1"/>
  <c r="BT85" i="1"/>
  <c r="BT73" i="1"/>
  <c r="BT61" i="1"/>
  <c r="BT49" i="1"/>
  <c r="BT37" i="1"/>
  <c r="BT25" i="1"/>
  <c r="BT13" i="1"/>
  <c r="BT504" i="1"/>
  <c r="BT492" i="1"/>
  <c r="BT480" i="1"/>
  <c r="BT468" i="1"/>
  <c r="BT456" i="1"/>
  <c r="BT444" i="1"/>
  <c r="BT432" i="1"/>
  <c r="BT420" i="1"/>
  <c r="BT408" i="1"/>
  <c r="BT396" i="1"/>
  <c r="BT384" i="1"/>
  <c r="BT372" i="1"/>
  <c r="BT360" i="1"/>
  <c r="BT348" i="1"/>
  <c r="BT336" i="1"/>
  <c r="BT324" i="1"/>
  <c r="BT312" i="1"/>
  <c r="BT300" i="1"/>
  <c r="BT288" i="1"/>
  <c r="BT276" i="1"/>
  <c r="BT264" i="1"/>
  <c r="BT252" i="1"/>
  <c r="BT240" i="1"/>
  <c r="BT228" i="1"/>
  <c r="BT216" i="1"/>
  <c r="BT204" i="1"/>
  <c r="BT192" i="1"/>
  <c r="BT180" i="1"/>
  <c r="BT168" i="1"/>
  <c r="BT156" i="1"/>
  <c r="BT144" i="1"/>
  <c r="BT132" i="1"/>
  <c r="BT120" i="1"/>
  <c r="BT108" i="1"/>
  <c r="BT96" i="1"/>
  <c r="BT84" i="1"/>
  <c r="BT72" i="1"/>
  <c r="BT60" i="1"/>
  <c r="BT48" i="1"/>
  <c r="BT36" i="1"/>
  <c r="BT24" i="1"/>
  <c r="BT12" i="1"/>
  <c r="BT503" i="1"/>
  <c r="BT491" i="1"/>
  <c r="BT479" i="1"/>
  <c r="BT467" i="1"/>
  <c r="BT455" i="1"/>
  <c r="BT443" i="1"/>
  <c r="BT431" i="1"/>
  <c r="BT419" i="1"/>
  <c r="BT407" i="1"/>
  <c r="BT395" i="1"/>
  <c r="BT383" i="1"/>
  <c r="BT371" i="1"/>
  <c r="BT359" i="1"/>
  <c r="BT347" i="1"/>
  <c r="BT335" i="1"/>
  <c r="BT323" i="1"/>
  <c r="BT311" i="1"/>
  <c r="BT299" i="1"/>
  <c r="BT287" i="1"/>
  <c r="BT275" i="1"/>
  <c r="BT263" i="1"/>
  <c r="BT251" i="1"/>
  <c r="BT239" i="1"/>
  <c r="BT227" i="1"/>
  <c r="BT215" i="1"/>
  <c r="BT203" i="1"/>
  <c r="BT191" i="1"/>
  <c r="BT179" i="1"/>
  <c r="BT167" i="1"/>
  <c r="BT155" i="1"/>
  <c r="BT143" i="1"/>
  <c r="BT131" i="1"/>
  <c r="BT119" i="1"/>
  <c r="BT107" i="1"/>
  <c r="BT95" i="1"/>
  <c r="BT83" i="1"/>
  <c r="BT71" i="1"/>
  <c r="BT59" i="1"/>
  <c r="BT47" i="1"/>
  <c r="BT35" i="1"/>
  <c r="BT23" i="1"/>
  <c r="BT11" i="1"/>
  <c r="BT502" i="1"/>
  <c r="BT490" i="1"/>
  <c r="BT478" i="1"/>
  <c r="BT466" i="1"/>
  <c r="BT454" i="1"/>
  <c r="BT442" i="1"/>
  <c r="BT430" i="1"/>
  <c r="BT418" i="1"/>
  <c r="BT406" i="1"/>
  <c r="BT394" i="1"/>
  <c r="BT382" i="1"/>
  <c r="BT370" i="1"/>
  <c r="BT358" i="1"/>
  <c r="BT346" i="1"/>
  <c r="BT334" i="1"/>
  <c r="BT322" i="1"/>
  <c r="BT310" i="1"/>
  <c r="BT298" i="1"/>
  <c r="BT286" i="1"/>
  <c r="BT274" i="1"/>
  <c r="BT262" i="1"/>
  <c r="BT250" i="1"/>
  <c r="BT238" i="1"/>
  <c r="BT226" i="1"/>
  <c r="BT214" i="1"/>
  <c r="BT202" i="1"/>
  <c r="BT190" i="1"/>
  <c r="BT178" i="1"/>
  <c r="BT166" i="1"/>
  <c r="BT154" i="1"/>
  <c r="BT142" i="1"/>
  <c r="BT130" i="1"/>
  <c r="BT118" i="1"/>
  <c r="BT106" i="1"/>
  <c r="BT94" i="1"/>
  <c r="BT82" i="1"/>
  <c r="BT70" i="1"/>
  <c r="BT58" i="1"/>
  <c r="BT46" i="1"/>
  <c r="BT34" i="1"/>
  <c r="BT22" i="1"/>
  <c r="BT10" i="1"/>
  <c r="BT501" i="1"/>
  <c r="BT489" i="1"/>
  <c r="BT477" i="1"/>
  <c r="BT465" i="1"/>
  <c r="BT453" i="1"/>
  <c r="BT441" i="1"/>
  <c r="BT429" i="1"/>
  <c r="BT417" i="1"/>
  <c r="BT405" i="1"/>
  <c r="BT393" i="1"/>
  <c r="BT381" i="1"/>
  <c r="BT369" i="1"/>
  <c r="BT357" i="1"/>
  <c r="BT345" i="1"/>
  <c r="BT333" i="1"/>
  <c r="BT321" i="1"/>
  <c r="BT309" i="1"/>
  <c r="BT297" i="1"/>
  <c r="BT285" i="1"/>
  <c r="BT273" i="1"/>
  <c r="BT261" i="1"/>
  <c r="BT249" i="1"/>
  <c r="BT237" i="1"/>
  <c r="BT225" i="1"/>
  <c r="BT213" i="1"/>
  <c r="BT201" i="1"/>
  <c r="BT189" i="1"/>
  <c r="BT177" i="1"/>
  <c r="BT165" i="1"/>
  <c r="BT153" i="1"/>
  <c r="BT141" i="1"/>
  <c r="BT129" i="1"/>
  <c r="BT117" i="1"/>
  <c r="BT105" i="1"/>
  <c r="BT93" i="1"/>
  <c r="BT81" i="1"/>
  <c r="BT69" i="1"/>
  <c r="BT21" i="1"/>
  <c r="BT9" i="1"/>
  <c r="BT500" i="1"/>
  <c r="BT488" i="1"/>
  <c r="BT476" i="1"/>
  <c r="BT464" i="1"/>
  <c r="BT452" i="1"/>
  <c r="BT440" i="1"/>
  <c r="BT428" i="1"/>
  <c r="BT416" i="1"/>
  <c r="BT404" i="1"/>
  <c r="BT392" i="1"/>
  <c r="BT380" i="1"/>
  <c r="BT368" i="1"/>
  <c r="BT356" i="1"/>
  <c r="BT344" i="1"/>
  <c r="BT332" i="1"/>
  <c r="BT320" i="1"/>
  <c r="BT308" i="1"/>
  <c r="BT296" i="1"/>
  <c r="BT284" i="1"/>
  <c r="BT272" i="1"/>
  <c r="BT260" i="1"/>
  <c r="BT248" i="1"/>
  <c r="BT236" i="1"/>
  <c r="BT224" i="1"/>
  <c r="BT212" i="1"/>
  <c r="BT200" i="1"/>
  <c r="BT188" i="1"/>
  <c r="BT176" i="1"/>
  <c r="BT164" i="1"/>
  <c r="BT152" i="1"/>
  <c r="BT140" i="1"/>
  <c r="BT128" i="1"/>
  <c r="BT116" i="1"/>
  <c r="BT104" i="1"/>
  <c r="BT92" i="1"/>
  <c r="BT80" i="1"/>
  <c r="BT68" i="1"/>
  <c r="BT56" i="1"/>
  <c r="BT44" i="1"/>
  <c r="BT32" i="1"/>
  <c r="BT20" i="1"/>
  <c r="BT8" i="1"/>
  <c r="BS306" i="1"/>
  <c r="BS270" i="1"/>
  <c r="BR114" i="1"/>
  <c r="BS42" i="1"/>
  <c r="BS210" i="1"/>
  <c r="BS198" i="1"/>
  <c r="BS186" i="1"/>
  <c r="BS354" i="1"/>
  <c r="BS174" i="1"/>
  <c r="BS342" i="1"/>
  <c r="BS162" i="1"/>
  <c r="BS330" i="1"/>
  <c r="BS150" i="1"/>
  <c r="BS318" i="1"/>
  <c r="BS126" i="1"/>
  <c r="BS282" i="1"/>
  <c r="BS114" i="1"/>
  <c r="BS258" i="1"/>
  <c r="BS90" i="1"/>
  <c r="BS246" i="1"/>
  <c r="BS66" i="1"/>
  <c r="BS234" i="1"/>
  <c r="BS30" i="1"/>
  <c r="BS222" i="1"/>
  <c r="BT7" i="1"/>
  <c r="BB255" i="1"/>
  <c r="BS499" i="1"/>
  <c r="BS487" i="1"/>
  <c r="BS475" i="1"/>
  <c r="BS463" i="1"/>
  <c r="BS451" i="1"/>
  <c r="BS439" i="1"/>
  <c r="BS427" i="1"/>
  <c r="BS415" i="1"/>
  <c r="BS403" i="1"/>
  <c r="BS391" i="1"/>
  <c r="BS379" i="1"/>
  <c r="BS367" i="1"/>
  <c r="BS355" i="1"/>
  <c r="BS343" i="1"/>
  <c r="BS331" i="1"/>
  <c r="BS319" i="1"/>
  <c r="BS307" i="1"/>
  <c r="BS295" i="1"/>
  <c r="BS283" i="1"/>
  <c r="BS271" i="1"/>
  <c r="BS259" i="1"/>
  <c r="BS247" i="1"/>
  <c r="BS235" i="1"/>
  <c r="BS223" i="1"/>
  <c r="BS211" i="1"/>
  <c r="BS199" i="1"/>
  <c r="BS187" i="1"/>
  <c r="BS175" i="1"/>
  <c r="BS163" i="1"/>
  <c r="BS151" i="1"/>
  <c r="BS139" i="1"/>
  <c r="BS127" i="1"/>
  <c r="BS115" i="1"/>
  <c r="BS103" i="1"/>
  <c r="BS91" i="1"/>
  <c r="BS79" i="1"/>
  <c r="BS67" i="1"/>
  <c r="BS55" i="1"/>
  <c r="BS43" i="1"/>
  <c r="BS31" i="1"/>
  <c r="BS19" i="1"/>
  <c r="BS498" i="1"/>
  <c r="BS486" i="1"/>
  <c r="BS474" i="1"/>
  <c r="BS462" i="1"/>
  <c r="BS450" i="1"/>
  <c r="BS438" i="1"/>
  <c r="BS426" i="1"/>
  <c r="BS414" i="1"/>
  <c r="BS402" i="1"/>
  <c r="BS390" i="1"/>
  <c r="BS378" i="1"/>
  <c r="BS366" i="1"/>
  <c r="BS294" i="1"/>
  <c r="BS138" i="1"/>
  <c r="BS102" i="1"/>
  <c r="BS78" i="1"/>
  <c r="BS54" i="1"/>
  <c r="BS18" i="1"/>
  <c r="BS497" i="1"/>
  <c r="BS485" i="1"/>
  <c r="BS473" i="1"/>
  <c r="BS461" i="1"/>
  <c r="BS449" i="1"/>
  <c r="BS437" i="1"/>
  <c r="BS425" i="1"/>
  <c r="BS413" i="1"/>
  <c r="BS401" i="1"/>
  <c r="BS389" i="1"/>
  <c r="BS377" i="1"/>
  <c r="BS365" i="1"/>
  <c r="BS353" i="1"/>
  <c r="BS341" i="1"/>
  <c r="BS329" i="1"/>
  <c r="BS317" i="1"/>
  <c r="BS305" i="1"/>
  <c r="BS293" i="1"/>
  <c r="BS281" i="1"/>
  <c r="BS269" i="1"/>
  <c r="BS257" i="1"/>
  <c r="BS245" i="1"/>
  <c r="BS233" i="1"/>
  <c r="BS221" i="1"/>
  <c r="BS209" i="1"/>
  <c r="BS197" i="1"/>
  <c r="BS185" i="1"/>
  <c r="BS173" i="1"/>
  <c r="BS161" i="1"/>
  <c r="BS149" i="1"/>
  <c r="BS137" i="1"/>
  <c r="BS125" i="1"/>
  <c r="BS113" i="1"/>
  <c r="BS101" i="1"/>
  <c r="BS89" i="1"/>
  <c r="BS77" i="1"/>
  <c r="BS65" i="1"/>
  <c r="BS53" i="1"/>
  <c r="BS41" i="1"/>
  <c r="BS29" i="1"/>
  <c r="BS17" i="1"/>
  <c r="BS496" i="1"/>
  <c r="BS484" i="1"/>
  <c r="BS472" i="1"/>
  <c r="BS460" i="1"/>
  <c r="BS448" i="1"/>
  <c r="BS436" i="1"/>
  <c r="BS424" i="1"/>
  <c r="BS412" i="1"/>
  <c r="BS400" i="1"/>
  <c r="BS388" i="1"/>
  <c r="BS376" i="1"/>
  <c r="BS364" i="1"/>
  <c r="BS352" i="1"/>
  <c r="BS340" i="1"/>
  <c r="BS328" i="1"/>
  <c r="BS316" i="1"/>
  <c r="BS304" i="1"/>
  <c r="BS292" i="1"/>
  <c r="BS280" i="1"/>
  <c r="BS268" i="1"/>
  <c r="BS256" i="1"/>
  <c r="BS244" i="1"/>
  <c r="BS232" i="1"/>
  <c r="BS220" i="1"/>
  <c r="BS208" i="1"/>
  <c r="BS196" i="1"/>
  <c r="BS184" i="1"/>
  <c r="BS172" i="1"/>
  <c r="BS160" i="1"/>
  <c r="BS148" i="1"/>
  <c r="BS136" i="1"/>
  <c r="BS124" i="1"/>
  <c r="BS112" i="1"/>
  <c r="BS100" i="1"/>
  <c r="BS88" i="1"/>
  <c r="BS76" i="1"/>
  <c r="BS64" i="1"/>
  <c r="BS52" i="1"/>
  <c r="BS40" i="1"/>
  <c r="BS28" i="1"/>
  <c r="BS16" i="1"/>
  <c r="BS507" i="1"/>
  <c r="BS495" i="1"/>
  <c r="BS483" i="1"/>
  <c r="BS471" i="1"/>
  <c r="BS459" i="1"/>
  <c r="BS447" i="1"/>
  <c r="BS435" i="1"/>
  <c r="BS423" i="1"/>
  <c r="BS411" i="1"/>
  <c r="BS399" i="1"/>
  <c r="BS387" i="1"/>
  <c r="BS375" i="1"/>
  <c r="BS363" i="1"/>
  <c r="BS351" i="1"/>
  <c r="BS339" i="1"/>
  <c r="BS327" i="1"/>
  <c r="BS315" i="1"/>
  <c r="BS303" i="1"/>
  <c r="BS291" i="1"/>
  <c r="BS279" i="1"/>
  <c r="BS267" i="1"/>
  <c r="BS255" i="1"/>
  <c r="BS243" i="1"/>
  <c r="BS231" i="1"/>
  <c r="BS219" i="1"/>
  <c r="BS207" i="1"/>
  <c r="BS195" i="1"/>
  <c r="BS183" i="1"/>
  <c r="BS171" i="1"/>
  <c r="BS159" i="1"/>
  <c r="BS147" i="1"/>
  <c r="BS135" i="1"/>
  <c r="BS123" i="1"/>
  <c r="BS111" i="1"/>
  <c r="BS99" i="1"/>
  <c r="BS87" i="1"/>
  <c r="BS75" i="1"/>
  <c r="BS63" i="1"/>
  <c r="BS51" i="1"/>
  <c r="BS39" i="1"/>
  <c r="BS27" i="1"/>
  <c r="BS15" i="1"/>
  <c r="BS506" i="1"/>
  <c r="BS494" i="1"/>
  <c r="BS482" i="1"/>
  <c r="BS470" i="1"/>
  <c r="BS458" i="1"/>
  <c r="BS446" i="1"/>
  <c r="BS434" i="1"/>
  <c r="BS422" i="1"/>
  <c r="BS410" i="1"/>
  <c r="BS398" i="1"/>
  <c r="BS386" i="1"/>
  <c r="BS374" i="1"/>
  <c r="BS362" i="1"/>
  <c r="BS350" i="1"/>
  <c r="BS338" i="1"/>
  <c r="BS326" i="1"/>
  <c r="BS314" i="1"/>
  <c r="BS302" i="1"/>
  <c r="BS290" i="1"/>
  <c r="BS278" i="1"/>
  <c r="BS266" i="1"/>
  <c r="BS254" i="1"/>
  <c r="BS242" i="1"/>
  <c r="BS230" i="1"/>
  <c r="BS218" i="1"/>
  <c r="BS206" i="1"/>
  <c r="BS194" i="1"/>
  <c r="BS182" i="1"/>
  <c r="BS170" i="1"/>
  <c r="BS158" i="1"/>
  <c r="BS146" i="1"/>
  <c r="BS134" i="1"/>
  <c r="BS122" i="1"/>
  <c r="BS110" i="1"/>
  <c r="BS98" i="1"/>
  <c r="BS86" i="1"/>
  <c r="BS74" i="1"/>
  <c r="BS62" i="1"/>
  <c r="BS50" i="1"/>
  <c r="BS38" i="1"/>
  <c r="BS26" i="1"/>
  <c r="BS14" i="1"/>
  <c r="BS505" i="1"/>
  <c r="BS493" i="1"/>
  <c r="BS481" i="1"/>
  <c r="BS469" i="1"/>
  <c r="BS457" i="1"/>
  <c r="BS445" i="1"/>
  <c r="BS433" i="1"/>
  <c r="BS421" i="1"/>
  <c r="BS409" i="1"/>
  <c r="BS397" i="1"/>
  <c r="BS385" i="1"/>
  <c r="BS373" i="1"/>
  <c r="BS361" i="1"/>
  <c r="BS349" i="1"/>
  <c r="BS337" i="1"/>
  <c r="BS325" i="1"/>
  <c r="BS313" i="1"/>
  <c r="BS301" i="1"/>
  <c r="BS289" i="1"/>
  <c r="BS277" i="1"/>
  <c r="BS265" i="1"/>
  <c r="BS253" i="1"/>
  <c r="BS241" i="1"/>
  <c r="BS229" i="1"/>
  <c r="BS217" i="1"/>
  <c r="BS205" i="1"/>
  <c r="BS193" i="1"/>
  <c r="BS181" i="1"/>
  <c r="BS169" i="1"/>
  <c r="BS157" i="1"/>
  <c r="BS145" i="1"/>
  <c r="BS133" i="1"/>
  <c r="BS121" i="1"/>
  <c r="BS109" i="1"/>
  <c r="BS97" i="1"/>
  <c r="BS85" i="1"/>
  <c r="BS73" i="1"/>
  <c r="BS61" i="1"/>
  <c r="BS49" i="1"/>
  <c r="BS37" i="1"/>
  <c r="BS25" i="1"/>
  <c r="BS13" i="1"/>
  <c r="BS504" i="1"/>
  <c r="BS492" i="1"/>
  <c r="BS480" i="1"/>
  <c r="BS468" i="1"/>
  <c r="BS456" i="1"/>
  <c r="BS444" i="1"/>
  <c r="BS432" i="1"/>
  <c r="BS420" i="1"/>
  <c r="BS408" i="1"/>
  <c r="BS396" i="1"/>
  <c r="BS384" i="1"/>
  <c r="BS372" i="1"/>
  <c r="BS360" i="1"/>
  <c r="BS348" i="1"/>
  <c r="BS336" i="1"/>
  <c r="BS324" i="1"/>
  <c r="BS312" i="1"/>
  <c r="BS300" i="1"/>
  <c r="BS288" i="1"/>
  <c r="BS276" i="1"/>
  <c r="BS264" i="1"/>
  <c r="BS252" i="1"/>
  <c r="BS240" i="1"/>
  <c r="BS228" i="1"/>
  <c r="BS216" i="1"/>
  <c r="BS204" i="1"/>
  <c r="BS192" i="1"/>
  <c r="BS180" i="1"/>
  <c r="BS168" i="1"/>
  <c r="BS156" i="1"/>
  <c r="BS144" i="1"/>
  <c r="BS132" i="1"/>
  <c r="BS120" i="1"/>
  <c r="BS108" i="1"/>
  <c r="BS96" i="1"/>
  <c r="BS84" i="1"/>
  <c r="BS72" i="1"/>
  <c r="BS60" i="1"/>
  <c r="BS48" i="1"/>
  <c r="BS36" i="1"/>
  <c r="BS24" i="1"/>
  <c r="BS12" i="1"/>
  <c r="BS503" i="1"/>
  <c r="BS491" i="1"/>
  <c r="BS479" i="1"/>
  <c r="BS467" i="1"/>
  <c r="BS455" i="1"/>
  <c r="BS443" i="1"/>
  <c r="BS431" i="1"/>
  <c r="BS419" i="1"/>
  <c r="BS407" i="1"/>
  <c r="BS395" i="1"/>
  <c r="BS383" i="1"/>
  <c r="BS371" i="1"/>
  <c r="BS359" i="1"/>
  <c r="BS347" i="1"/>
  <c r="BS335" i="1"/>
  <c r="BS323" i="1"/>
  <c r="BS311" i="1"/>
  <c r="BS299" i="1"/>
  <c r="BS287" i="1"/>
  <c r="BS275" i="1"/>
  <c r="BS263" i="1"/>
  <c r="BS251" i="1"/>
  <c r="BS239" i="1"/>
  <c r="BS227" i="1"/>
  <c r="BS215" i="1"/>
  <c r="BS203" i="1"/>
  <c r="BS191" i="1"/>
  <c r="BS179" i="1"/>
  <c r="BS167" i="1"/>
  <c r="BS155" i="1"/>
  <c r="BS143" i="1"/>
  <c r="BS131" i="1"/>
  <c r="BS119" i="1"/>
  <c r="BS107" i="1"/>
  <c r="BS95" i="1"/>
  <c r="BS83" i="1"/>
  <c r="BS71" i="1"/>
  <c r="BS59" i="1"/>
  <c r="BS47" i="1"/>
  <c r="BS35" i="1"/>
  <c r="BS23" i="1"/>
  <c r="BS11" i="1"/>
  <c r="BS502" i="1"/>
  <c r="BS490" i="1"/>
  <c r="BS478" i="1"/>
  <c r="BS466" i="1"/>
  <c r="BS454" i="1"/>
  <c r="BS442" i="1"/>
  <c r="BS430" i="1"/>
  <c r="BS418" i="1"/>
  <c r="BS406" i="1"/>
  <c r="BS394" i="1"/>
  <c r="BS382" i="1"/>
  <c r="BS370" i="1"/>
  <c r="BS358" i="1"/>
  <c r="BS346" i="1"/>
  <c r="BS334" i="1"/>
  <c r="BS322" i="1"/>
  <c r="BS310" i="1"/>
  <c r="BS298" i="1"/>
  <c r="BS286" i="1"/>
  <c r="BS274" i="1"/>
  <c r="BS262" i="1"/>
  <c r="BS250" i="1"/>
  <c r="BS238" i="1"/>
  <c r="BS226" i="1"/>
  <c r="BS214" i="1"/>
  <c r="BS202" i="1"/>
  <c r="BS190" i="1"/>
  <c r="BS178" i="1"/>
  <c r="BS166" i="1"/>
  <c r="BS154" i="1"/>
  <c r="BS142" i="1"/>
  <c r="BS130" i="1"/>
  <c r="BS118" i="1"/>
  <c r="BS106" i="1"/>
  <c r="BS94" i="1"/>
  <c r="BS82" i="1"/>
  <c r="BS70" i="1"/>
  <c r="BS58" i="1"/>
  <c r="BS46" i="1"/>
  <c r="BS34" i="1"/>
  <c r="BS22" i="1"/>
  <c r="BS10" i="1"/>
  <c r="BS501" i="1"/>
  <c r="BS489" i="1"/>
  <c r="BS477" i="1"/>
  <c r="BS465" i="1"/>
  <c r="BS453" i="1"/>
  <c r="BS441" i="1"/>
  <c r="BS429" i="1"/>
  <c r="BS417" i="1"/>
  <c r="BS405" i="1"/>
  <c r="BS393" i="1"/>
  <c r="BS381" i="1"/>
  <c r="BS369" i="1"/>
  <c r="BS357" i="1"/>
  <c r="BS345" i="1"/>
  <c r="BS333" i="1"/>
  <c r="BS321" i="1"/>
  <c r="BS309" i="1"/>
  <c r="BS297" i="1"/>
  <c r="BS285" i="1"/>
  <c r="BS273" i="1"/>
  <c r="BS261" i="1"/>
  <c r="BS249" i="1"/>
  <c r="BS237" i="1"/>
  <c r="BS225" i="1"/>
  <c r="BS213" i="1"/>
  <c r="BS201" i="1"/>
  <c r="BS189" i="1"/>
  <c r="BS177" i="1"/>
  <c r="BS165" i="1"/>
  <c r="BS153" i="1"/>
  <c r="BS141" i="1"/>
  <c r="BS129" i="1"/>
  <c r="BS117" i="1"/>
  <c r="BS105" i="1"/>
  <c r="BS93" i="1"/>
  <c r="BS81" i="1"/>
  <c r="BS69" i="1"/>
  <c r="BS57" i="1"/>
  <c r="BS45" i="1"/>
  <c r="BS33" i="1"/>
  <c r="BS21" i="1"/>
  <c r="BS9" i="1"/>
  <c r="BS500" i="1"/>
  <c r="BS488" i="1"/>
  <c r="BS476" i="1"/>
  <c r="BS464" i="1"/>
  <c r="BS452" i="1"/>
  <c r="BS440" i="1"/>
  <c r="BS428" i="1"/>
  <c r="BS416" i="1"/>
  <c r="BS404" i="1"/>
  <c r="BS392" i="1"/>
  <c r="BS380" i="1"/>
  <c r="BS368" i="1"/>
  <c r="BS356" i="1"/>
  <c r="BS344" i="1"/>
  <c r="BS332" i="1"/>
  <c r="BS320" i="1"/>
  <c r="BS308" i="1"/>
  <c r="BS296" i="1"/>
  <c r="BS284" i="1"/>
  <c r="BS272" i="1"/>
  <c r="BS260" i="1"/>
  <c r="BS248" i="1"/>
  <c r="BS236" i="1"/>
  <c r="BS224" i="1"/>
  <c r="BS212" i="1"/>
  <c r="BS200" i="1"/>
  <c r="BS188" i="1"/>
  <c r="BS176" i="1"/>
  <c r="BS164" i="1"/>
  <c r="BS152" i="1"/>
  <c r="BS140" i="1"/>
  <c r="BS128" i="1"/>
  <c r="BS116" i="1"/>
  <c r="BS104" i="1"/>
  <c r="BS92" i="1"/>
  <c r="BS80" i="1"/>
  <c r="BS68" i="1"/>
  <c r="BS56" i="1"/>
  <c r="BS44" i="1"/>
  <c r="BS32" i="1"/>
  <c r="BS20" i="1"/>
  <c r="BS8" i="1"/>
  <c r="BB195" i="1"/>
  <c r="BS7" i="1"/>
  <c r="BR174" i="1"/>
  <c r="BR162" i="1"/>
  <c r="BA374" i="1"/>
  <c r="BR150" i="1"/>
  <c r="BR138" i="1"/>
  <c r="BR126" i="1"/>
  <c r="BR102" i="1"/>
  <c r="BR90" i="1"/>
  <c r="BR78" i="1"/>
  <c r="BR66" i="1"/>
  <c r="BR42" i="1"/>
  <c r="BR198" i="1"/>
  <c r="BR30" i="1"/>
  <c r="BR186" i="1"/>
  <c r="BR27" i="1"/>
  <c r="BB393" i="1"/>
  <c r="BR499" i="1"/>
  <c r="BR487" i="1"/>
  <c r="BR475" i="1"/>
  <c r="BR463" i="1"/>
  <c r="BR451" i="1"/>
  <c r="BR439" i="1"/>
  <c r="BR427" i="1"/>
  <c r="BR415" i="1"/>
  <c r="BR403" i="1"/>
  <c r="BR391" i="1"/>
  <c r="BR379" i="1"/>
  <c r="BR367" i="1"/>
  <c r="BR355" i="1"/>
  <c r="BR343" i="1"/>
  <c r="BR331" i="1"/>
  <c r="BR319" i="1"/>
  <c r="BR307" i="1"/>
  <c r="BR295" i="1"/>
  <c r="BR283" i="1"/>
  <c r="BR271" i="1"/>
  <c r="BR259" i="1"/>
  <c r="BR247" i="1"/>
  <c r="BR235" i="1"/>
  <c r="BR223" i="1"/>
  <c r="BR211" i="1"/>
  <c r="BR199" i="1"/>
  <c r="BR187" i="1"/>
  <c r="BR175" i="1"/>
  <c r="BR163" i="1"/>
  <c r="BR151" i="1"/>
  <c r="BR139" i="1"/>
  <c r="BR127" i="1"/>
  <c r="BR115" i="1"/>
  <c r="BR103" i="1"/>
  <c r="BR91" i="1"/>
  <c r="BR79" i="1"/>
  <c r="BR67" i="1"/>
  <c r="BR55" i="1"/>
  <c r="BR43" i="1"/>
  <c r="BR31" i="1"/>
  <c r="BR19" i="1"/>
  <c r="BR498" i="1"/>
  <c r="BR486" i="1"/>
  <c r="BR474" i="1"/>
  <c r="BR462" i="1"/>
  <c r="BR450" i="1"/>
  <c r="BR438" i="1"/>
  <c r="BR426" i="1"/>
  <c r="BR414" i="1"/>
  <c r="BR402" i="1"/>
  <c r="BR390" i="1"/>
  <c r="BR378" i="1"/>
  <c r="BR366" i="1"/>
  <c r="BR354" i="1"/>
  <c r="BR342" i="1"/>
  <c r="BR330" i="1"/>
  <c r="BR318" i="1"/>
  <c r="BR306" i="1"/>
  <c r="BR294" i="1"/>
  <c r="BR282" i="1"/>
  <c r="BR270" i="1"/>
  <c r="BR258" i="1"/>
  <c r="BR246" i="1"/>
  <c r="BR234" i="1"/>
  <c r="BR222" i="1"/>
  <c r="BR210" i="1"/>
  <c r="BR54" i="1"/>
  <c r="BR18" i="1"/>
  <c r="BR497" i="1"/>
  <c r="BR485" i="1"/>
  <c r="BR473" i="1"/>
  <c r="BR461" i="1"/>
  <c r="BR449" i="1"/>
  <c r="BR437" i="1"/>
  <c r="BR425" i="1"/>
  <c r="BR413" i="1"/>
  <c r="BR401" i="1"/>
  <c r="BR389" i="1"/>
  <c r="BR377" i="1"/>
  <c r="BR365" i="1"/>
  <c r="BR353" i="1"/>
  <c r="BR341" i="1"/>
  <c r="BR329" i="1"/>
  <c r="BR317" i="1"/>
  <c r="BR305" i="1"/>
  <c r="BR293" i="1"/>
  <c r="BR281" i="1"/>
  <c r="BR269" i="1"/>
  <c r="BR257" i="1"/>
  <c r="BR245" i="1"/>
  <c r="BR233" i="1"/>
  <c r="BR221" i="1"/>
  <c r="BR209" i="1"/>
  <c r="BR197" i="1"/>
  <c r="BR185" i="1"/>
  <c r="BR173" i="1"/>
  <c r="BR161" i="1"/>
  <c r="BR149" i="1"/>
  <c r="BR137" i="1"/>
  <c r="BR125" i="1"/>
  <c r="BR113" i="1"/>
  <c r="BR101" i="1"/>
  <c r="BR89" i="1"/>
  <c r="BR77" i="1"/>
  <c r="BR65" i="1"/>
  <c r="BR53" i="1"/>
  <c r="BR41" i="1"/>
  <c r="BR29" i="1"/>
  <c r="BR17" i="1"/>
  <c r="BR496" i="1"/>
  <c r="BR484" i="1"/>
  <c r="BR472" i="1"/>
  <c r="BR460" i="1"/>
  <c r="BR448" i="1"/>
  <c r="BR436" i="1"/>
  <c r="BR424" i="1"/>
  <c r="BR412" i="1"/>
  <c r="BR400" i="1"/>
  <c r="BR388" i="1"/>
  <c r="BR376" i="1"/>
  <c r="BR364" i="1"/>
  <c r="BR352" i="1"/>
  <c r="BR340" i="1"/>
  <c r="BR328" i="1"/>
  <c r="BR316" i="1"/>
  <c r="BR304" i="1"/>
  <c r="BR292" i="1"/>
  <c r="BR280" i="1"/>
  <c r="BR268" i="1"/>
  <c r="BR256" i="1"/>
  <c r="BR244" i="1"/>
  <c r="BR232" i="1"/>
  <c r="BR220" i="1"/>
  <c r="BR208" i="1"/>
  <c r="BR196" i="1"/>
  <c r="BR184" i="1"/>
  <c r="BR172" i="1"/>
  <c r="BR160" i="1"/>
  <c r="BR148" i="1"/>
  <c r="BR136" i="1"/>
  <c r="BR124" i="1"/>
  <c r="BR112" i="1"/>
  <c r="BR100" i="1"/>
  <c r="BR88" i="1"/>
  <c r="BR76" i="1"/>
  <c r="BR64" i="1"/>
  <c r="BR52" i="1"/>
  <c r="BR40" i="1"/>
  <c r="BR28" i="1"/>
  <c r="BR16" i="1"/>
  <c r="BR507" i="1"/>
  <c r="BR495" i="1"/>
  <c r="BR483" i="1"/>
  <c r="BR471" i="1"/>
  <c r="BR459" i="1"/>
  <c r="BR447" i="1"/>
  <c r="BR435" i="1"/>
  <c r="BR423" i="1"/>
  <c r="BR411" i="1"/>
  <c r="BR399" i="1"/>
  <c r="BR387" i="1"/>
  <c r="BR375" i="1"/>
  <c r="BR363" i="1"/>
  <c r="BR351" i="1"/>
  <c r="BR339" i="1"/>
  <c r="BR327" i="1"/>
  <c r="BR315" i="1"/>
  <c r="BR303" i="1"/>
  <c r="BR291" i="1"/>
  <c r="BR279" i="1"/>
  <c r="BR267" i="1"/>
  <c r="BR255" i="1"/>
  <c r="BR243" i="1"/>
  <c r="BR231" i="1"/>
  <c r="BR219" i="1"/>
  <c r="BR207" i="1"/>
  <c r="BR195" i="1"/>
  <c r="BR183" i="1"/>
  <c r="BR171" i="1"/>
  <c r="BR159" i="1"/>
  <c r="BR147" i="1"/>
  <c r="BR135" i="1"/>
  <c r="BR123" i="1"/>
  <c r="BR111" i="1"/>
  <c r="BR99" i="1"/>
  <c r="BR87" i="1"/>
  <c r="BR75" i="1"/>
  <c r="BR63" i="1"/>
  <c r="BR51" i="1"/>
  <c r="BR39" i="1"/>
  <c r="BR15" i="1"/>
  <c r="BR506" i="1"/>
  <c r="BR494" i="1"/>
  <c r="BR482" i="1"/>
  <c r="BR470" i="1"/>
  <c r="BR458" i="1"/>
  <c r="BR446" i="1"/>
  <c r="BR434" i="1"/>
  <c r="BR422" i="1"/>
  <c r="BR410" i="1"/>
  <c r="BR398" i="1"/>
  <c r="BR386" i="1"/>
  <c r="BR374" i="1"/>
  <c r="BR362" i="1"/>
  <c r="BR350" i="1"/>
  <c r="BR338" i="1"/>
  <c r="BR326" i="1"/>
  <c r="BR314" i="1"/>
  <c r="BR302" i="1"/>
  <c r="BR290" i="1"/>
  <c r="BR278" i="1"/>
  <c r="BR266" i="1"/>
  <c r="BR254" i="1"/>
  <c r="BR242" i="1"/>
  <c r="BR230" i="1"/>
  <c r="BR218" i="1"/>
  <c r="BR206" i="1"/>
  <c r="BR194" i="1"/>
  <c r="BR182" i="1"/>
  <c r="BR170" i="1"/>
  <c r="BR158" i="1"/>
  <c r="BR146" i="1"/>
  <c r="BR134" i="1"/>
  <c r="BR122" i="1"/>
  <c r="BR110" i="1"/>
  <c r="BR98" i="1"/>
  <c r="BR86" i="1"/>
  <c r="BR74" i="1"/>
  <c r="BR62" i="1"/>
  <c r="BR50" i="1"/>
  <c r="BR38" i="1"/>
  <c r="BR26" i="1"/>
  <c r="BR14" i="1"/>
  <c r="BR505" i="1"/>
  <c r="BR493" i="1"/>
  <c r="BR481" i="1"/>
  <c r="BR469" i="1"/>
  <c r="BR457" i="1"/>
  <c r="BR445" i="1"/>
  <c r="BR433" i="1"/>
  <c r="BR421" i="1"/>
  <c r="BR409" i="1"/>
  <c r="BR397" i="1"/>
  <c r="BR385" i="1"/>
  <c r="BR373" i="1"/>
  <c r="BR361" i="1"/>
  <c r="BR349" i="1"/>
  <c r="BR337" i="1"/>
  <c r="BR325" i="1"/>
  <c r="BR313" i="1"/>
  <c r="BR301" i="1"/>
  <c r="BR289" i="1"/>
  <c r="BR277" i="1"/>
  <c r="BR265" i="1"/>
  <c r="BR253" i="1"/>
  <c r="BR241" i="1"/>
  <c r="BR229" i="1"/>
  <c r="BR217" i="1"/>
  <c r="BR205" i="1"/>
  <c r="BR193" i="1"/>
  <c r="BR181" i="1"/>
  <c r="BR169" i="1"/>
  <c r="BR157" i="1"/>
  <c r="BR145" i="1"/>
  <c r="BR133" i="1"/>
  <c r="BR121" i="1"/>
  <c r="BR109" i="1"/>
  <c r="BR97" i="1"/>
  <c r="BR85" i="1"/>
  <c r="BR73" i="1"/>
  <c r="BR61" i="1"/>
  <c r="BR49" i="1"/>
  <c r="BR37" i="1"/>
  <c r="BR25" i="1"/>
  <c r="BR13" i="1"/>
  <c r="BR504" i="1"/>
  <c r="BR492" i="1"/>
  <c r="BR480" i="1"/>
  <c r="BR468" i="1"/>
  <c r="BR456" i="1"/>
  <c r="BR444" i="1"/>
  <c r="BR432" i="1"/>
  <c r="BR420" i="1"/>
  <c r="BR408" i="1"/>
  <c r="BR396" i="1"/>
  <c r="BR384" i="1"/>
  <c r="BR372" i="1"/>
  <c r="BR360" i="1"/>
  <c r="BR348" i="1"/>
  <c r="BR336" i="1"/>
  <c r="BR324" i="1"/>
  <c r="BR312" i="1"/>
  <c r="BR300" i="1"/>
  <c r="BR288" i="1"/>
  <c r="BR276" i="1"/>
  <c r="BR264" i="1"/>
  <c r="BR252" i="1"/>
  <c r="BR240" i="1"/>
  <c r="BR228" i="1"/>
  <c r="BR216" i="1"/>
  <c r="BR204" i="1"/>
  <c r="BR192" i="1"/>
  <c r="BR180" i="1"/>
  <c r="BR168" i="1"/>
  <c r="BR156" i="1"/>
  <c r="BR144" i="1"/>
  <c r="BR132" i="1"/>
  <c r="BR120" i="1"/>
  <c r="BR108" i="1"/>
  <c r="BR96" i="1"/>
  <c r="BR84" i="1"/>
  <c r="BR72" i="1"/>
  <c r="BR60" i="1"/>
  <c r="BR48" i="1"/>
  <c r="BR36" i="1"/>
  <c r="BR24" i="1"/>
  <c r="BR12" i="1"/>
  <c r="BA503" i="1"/>
  <c r="BA473" i="1"/>
  <c r="BA431" i="1"/>
  <c r="BA410" i="1"/>
  <c r="BB287" i="1"/>
  <c r="BR503" i="1"/>
  <c r="BR491" i="1"/>
  <c r="BR479" i="1"/>
  <c r="BR467" i="1"/>
  <c r="BR455" i="1"/>
  <c r="BR443" i="1"/>
  <c r="BR431" i="1"/>
  <c r="BR419" i="1"/>
  <c r="BR407" i="1"/>
  <c r="BR395" i="1"/>
  <c r="BR383" i="1"/>
  <c r="BR371" i="1"/>
  <c r="BR359" i="1"/>
  <c r="BR347" i="1"/>
  <c r="BR335" i="1"/>
  <c r="BR323" i="1"/>
  <c r="BR311" i="1"/>
  <c r="BR299" i="1"/>
  <c r="BR287" i="1"/>
  <c r="BR275" i="1"/>
  <c r="BR263" i="1"/>
  <c r="BR251" i="1"/>
  <c r="BR239" i="1"/>
  <c r="BR227" i="1"/>
  <c r="BR215" i="1"/>
  <c r="BR203" i="1"/>
  <c r="BR191" i="1"/>
  <c r="BR179" i="1"/>
  <c r="BR167" i="1"/>
  <c r="BR155" i="1"/>
  <c r="BR143" i="1"/>
  <c r="BR131" i="1"/>
  <c r="BR119" i="1"/>
  <c r="BR107" i="1"/>
  <c r="BR95" i="1"/>
  <c r="BR83" i="1"/>
  <c r="BR71" i="1"/>
  <c r="BR59" i="1"/>
  <c r="BR47" i="1"/>
  <c r="BR35" i="1"/>
  <c r="BR23" i="1"/>
  <c r="BR11" i="1"/>
  <c r="BR502" i="1"/>
  <c r="BR490" i="1"/>
  <c r="BR478" i="1"/>
  <c r="BR466" i="1"/>
  <c r="BR454" i="1"/>
  <c r="BR442" i="1"/>
  <c r="BR430" i="1"/>
  <c r="BR418" i="1"/>
  <c r="BR406" i="1"/>
  <c r="BR394" i="1"/>
  <c r="BR382" i="1"/>
  <c r="BR370" i="1"/>
  <c r="BR358" i="1"/>
  <c r="BR346" i="1"/>
  <c r="BR334" i="1"/>
  <c r="BR322" i="1"/>
  <c r="BR310" i="1"/>
  <c r="BR298" i="1"/>
  <c r="BR286" i="1"/>
  <c r="BR274" i="1"/>
  <c r="BR262" i="1"/>
  <c r="BR250" i="1"/>
  <c r="BR238" i="1"/>
  <c r="BR226" i="1"/>
  <c r="BR214" i="1"/>
  <c r="BR202" i="1"/>
  <c r="BR190" i="1"/>
  <c r="BR178" i="1"/>
  <c r="BR166" i="1"/>
  <c r="BR154" i="1"/>
  <c r="BR142" i="1"/>
  <c r="BR130" i="1"/>
  <c r="BR118" i="1"/>
  <c r="BR106" i="1"/>
  <c r="BR94" i="1"/>
  <c r="BR82" i="1"/>
  <c r="BR70" i="1"/>
  <c r="BR58" i="1"/>
  <c r="BR46" i="1"/>
  <c r="BR34" i="1"/>
  <c r="BR22" i="1"/>
  <c r="BR10" i="1"/>
  <c r="BR501" i="1"/>
  <c r="BR489" i="1"/>
  <c r="BR477" i="1"/>
  <c r="BR465" i="1"/>
  <c r="BR453" i="1"/>
  <c r="BR441" i="1"/>
  <c r="BR429" i="1"/>
  <c r="BR417" i="1"/>
  <c r="BR405" i="1"/>
  <c r="BR393" i="1"/>
  <c r="BR381" i="1"/>
  <c r="BR369" i="1"/>
  <c r="BR357" i="1"/>
  <c r="BR345" i="1"/>
  <c r="BR333" i="1"/>
  <c r="BR321" i="1"/>
  <c r="BR309" i="1"/>
  <c r="BR297" i="1"/>
  <c r="BR285" i="1"/>
  <c r="BR273" i="1"/>
  <c r="BR261" i="1"/>
  <c r="BR249" i="1"/>
  <c r="BR237" i="1"/>
  <c r="BR225" i="1"/>
  <c r="BR213" i="1"/>
  <c r="BR201" i="1"/>
  <c r="BR189" i="1"/>
  <c r="BR177" i="1"/>
  <c r="BR165" i="1"/>
  <c r="BR153" i="1"/>
  <c r="BR141" i="1"/>
  <c r="BR129" i="1"/>
  <c r="BR117" i="1"/>
  <c r="BR105" i="1"/>
  <c r="BR93" i="1"/>
  <c r="BR81" i="1"/>
  <c r="BR69" i="1"/>
  <c r="BR57" i="1"/>
  <c r="BR45" i="1"/>
  <c r="BR33" i="1"/>
  <c r="BR21" i="1"/>
  <c r="BR9" i="1"/>
  <c r="BR500" i="1"/>
  <c r="BR488" i="1"/>
  <c r="BR476" i="1"/>
  <c r="BR464" i="1"/>
  <c r="BR452" i="1"/>
  <c r="BR440" i="1"/>
  <c r="BR428" i="1"/>
  <c r="BR416" i="1"/>
  <c r="BR404" i="1"/>
  <c r="BR392" i="1"/>
  <c r="BR380" i="1"/>
  <c r="BR368" i="1"/>
  <c r="BR356" i="1"/>
  <c r="BR344" i="1"/>
  <c r="BR332" i="1"/>
  <c r="BR320" i="1"/>
  <c r="BR308" i="1"/>
  <c r="BR296" i="1"/>
  <c r="BR284" i="1"/>
  <c r="BR272" i="1"/>
  <c r="BR260" i="1"/>
  <c r="BR248" i="1"/>
  <c r="BR236" i="1"/>
  <c r="BR224" i="1"/>
  <c r="BR212" i="1"/>
  <c r="BR200" i="1"/>
  <c r="BR188" i="1"/>
  <c r="BR176" i="1"/>
  <c r="BR164" i="1"/>
  <c r="BR152" i="1"/>
  <c r="BR140" i="1"/>
  <c r="BR128" i="1"/>
  <c r="BR116" i="1"/>
  <c r="BR104" i="1"/>
  <c r="BR92" i="1"/>
  <c r="BR80" i="1"/>
  <c r="BR68" i="1"/>
  <c r="BR56" i="1"/>
  <c r="BR44" i="1"/>
  <c r="BR32" i="1"/>
  <c r="BR20" i="1"/>
  <c r="BR8" i="1"/>
  <c r="BR7" i="1"/>
  <c r="BL134" i="1"/>
  <c r="BB125" i="1"/>
  <c r="BB113" i="1"/>
  <c r="BQ306" i="1"/>
  <c r="BQ138" i="1"/>
  <c r="BQ294" i="1"/>
  <c r="BQ114" i="1"/>
  <c r="BQ270" i="1"/>
  <c r="BQ102" i="1"/>
  <c r="BQ258" i="1"/>
  <c r="BQ90" i="1"/>
  <c r="BQ246" i="1"/>
  <c r="BQ78" i="1"/>
  <c r="BQ126" i="1"/>
  <c r="BQ234" i="1"/>
  <c r="BQ66" i="1"/>
  <c r="BQ282" i="1"/>
  <c r="BQ222" i="1"/>
  <c r="BQ61" i="1"/>
  <c r="BQ210" i="1"/>
  <c r="BQ54" i="1"/>
  <c r="BQ354" i="1"/>
  <c r="BQ198" i="1"/>
  <c r="BQ49" i="1"/>
  <c r="BQ342" i="1"/>
  <c r="BQ174" i="1"/>
  <c r="BQ42" i="1"/>
  <c r="BQ330" i="1"/>
  <c r="BQ162" i="1"/>
  <c r="BQ37" i="1"/>
  <c r="BQ318" i="1"/>
  <c r="BQ150" i="1"/>
  <c r="BQ30" i="1"/>
  <c r="BA489" i="1"/>
  <c r="BA471" i="1"/>
  <c r="BQ499" i="1"/>
  <c r="BQ487" i="1"/>
  <c r="BQ475" i="1"/>
  <c r="BQ463" i="1"/>
  <c r="BQ451" i="1"/>
  <c r="BQ439" i="1"/>
  <c r="BQ427" i="1"/>
  <c r="BQ415" i="1"/>
  <c r="BQ403" i="1"/>
  <c r="BQ391" i="1"/>
  <c r="BQ379" i="1"/>
  <c r="BQ367" i="1"/>
  <c r="BQ355" i="1"/>
  <c r="BQ343" i="1"/>
  <c r="BQ331" i="1"/>
  <c r="BQ319" i="1"/>
  <c r="BQ307" i="1"/>
  <c r="BQ295" i="1"/>
  <c r="BQ283" i="1"/>
  <c r="BQ271" i="1"/>
  <c r="BQ259" i="1"/>
  <c r="BQ247" i="1"/>
  <c r="BQ235" i="1"/>
  <c r="BQ223" i="1"/>
  <c r="BQ211" i="1"/>
  <c r="BQ199" i="1"/>
  <c r="BQ187" i="1"/>
  <c r="BQ175" i="1"/>
  <c r="BQ163" i="1"/>
  <c r="BQ151" i="1"/>
  <c r="BQ139" i="1"/>
  <c r="BQ127" i="1"/>
  <c r="BQ115" i="1"/>
  <c r="BQ103" i="1"/>
  <c r="BQ91" i="1"/>
  <c r="BQ79" i="1"/>
  <c r="BQ67" i="1"/>
  <c r="BQ55" i="1"/>
  <c r="BQ43" i="1"/>
  <c r="BQ31" i="1"/>
  <c r="BQ19" i="1"/>
  <c r="BQ498" i="1"/>
  <c r="BQ486" i="1"/>
  <c r="BQ474" i="1"/>
  <c r="BQ462" i="1"/>
  <c r="BQ450" i="1"/>
  <c r="BQ438" i="1"/>
  <c r="BQ426" i="1"/>
  <c r="BQ414" i="1"/>
  <c r="BQ402" i="1"/>
  <c r="BQ390" i="1"/>
  <c r="BQ378" i="1"/>
  <c r="BQ366" i="1"/>
  <c r="BQ186" i="1"/>
  <c r="BQ18" i="1"/>
  <c r="BQ497" i="1"/>
  <c r="BQ485" i="1"/>
  <c r="BQ473" i="1"/>
  <c r="BQ461" i="1"/>
  <c r="BQ449" i="1"/>
  <c r="BQ437" i="1"/>
  <c r="BQ425" i="1"/>
  <c r="BQ413" i="1"/>
  <c r="BQ401" i="1"/>
  <c r="BQ389" i="1"/>
  <c r="BQ377" i="1"/>
  <c r="BQ365" i="1"/>
  <c r="BQ353" i="1"/>
  <c r="BQ341" i="1"/>
  <c r="BQ329" i="1"/>
  <c r="BQ317" i="1"/>
  <c r="BQ305" i="1"/>
  <c r="BQ293" i="1"/>
  <c r="BQ281" i="1"/>
  <c r="BQ269" i="1"/>
  <c r="BQ257" i="1"/>
  <c r="BQ245" i="1"/>
  <c r="BQ233" i="1"/>
  <c r="BQ221" i="1"/>
  <c r="BQ209" i="1"/>
  <c r="BQ197" i="1"/>
  <c r="BQ185" i="1"/>
  <c r="BQ173" i="1"/>
  <c r="BQ161" i="1"/>
  <c r="BQ149" i="1"/>
  <c r="BQ137" i="1"/>
  <c r="BQ125" i="1"/>
  <c r="BQ113" i="1"/>
  <c r="BQ101" i="1"/>
  <c r="BQ89" i="1"/>
  <c r="BQ77" i="1"/>
  <c r="BQ65" i="1"/>
  <c r="BQ53" i="1"/>
  <c r="BQ41" i="1"/>
  <c r="BQ29" i="1"/>
  <c r="BQ17" i="1"/>
  <c r="BQ496" i="1"/>
  <c r="BQ484" i="1"/>
  <c r="BQ472" i="1"/>
  <c r="BQ460" i="1"/>
  <c r="BQ448" i="1"/>
  <c r="BQ436" i="1"/>
  <c r="BQ424" i="1"/>
  <c r="BQ412" i="1"/>
  <c r="BQ400" i="1"/>
  <c r="BQ388" i="1"/>
  <c r="BQ376" i="1"/>
  <c r="BQ364" i="1"/>
  <c r="BQ352" i="1"/>
  <c r="BQ340" i="1"/>
  <c r="BQ328" i="1"/>
  <c r="BQ316" i="1"/>
  <c r="BQ304" i="1"/>
  <c r="BQ292" i="1"/>
  <c r="BQ280" i="1"/>
  <c r="BQ268" i="1"/>
  <c r="BQ256" i="1"/>
  <c r="BQ244" i="1"/>
  <c r="BQ232" i="1"/>
  <c r="BQ220" i="1"/>
  <c r="BQ208" i="1"/>
  <c r="BQ196" i="1"/>
  <c r="BQ184" i="1"/>
  <c r="BQ172" i="1"/>
  <c r="BQ160" i="1"/>
  <c r="BQ148" i="1"/>
  <c r="BQ136" i="1"/>
  <c r="BQ124" i="1"/>
  <c r="BQ112" i="1"/>
  <c r="BQ100" i="1"/>
  <c r="BQ88" i="1"/>
  <c r="BQ76" i="1"/>
  <c r="BQ64" i="1"/>
  <c r="BQ52" i="1"/>
  <c r="BQ40" i="1"/>
  <c r="BQ28" i="1"/>
  <c r="BQ16" i="1"/>
  <c r="BQ507" i="1"/>
  <c r="BQ495" i="1"/>
  <c r="BQ483" i="1"/>
  <c r="BQ471" i="1"/>
  <c r="BQ459" i="1"/>
  <c r="BQ447" i="1"/>
  <c r="BQ435" i="1"/>
  <c r="BQ423" i="1"/>
  <c r="BQ411" i="1"/>
  <c r="BQ399" i="1"/>
  <c r="BQ387" i="1"/>
  <c r="BQ375" i="1"/>
  <c r="BQ363" i="1"/>
  <c r="BQ351" i="1"/>
  <c r="BQ339" i="1"/>
  <c r="BQ327" i="1"/>
  <c r="BQ315" i="1"/>
  <c r="BQ303" i="1"/>
  <c r="BQ291" i="1"/>
  <c r="BQ279" i="1"/>
  <c r="BQ267" i="1"/>
  <c r="BQ255" i="1"/>
  <c r="BQ243" i="1"/>
  <c r="BQ231" i="1"/>
  <c r="BQ219" i="1"/>
  <c r="BQ207" i="1"/>
  <c r="BQ195" i="1"/>
  <c r="BQ183" i="1"/>
  <c r="BQ171" i="1"/>
  <c r="BQ159" i="1"/>
  <c r="BQ147" i="1"/>
  <c r="BQ135" i="1"/>
  <c r="BQ123" i="1"/>
  <c r="BQ111" i="1"/>
  <c r="BQ99" i="1"/>
  <c r="BQ87" i="1"/>
  <c r="BQ75" i="1"/>
  <c r="BQ63" i="1"/>
  <c r="BQ51" i="1"/>
  <c r="BQ39" i="1"/>
  <c r="BQ27" i="1"/>
  <c r="BQ15" i="1"/>
  <c r="BQ506" i="1"/>
  <c r="BQ494" i="1"/>
  <c r="BQ482" i="1"/>
  <c r="BQ470" i="1"/>
  <c r="BQ458" i="1"/>
  <c r="BQ446" i="1"/>
  <c r="BQ434" i="1"/>
  <c r="BQ422" i="1"/>
  <c r="BQ410" i="1"/>
  <c r="BQ398" i="1"/>
  <c r="BQ386" i="1"/>
  <c r="BQ374" i="1"/>
  <c r="BQ362" i="1"/>
  <c r="BQ350" i="1"/>
  <c r="BQ338" i="1"/>
  <c r="BQ326" i="1"/>
  <c r="BQ314" i="1"/>
  <c r="BQ302" i="1"/>
  <c r="BQ290" i="1"/>
  <c r="BQ278" i="1"/>
  <c r="BQ266" i="1"/>
  <c r="BQ254" i="1"/>
  <c r="BQ242" i="1"/>
  <c r="BQ230" i="1"/>
  <c r="BQ218" i="1"/>
  <c r="BQ206" i="1"/>
  <c r="BQ194" i="1"/>
  <c r="BQ182" i="1"/>
  <c r="BQ170" i="1"/>
  <c r="BQ158" i="1"/>
  <c r="BQ146" i="1"/>
  <c r="BQ134" i="1"/>
  <c r="BQ122" i="1"/>
  <c r="BQ110" i="1"/>
  <c r="BQ98" i="1"/>
  <c r="BQ86" i="1"/>
  <c r="BQ74" i="1"/>
  <c r="BQ62" i="1"/>
  <c r="BQ50" i="1"/>
  <c r="BQ38" i="1"/>
  <c r="BQ26" i="1"/>
  <c r="BQ14" i="1"/>
  <c r="BQ505" i="1"/>
  <c r="BQ493" i="1"/>
  <c r="BQ481" i="1"/>
  <c r="BQ469" i="1"/>
  <c r="BQ457" i="1"/>
  <c r="BQ445" i="1"/>
  <c r="BQ433" i="1"/>
  <c r="BQ421" i="1"/>
  <c r="BQ409" i="1"/>
  <c r="BQ397" i="1"/>
  <c r="BQ385" i="1"/>
  <c r="BQ373" i="1"/>
  <c r="BQ361" i="1"/>
  <c r="BQ349" i="1"/>
  <c r="BQ337" i="1"/>
  <c r="BQ325" i="1"/>
  <c r="BQ313" i="1"/>
  <c r="BQ301" i="1"/>
  <c r="BQ289" i="1"/>
  <c r="BQ277" i="1"/>
  <c r="BQ265" i="1"/>
  <c r="BQ253" i="1"/>
  <c r="BQ241" i="1"/>
  <c r="BQ229" i="1"/>
  <c r="BQ217" i="1"/>
  <c r="BQ205" i="1"/>
  <c r="BQ193" i="1"/>
  <c r="BQ181" i="1"/>
  <c r="BQ169" i="1"/>
  <c r="BQ157" i="1"/>
  <c r="BQ145" i="1"/>
  <c r="BQ133" i="1"/>
  <c r="BQ121" i="1"/>
  <c r="BQ109" i="1"/>
  <c r="BQ97" i="1"/>
  <c r="BQ85" i="1"/>
  <c r="BQ73" i="1"/>
  <c r="BQ25" i="1"/>
  <c r="BQ13" i="1"/>
  <c r="BQ504" i="1"/>
  <c r="BQ492" i="1"/>
  <c r="BQ480" i="1"/>
  <c r="BQ468" i="1"/>
  <c r="BQ456" i="1"/>
  <c r="BQ444" i="1"/>
  <c r="BQ432" i="1"/>
  <c r="BQ420" i="1"/>
  <c r="BQ408" i="1"/>
  <c r="BQ396" i="1"/>
  <c r="BQ384" i="1"/>
  <c r="BQ372" i="1"/>
  <c r="BQ360" i="1"/>
  <c r="BQ348" i="1"/>
  <c r="BQ336" i="1"/>
  <c r="BQ324" i="1"/>
  <c r="BQ312" i="1"/>
  <c r="BQ300" i="1"/>
  <c r="BQ288" i="1"/>
  <c r="BQ276" i="1"/>
  <c r="BQ264" i="1"/>
  <c r="BQ252" i="1"/>
  <c r="BQ240" i="1"/>
  <c r="BQ228" i="1"/>
  <c r="BQ216" i="1"/>
  <c r="BQ204" i="1"/>
  <c r="BQ192" i="1"/>
  <c r="BQ180" i="1"/>
  <c r="BQ168" i="1"/>
  <c r="BQ156" i="1"/>
  <c r="BQ144" i="1"/>
  <c r="BQ132" i="1"/>
  <c r="BQ120" i="1"/>
  <c r="BQ108" i="1"/>
  <c r="BQ96" i="1"/>
  <c r="BQ84" i="1"/>
  <c r="BQ72" i="1"/>
  <c r="BQ60" i="1"/>
  <c r="BQ48" i="1"/>
  <c r="BQ36" i="1"/>
  <c r="BQ24" i="1"/>
  <c r="BQ12" i="1"/>
  <c r="BQ503" i="1"/>
  <c r="BQ491" i="1"/>
  <c r="BQ479" i="1"/>
  <c r="BQ467" i="1"/>
  <c r="BQ455" i="1"/>
  <c r="BQ443" i="1"/>
  <c r="BQ431" i="1"/>
  <c r="BQ419" i="1"/>
  <c r="BQ407" i="1"/>
  <c r="BQ395" i="1"/>
  <c r="BQ383" i="1"/>
  <c r="BQ371" i="1"/>
  <c r="BQ359" i="1"/>
  <c r="BQ347" i="1"/>
  <c r="BQ335" i="1"/>
  <c r="BQ323" i="1"/>
  <c r="BQ311" i="1"/>
  <c r="BQ299" i="1"/>
  <c r="BQ287" i="1"/>
  <c r="BQ275" i="1"/>
  <c r="BQ263" i="1"/>
  <c r="BQ251" i="1"/>
  <c r="BQ239" i="1"/>
  <c r="BQ227" i="1"/>
  <c r="BQ215" i="1"/>
  <c r="BQ203" i="1"/>
  <c r="BQ191" i="1"/>
  <c r="BQ179" i="1"/>
  <c r="BQ167" i="1"/>
  <c r="BQ155" i="1"/>
  <c r="BQ143" i="1"/>
  <c r="BQ131" i="1"/>
  <c r="BQ119" i="1"/>
  <c r="BQ107" i="1"/>
  <c r="BQ95" i="1"/>
  <c r="BQ83" i="1"/>
  <c r="BQ71" i="1"/>
  <c r="BQ59" i="1"/>
  <c r="BQ47" i="1"/>
  <c r="BQ35" i="1"/>
  <c r="BQ23" i="1"/>
  <c r="BQ11" i="1"/>
  <c r="BQ502" i="1"/>
  <c r="BQ490" i="1"/>
  <c r="BQ478" i="1"/>
  <c r="BQ466" i="1"/>
  <c r="BQ454" i="1"/>
  <c r="BQ442" i="1"/>
  <c r="BQ430" i="1"/>
  <c r="BQ418" i="1"/>
  <c r="BQ406" i="1"/>
  <c r="BQ394" i="1"/>
  <c r="BQ382" i="1"/>
  <c r="BQ370" i="1"/>
  <c r="BQ358" i="1"/>
  <c r="BQ346" i="1"/>
  <c r="BQ334" i="1"/>
  <c r="BQ322" i="1"/>
  <c r="BQ310" i="1"/>
  <c r="BQ298" i="1"/>
  <c r="BQ286" i="1"/>
  <c r="BQ274" i="1"/>
  <c r="BQ262" i="1"/>
  <c r="BQ250" i="1"/>
  <c r="BQ238" i="1"/>
  <c r="BQ226" i="1"/>
  <c r="BQ214" i="1"/>
  <c r="BQ202" i="1"/>
  <c r="BQ190" i="1"/>
  <c r="BQ178" i="1"/>
  <c r="BQ166" i="1"/>
  <c r="BQ154" i="1"/>
  <c r="BQ142" i="1"/>
  <c r="BQ130" i="1"/>
  <c r="BQ118" i="1"/>
  <c r="BQ106" i="1"/>
  <c r="BQ94" i="1"/>
  <c r="BQ82" i="1"/>
  <c r="BQ70" i="1"/>
  <c r="BQ58" i="1"/>
  <c r="BQ46" i="1"/>
  <c r="BQ34" i="1"/>
  <c r="BQ22" i="1"/>
  <c r="BQ10" i="1"/>
  <c r="BQ501" i="1"/>
  <c r="BQ489" i="1"/>
  <c r="BQ477" i="1"/>
  <c r="BQ465" i="1"/>
  <c r="BQ453" i="1"/>
  <c r="BQ441" i="1"/>
  <c r="BQ429" i="1"/>
  <c r="BQ417" i="1"/>
  <c r="BQ405" i="1"/>
  <c r="BQ393" i="1"/>
  <c r="BQ381" i="1"/>
  <c r="BQ369" i="1"/>
  <c r="BQ357" i="1"/>
  <c r="BQ345" i="1"/>
  <c r="BQ333" i="1"/>
  <c r="BQ321" i="1"/>
  <c r="BQ309" i="1"/>
  <c r="BQ297" i="1"/>
  <c r="BQ285" i="1"/>
  <c r="BQ273" i="1"/>
  <c r="BQ261" i="1"/>
  <c r="BQ249" i="1"/>
  <c r="BQ237" i="1"/>
  <c r="BQ225" i="1"/>
  <c r="BQ213" i="1"/>
  <c r="BQ201" i="1"/>
  <c r="BQ189" i="1"/>
  <c r="BQ177" i="1"/>
  <c r="BQ165" i="1"/>
  <c r="BQ153" i="1"/>
  <c r="BQ141" i="1"/>
  <c r="BQ129" i="1"/>
  <c r="BQ117" i="1"/>
  <c r="BQ105" i="1"/>
  <c r="BQ93" i="1"/>
  <c r="BQ81" i="1"/>
  <c r="BQ69" i="1"/>
  <c r="BQ57" i="1"/>
  <c r="BQ45" i="1"/>
  <c r="BQ33" i="1"/>
  <c r="BQ21" i="1"/>
  <c r="BQ9" i="1"/>
  <c r="BQ500" i="1"/>
  <c r="BQ488" i="1"/>
  <c r="BQ476" i="1"/>
  <c r="BQ464" i="1"/>
  <c r="BQ452" i="1"/>
  <c r="BQ440" i="1"/>
  <c r="BQ428" i="1"/>
  <c r="BQ416" i="1"/>
  <c r="BQ404" i="1"/>
  <c r="BQ392" i="1"/>
  <c r="BQ380" i="1"/>
  <c r="BQ368" i="1"/>
  <c r="BQ356" i="1"/>
  <c r="BQ344" i="1"/>
  <c r="BQ332" i="1"/>
  <c r="BQ320" i="1"/>
  <c r="BQ308" i="1"/>
  <c r="BQ296" i="1"/>
  <c r="BQ284" i="1"/>
  <c r="BQ272" i="1"/>
  <c r="BQ260" i="1"/>
  <c r="BQ248" i="1"/>
  <c r="BQ236" i="1"/>
  <c r="BQ224" i="1"/>
  <c r="BQ212" i="1"/>
  <c r="BQ200" i="1"/>
  <c r="BQ188" i="1"/>
  <c r="BQ176" i="1"/>
  <c r="BQ164" i="1"/>
  <c r="BQ152" i="1"/>
  <c r="BQ140" i="1"/>
  <c r="BQ128" i="1"/>
  <c r="BQ116" i="1"/>
  <c r="BQ104" i="1"/>
  <c r="BQ92" i="1"/>
  <c r="BQ80" i="1"/>
  <c r="BQ68" i="1"/>
  <c r="BQ56" i="1"/>
  <c r="BQ44" i="1"/>
  <c r="BQ32" i="1"/>
  <c r="BQ20" i="1"/>
  <c r="BQ8" i="1"/>
  <c r="BK6" i="1"/>
  <c r="BA486" i="1"/>
  <c r="BB333" i="1"/>
  <c r="BJ315" i="1"/>
  <c r="BQ7" i="1"/>
  <c r="BB29" i="1"/>
  <c r="BP403" i="1"/>
  <c r="BP259" i="1"/>
  <c r="BP247" i="1"/>
  <c r="BP115" i="1"/>
  <c r="BP103" i="1"/>
  <c r="BP415" i="1"/>
  <c r="BP271" i="1"/>
  <c r="BP127" i="1"/>
  <c r="BP391" i="1"/>
  <c r="BP379" i="1"/>
  <c r="BP235" i="1"/>
  <c r="BP91" i="1"/>
  <c r="BP367" i="1"/>
  <c r="BP223" i="1"/>
  <c r="BP79" i="1"/>
  <c r="BK157" i="1"/>
  <c r="BM91" i="1"/>
  <c r="BP499" i="1"/>
  <c r="BP355" i="1"/>
  <c r="BP211" i="1"/>
  <c r="BP67" i="1"/>
  <c r="BP487" i="1"/>
  <c r="BP343" i="1"/>
  <c r="BP199" i="1"/>
  <c r="BP55" i="1"/>
  <c r="BP475" i="1"/>
  <c r="BP331" i="1"/>
  <c r="BP187" i="1"/>
  <c r="BP43" i="1"/>
  <c r="BP463" i="1"/>
  <c r="BP319" i="1"/>
  <c r="BP175" i="1"/>
  <c r="BP40" i="1"/>
  <c r="BP451" i="1"/>
  <c r="BP307" i="1"/>
  <c r="BP163" i="1"/>
  <c r="BP33" i="1"/>
  <c r="BP439" i="1"/>
  <c r="BP295" i="1"/>
  <c r="BP151" i="1"/>
  <c r="BP31" i="1"/>
  <c r="BP427" i="1"/>
  <c r="BP283" i="1"/>
  <c r="BP139" i="1"/>
  <c r="BP28" i="1"/>
  <c r="BP498" i="1"/>
  <c r="BP486" i="1"/>
  <c r="BP474" i="1"/>
  <c r="BP462" i="1"/>
  <c r="BP450" i="1"/>
  <c r="BP438" i="1"/>
  <c r="BP426" i="1"/>
  <c r="BP414" i="1"/>
  <c r="BP402" i="1"/>
  <c r="BP390" i="1"/>
  <c r="BP378" i="1"/>
  <c r="BP366" i="1"/>
  <c r="BP354" i="1"/>
  <c r="BP342" i="1"/>
  <c r="BP330" i="1"/>
  <c r="BP318" i="1"/>
  <c r="BP306" i="1"/>
  <c r="BP294" i="1"/>
  <c r="BP282" i="1"/>
  <c r="BP270" i="1"/>
  <c r="BP258" i="1"/>
  <c r="BP246" i="1"/>
  <c r="BP234" i="1"/>
  <c r="BP222" i="1"/>
  <c r="BP210" i="1"/>
  <c r="BP198" i="1"/>
  <c r="BP186" i="1"/>
  <c r="BP174" i="1"/>
  <c r="BP162" i="1"/>
  <c r="BP150" i="1"/>
  <c r="BP138" i="1"/>
  <c r="BP126" i="1"/>
  <c r="BP114" i="1"/>
  <c r="BP102" i="1"/>
  <c r="BP90" i="1"/>
  <c r="BP78" i="1"/>
  <c r="BP66" i="1"/>
  <c r="BP54" i="1"/>
  <c r="BP42" i="1"/>
  <c r="BP30" i="1"/>
  <c r="BP18" i="1"/>
  <c r="BP19" i="1"/>
  <c r="BP497" i="1"/>
  <c r="BP485" i="1"/>
  <c r="BP473" i="1"/>
  <c r="BP461" i="1"/>
  <c r="BP449" i="1"/>
  <c r="BP437" i="1"/>
  <c r="BP425" i="1"/>
  <c r="BP413" i="1"/>
  <c r="BP401" i="1"/>
  <c r="BP389" i="1"/>
  <c r="BP377" i="1"/>
  <c r="BP365" i="1"/>
  <c r="BP353" i="1"/>
  <c r="BP341" i="1"/>
  <c r="BP329" i="1"/>
  <c r="BP317" i="1"/>
  <c r="BP305" i="1"/>
  <c r="BP293" i="1"/>
  <c r="BP281" i="1"/>
  <c r="BP269" i="1"/>
  <c r="BP257" i="1"/>
  <c r="BP245" i="1"/>
  <c r="BP233" i="1"/>
  <c r="BP221" i="1"/>
  <c r="BP209" i="1"/>
  <c r="BP197" i="1"/>
  <c r="BP185" i="1"/>
  <c r="BP173" i="1"/>
  <c r="BP161" i="1"/>
  <c r="BP149" i="1"/>
  <c r="BP137" i="1"/>
  <c r="BP125" i="1"/>
  <c r="BP113" i="1"/>
  <c r="BP101" i="1"/>
  <c r="BP89" i="1"/>
  <c r="BP77" i="1"/>
  <c r="BP65" i="1"/>
  <c r="BP53" i="1"/>
  <c r="BP41" i="1"/>
  <c r="BP29" i="1"/>
  <c r="BP17" i="1"/>
  <c r="BP496" i="1"/>
  <c r="BP484" i="1"/>
  <c r="BP472" i="1"/>
  <c r="BP460" i="1"/>
  <c r="BP448" i="1"/>
  <c r="BP436" i="1"/>
  <c r="BP424" i="1"/>
  <c r="BP412" i="1"/>
  <c r="BP400" i="1"/>
  <c r="BP388" i="1"/>
  <c r="BP376" i="1"/>
  <c r="BP364" i="1"/>
  <c r="BP352" i="1"/>
  <c r="BP340" i="1"/>
  <c r="BP328" i="1"/>
  <c r="BP316" i="1"/>
  <c r="BP304" i="1"/>
  <c r="BP292" i="1"/>
  <c r="BP280" i="1"/>
  <c r="BP268" i="1"/>
  <c r="BP256" i="1"/>
  <c r="BP244" i="1"/>
  <c r="BP232" i="1"/>
  <c r="BP220" i="1"/>
  <c r="BP208" i="1"/>
  <c r="BP196" i="1"/>
  <c r="BP184" i="1"/>
  <c r="BP172" i="1"/>
  <c r="BP160" i="1"/>
  <c r="BP148" i="1"/>
  <c r="BP136" i="1"/>
  <c r="BP124" i="1"/>
  <c r="BP112" i="1"/>
  <c r="BP100" i="1"/>
  <c r="BP88" i="1"/>
  <c r="BP76" i="1"/>
  <c r="BP64" i="1"/>
  <c r="BP52" i="1"/>
  <c r="BP16" i="1"/>
  <c r="BF175" i="1"/>
  <c r="BP507" i="1"/>
  <c r="BP495" i="1"/>
  <c r="BP483" i="1"/>
  <c r="BP471" i="1"/>
  <c r="BP459" i="1"/>
  <c r="BP447" i="1"/>
  <c r="BP435" i="1"/>
  <c r="BP423" i="1"/>
  <c r="BP411" i="1"/>
  <c r="BP399" i="1"/>
  <c r="BP387" i="1"/>
  <c r="BP375" i="1"/>
  <c r="BP363" i="1"/>
  <c r="BP351" i="1"/>
  <c r="BP339" i="1"/>
  <c r="BP327" i="1"/>
  <c r="BP315" i="1"/>
  <c r="BP303" i="1"/>
  <c r="BP291" i="1"/>
  <c r="BP279" i="1"/>
  <c r="BP267" i="1"/>
  <c r="BP255" i="1"/>
  <c r="BP243" i="1"/>
  <c r="BP231" i="1"/>
  <c r="BP219" i="1"/>
  <c r="BP207" i="1"/>
  <c r="BP195" i="1"/>
  <c r="BP183" i="1"/>
  <c r="BP171" i="1"/>
  <c r="BP159" i="1"/>
  <c r="BP147" i="1"/>
  <c r="BP135" i="1"/>
  <c r="BP123" i="1"/>
  <c r="BP111" i="1"/>
  <c r="BP99" i="1"/>
  <c r="BP87" i="1"/>
  <c r="BP75" i="1"/>
  <c r="BP63" i="1"/>
  <c r="BP51" i="1"/>
  <c r="BP39" i="1"/>
  <c r="BP27" i="1"/>
  <c r="BP15" i="1"/>
  <c r="BP506" i="1"/>
  <c r="BP494" i="1"/>
  <c r="BP482" i="1"/>
  <c r="BP470" i="1"/>
  <c r="BP458" i="1"/>
  <c r="BP446" i="1"/>
  <c r="BP434" i="1"/>
  <c r="BP422" i="1"/>
  <c r="BP410" i="1"/>
  <c r="BP398" i="1"/>
  <c r="BP386" i="1"/>
  <c r="BP374" i="1"/>
  <c r="BP362" i="1"/>
  <c r="BP350" i="1"/>
  <c r="BP338" i="1"/>
  <c r="BP326" i="1"/>
  <c r="BP314" i="1"/>
  <c r="BP302" i="1"/>
  <c r="BP290" i="1"/>
  <c r="BP278" i="1"/>
  <c r="BP266" i="1"/>
  <c r="BP254" i="1"/>
  <c r="BP242" i="1"/>
  <c r="BP230" i="1"/>
  <c r="BP218" i="1"/>
  <c r="BP206" i="1"/>
  <c r="BP194" i="1"/>
  <c r="BP182" i="1"/>
  <c r="BP170" i="1"/>
  <c r="BP158" i="1"/>
  <c r="BP146" i="1"/>
  <c r="BP134" i="1"/>
  <c r="BP122" i="1"/>
  <c r="BP110" i="1"/>
  <c r="BP98" i="1"/>
  <c r="BP86" i="1"/>
  <c r="BP74" i="1"/>
  <c r="BP62" i="1"/>
  <c r="BP50" i="1"/>
  <c r="BP38" i="1"/>
  <c r="BP26" i="1"/>
  <c r="BP14" i="1"/>
  <c r="BP505" i="1"/>
  <c r="BP493" i="1"/>
  <c r="BP481" i="1"/>
  <c r="BP469" i="1"/>
  <c r="BP457" i="1"/>
  <c r="BP445" i="1"/>
  <c r="BP433" i="1"/>
  <c r="BP421" i="1"/>
  <c r="BP409" i="1"/>
  <c r="BP397" i="1"/>
  <c r="BP385" i="1"/>
  <c r="BP373" i="1"/>
  <c r="BP361" i="1"/>
  <c r="BP349" i="1"/>
  <c r="BP337" i="1"/>
  <c r="BP325" i="1"/>
  <c r="BP313" i="1"/>
  <c r="BP301" i="1"/>
  <c r="BP289" i="1"/>
  <c r="BP277" i="1"/>
  <c r="BP265" i="1"/>
  <c r="BP253" i="1"/>
  <c r="BP241" i="1"/>
  <c r="BP229" i="1"/>
  <c r="BP217" i="1"/>
  <c r="BP205" i="1"/>
  <c r="BP193" i="1"/>
  <c r="BP181" i="1"/>
  <c r="BP169" i="1"/>
  <c r="BP157" i="1"/>
  <c r="BP145" i="1"/>
  <c r="BP133" i="1"/>
  <c r="BP121" i="1"/>
  <c r="BP109" i="1"/>
  <c r="BP97" i="1"/>
  <c r="BP85" i="1"/>
  <c r="BP73" i="1"/>
  <c r="BP61" i="1"/>
  <c r="BP49" i="1"/>
  <c r="BP37" i="1"/>
  <c r="BP25" i="1"/>
  <c r="BP13" i="1"/>
  <c r="BP504" i="1"/>
  <c r="BP492" i="1"/>
  <c r="BP480" i="1"/>
  <c r="BP468" i="1"/>
  <c r="BP456" i="1"/>
  <c r="BP444" i="1"/>
  <c r="BP432" i="1"/>
  <c r="BP420" i="1"/>
  <c r="BP408" i="1"/>
  <c r="BP396" i="1"/>
  <c r="BP384" i="1"/>
  <c r="BP372" i="1"/>
  <c r="BP360" i="1"/>
  <c r="BP348" i="1"/>
  <c r="BP336" i="1"/>
  <c r="BP324" i="1"/>
  <c r="BP312" i="1"/>
  <c r="BP300" i="1"/>
  <c r="BP288" i="1"/>
  <c r="BP276" i="1"/>
  <c r="BP264" i="1"/>
  <c r="BP252" i="1"/>
  <c r="BP240" i="1"/>
  <c r="BP228" i="1"/>
  <c r="BP216" i="1"/>
  <c r="BP204" i="1"/>
  <c r="BP192" i="1"/>
  <c r="BP180" i="1"/>
  <c r="BP168" i="1"/>
  <c r="BP156" i="1"/>
  <c r="BP144" i="1"/>
  <c r="BP132" i="1"/>
  <c r="BP120" i="1"/>
  <c r="BP108" i="1"/>
  <c r="BP96" i="1"/>
  <c r="BP84" i="1"/>
  <c r="BP72" i="1"/>
  <c r="BP60" i="1"/>
  <c r="BP48" i="1"/>
  <c r="BP36" i="1"/>
  <c r="BP24" i="1"/>
  <c r="BP12" i="1"/>
  <c r="BP503" i="1"/>
  <c r="BP491" i="1"/>
  <c r="BP479" i="1"/>
  <c r="BP467" i="1"/>
  <c r="BP455" i="1"/>
  <c r="BP443" i="1"/>
  <c r="BP431" i="1"/>
  <c r="BP419" i="1"/>
  <c r="BP407" i="1"/>
  <c r="BP395" i="1"/>
  <c r="BP383" i="1"/>
  <c r="BP371" i="1"/>
  <c r="BP359" i="1"/>
  <c r="BP347" i="1"/>
  <c r="BP335" i="1"/>
  <c r="BP323" i="1"/>
  <c r="BP311" i="1"/>
  <c r="BP299" i="1"/>
  <c r="BP287" i="1"/>
  <c r="BP275" i="1"/>
  <c r="BP263" i="1"/>
  <c r="BP251" i="1"/>
  <c r="BP239" i="1"/>
  <c r="BP227" i="1"/>
  <c r="BP215" i="1"/>
  <c r="BP203" i="1"/>
  <c r="BP191" i="1"/>
  <c r="BP179" i="1"/>
  <c r="BP167" i="1"/>
  <c r="BP155" i="1"/>
  <c r="BP143" i="1"/>
  <c r="BP131" i="1"/>
  <c r="BP119" i="1"/>
  <c r="BP107" i="1"/>
  <c r="BP95" i="1"/>
  <c r="BP83" i="1"/>
  <c r="BP71" i="1"/>
  <c r="BP59" i="1"/>
  <c r="BP47" i="1"/>
  <c r="BP35" i="1"/>
  <c r="BP23" i="1"/>
  <c r="BP11" i="1"/>
  <c r="BP502" i="1"/>
  <c r="BP490" i="1"/>
  <c r="BP478" i="1"/>
  <c r="BP466" i="1"/>
  <c r="BP454" i="1"/>
  <c r="BP442" i="1"/>
  <c r="BP430" i="1"/>
  <c r="BP418" i="1"/>
  <c r="BP406" i="1"/>
  <c r="BP394" i="1"/>
  <c r="BP382" i="1"/>
  <c r="BP370" i="1"/>
  <c r="BP358" i="1"/>
  <c r="BP346" i="1"/>
  <c r="BP334" i="1"/>
  <c r="BP322" i="1"/>
  <c r="BP310" i="1"/>
  <c r="BP298" i="1"/>
  <c r="BP286" i="1"/>
  <c r="BP274" i="1"/>
  <c r="BP262" i="1"/>
  <c r="BP250" i="1"/>
  <c r="BP238" i="1"/>
  <c r="BP226" i="1"/>
  <c r="BP214" i="1"/>
  <c r="BP202" i="1"/>
  <c r="BP190" i="1"/>
  <c r="BP178" i="1"/>
  <c r="BP166" i="1"/>
  <c r="BP154" i="1"/>
  <c r="BP142" i="1"/>
  <c r="BP130" i="1"/>
  <c r="BP118" i="1"/>
  <c r="BP106" i="1"/>
  <c r="BP94" i="1"/>
  <c r="BP82" i="1"/>
  <c r="BP70" i="1"/>
  <c r="BP58" i="1"/>
  <c r="BP46" i="1"/>
  <c r="BP34" i="1"/>
  <c r="BP22" i="1"/>
  <c r="BP10" i="1"/>
  <c r="BP501" i="1"/>
  <c r="BP489" i="1"/>
  <c r="BP477" i="1"/>
  <c r="BP465" i="1"/>
  <c r="BP453" i="1"/>
  <c r="BP441" i="1"/>
  <c r="BP429" i="1"/>
  <c r="BP417" i="1"/>
  <c r="BP405" i="1"/>
  <c r="BP393" i="1"/>
  <c r="BP381" i="1"/>
  <c r="BP369" i="1"/>
  <c r="BP357" i="1"/>
  <c r="BP345" i="1"/>
  <c r="BP333" i="1"/>
  <c r="BP321" i="1"/>
  <c r="BP309" i="1"/>
  <c r="BP297" i="1"/>
  <c r="BP285" i="1"/>
  <c r="BP273" i="1"/>
  <c r="BP261" i="1"/>
  <c r="BP249" i="1"/>
  <c r="BP237" i="1"/>
  <c r="BP225" i="1"/>
  <c r="BP213" i="1"/>
  <c r="BP201" i="1"/>
  <c r="BP189" i="1"/>
  <c r="BP177" i="1"/>
  <c r="BP165" i="1"/>
  <c r="BP153" i="1"/>
  <c r="BP141" i="1"/>
  <c r="BP129" i="1"/>
  <c r="BP117" i="1"/>
  <c r="BP105" i="1"/>
  <c r="BP93" i="1"/>
  <c r="BP81" i="1"/>
  <c r="BP69" i="1"/>
  <c r="BP57" i="1"/>
  <c r="BP45" i="1"/>
  <c r="BP21" i="1"/>
  <c r="BP9" i="1"/>
  <c r="BP500" i="1"/>
  <c r="BP488" i="1"/>
  <c r="BP476" i="1"/>
  <c r="BP464" i="1"/>
  <c r="BP452" i="1"/>
  <c r="BP440" i="1"/>
  <c r="BP428" i="1"/>
  <c r="BP416" i="1"/>
  <c r="BP404" i="1"/>
  <c r="BP392" i="1"/>
  <c r="BP380" i="1"/>
  <c r="BP368" i="1"/>
  <c r="BP356" i="1"/>
  <c r="BP344" i="1"/>
  <c r="BP332" i="1"/>
  <c r="BP320" i="1"/>
  <c r="BP308" i="1"/>
  <c r="BP296" i="1"/>
  <c r="BP284" i="1"/>
  <c r="BP272" i="1"/>
  <c r="BP260" i="1"/>
  <c r="BP248" i="1"/>
  <c r="BP236" i="1"/>
  <c r="BP224" i="1"/>
  <c r="BP212" i="1"/>
  <c r="BP200" i="1"/>
  <c r="BP188" i="1"/>
  <c r="BP176" i="1"/>
  <c r="BP164" i="1"/>
  <c r="BP152" i="1"/>
  <c r="BP140" i="1"/>
  <c r="BP128" i="1"/>
  <c r="BP116" i="1"/>
  <c r="BP104" i="1"/>
  <c r="BP92" i="1"/>
  <c r="BP80" i="1"/>
  <c r="BP68" i="1"/>
  <c r="BP56" i="1"/>
  <c r="BP44" i="1"/>
  <c r="BP32" i="1"/>
  <c r="BP20" i="1"/>
  <c r="BP8" i="1"/>
  <c r="BP7" i="1"/>
  <c r="BB247" i="1"/>
  <c r="BG43" i="1"/>
  <c r="BB56" i="1"/>
  <c r="BA467" i="1"/>
  <c r="BA449" i="1"/>
  <c r="BB214" i="1"/>
  <c r="BO8" i="1"/>
  <c r="BB418" i="1"/>
  <c r="BO416" i="1"/>
  <c r="BO344" i="1"/>
  <c r="BO272" i="1"/>
  <c r="BO200" i="1"/>
  <c r="BO128" i="1"/>
  <c r="BO81" i="1"/>
  <c r="BO56" i="1"/>
  <c r="BO7" i="1"/>
  <c r="BO441" i="1"/>
  <c r="BO297" i="1"/>
  <c r="BO225" i="1"/>
  <c r="BO440" i="1"/>
  <c r="BO368" i="1"/>
  <c r="BO296" i="1"/>
  <c r="BO224" i="1"/>
  <c r="BO152" i="1"/>
  <c r="BO80" i="1"/>
  <c r="BO429" i="1"/>
  <c r="BO357" i="1"/>
  <c r="BO285" i="1"/>
  <c r="BO213" i="1"/>
  <c r="BO141" i="1"/>
  <c r="BO69" i="1"/>
  <c r="BO369" i="1"/>
  <c r="BO153" i="1"/>
  <c r="BO428" i="1"/>
  <c r="BO356" i="1"/>
  <c r="BO284" i="1"/>
  <c r="BO212" i="1"/>
  <c r="BO140" i="1"/>
  <c r="BO68" i="1"/>
  <c r="BB433" i="1"/>
  <c r="BB403" i="1"/>
  <c r="BC208" i="1"/>
  <c r="BM151" i="1"/>
  <c r="BO501" i="1"/>
  <c r="BO417" i="1"/>
  <c r="BO345" i="1"/>
  <c r="BO273" i="1"/>
  <c r="BO201" i="1"/>
  <c r="BO129" i="1"/>
  <c r="BO57" i="1"/>
  <c r="BO489" i="1"/>
  <c r="BO477" i="1"/>
  <c r="BO405" i="1"/>
  <c r="BO333" i="1"/>
  <c r="BO261" i="1"/>
  <c r="BO189" i="1"/>
  <c r="BO117" i="1"/>
  <c r="BO45" i="1"/>
  <c r="BO476" i="1"/>
  <c r="BO404" i="1"/>
  <c r="BO332" i="1"/>
  <c r="BO260" i="1"/>
  <c r="BO188" i="1"/>
  <c r="BO116" i="1"/>
  <c r="BO44" i="1"/>
  <c r="BB356" i="1"/>
  <c r="BO465" i="1"/>
  <c r="BO393" i="1"/>
  <c r="BO321" i="1"/>
  <c r="BO249" i="1"/>
  <c r="BO177" i="1"/>
  <c r="BO105" i="1"/>
  <c r="BO33" i="1"/>
  <c r="BO464" i="1"/>
  <c r="BO392" i="1"/>
  <c r="BO320" i="1"/>
  <c r="BO248" i="1"/>
  <c r="BO176" i="1"/>
  <c r="BO104" i="1"/>
  <c r="BO32" i="1"/>
  <c r="BO453" i="1"/>
  <c r="BO381" i="1"/>
  <c r="BO309" i="1"/>
  <c r="BO237" i="1"/>
  <c r="BO165" i="1"/>
  <c r="BO93" i="1"/>
  <c r="BO21" i="1"/>
  <c r="BO452" i="1"/>
  <c r="BO380" i="1"/>
  <c r="BO308" i="1"/>
  <c r="BO236" i="1"/>
  <c r="BO164" i="1"/>
  <c r="BO92" i="1"/>
  <c r="BO20" i="1"/>
  <c r="BO500" i="1"/>
  <c r="BO488" i="1"/>
  <c r="BO499" i="1"/>
  <c r="BO487" i="1"/>
  <c r="BO475" i="1"/>
  <c r="BO463" i="1"/>
  <c r="BO451" i="1"/>
  <c r="BO439" i="1"/>
  <c r="BO427" i="1"/>
  <c r="BO415" i="1"/>
  <c r="BO403" i="1"/>
  <c r="BO391" i="1"/>
  <c r="BO379" i="1"/>
  <c r="BO367" i="1"/>
  <c r="BO355" i="1"/>
  <c r="BO343" i="1"/>
  <c r="BO331" i="1"/>
  <c r="BO319" i="1"/>
  <c r="BO307" i="1"/>
  <c r="BO295" i="1"/>
  <c r="BO283" i="1"/>
  <c r="BO271" i="1"/>
  <c r="BO259" i="1"/>
  <c r="BO247" i="1"/>
  <c r="BO235" i="1"/>
  <c r="BO223" i="1"/>
  <c r="BO211" i="1"/>
  <c r="BO199" i="1"/>
  <c r="BO187" i="1"/>
  <c r="BO175" i="1"/>
  <c r="BO163" i="1"/>
  <c r="BO151" i="1"/>
  <c r="BO139" i="1"/>
  <c r="BO127" i="1"/>
  <c r="BO115" i="1"/>
  <c r="BO103" i="1"/>
  <c r="BO91" i="1"/>
  <c r="BO79" i="1"/>
  <c r="BO67" i="1"/>
  <c r="BO55" i="1"/>
  <c r="BO43" i="1"/>
  <c r="BO31" i="1"/>
  <c r="BO19" i="1"/>
  <c r="BO498" i="1"/>
  <c r="BO486" i="1"/>
  <c r="BO474" i="1"/>
  <c r="BO462" i="1"/>
  <c r="BO450" i="1"/>
  <c r="BO438" i="1"/>
  <c r="BO426" i="1"/>
  <c r="BO414" i="1"/>
  <c r="BO402" i="1"/>
  <c r="BO390" i="1"/>
  <c r="BO378" i="1"/>
  <c r="BO366" i="1"/>
  <c r="BO354" i="1"/>
  <c r="BO342" i="1"/>
  <c r="BO330" i="1"/>
  <c r="BO318" i="1"/>
  <c r="BO306" i="1"/>
  <c r="BO294" i="1"/>
  <c r="BO282" i="1"/>
  <c r="BO270" i="1"/>
  <c r="BO258" i="1"/>
  <c r="BO246" i="1"/>
  <c r="BO234" i="1"/>
  <c r="BO222" i="1"/>
  <c r="BO210" i="1"/>
  <c r="BO198" i="1"/>
  <c r="BO186" i="1"/>
  <c r="BO174" i="1"/>
  <c r="BO162" i="1"/>
  <c r="BO150" i="1"/>
  <c r="BO138" i="1"/>
  <c r="BO126" i="1"/>
  <c r="BO114" i="1"/>
  <c r="BO102" i="1"/>
  <c r="BO90" i="1"/>
  <c r="BO78" i="1"/>
  <c r="BO66" i="1"/>
  <c r="BO54" i="1"/>
  <c r="BO42" i="1"/>
  <c r="BO30" i="1"/>
  <c r="BO18" i="1"/>
  <c r="BO497" i="1"/>
  <c r="BO485" i="1"/>
  <c r="BO473" i="1"/>
  <c r="BO461" i="1"/>
  <c r="BO449" i="1"/>
  <c r="BO437" i="1"/>
  <c r="BO425" i="1"/>
  <c r="BO413" i="1"/>
  <c r="BO401" i="1"/>
  <c r="BO389" i="1"/>
  <c r="BO377" i="1"/>
  <c r="BO365" i="1"/>
  <c r="BO353" i="1"/>
  <c r="BO341" i="1"/>
  <c r="BO329" i="1"/>
  <c r="BO317" i="1"/>
  <c r="BO305" i="1"/>
  <c r="BO293" i="1"/>
  <c r="BO281" i="1"/>
  <c r="BO269" i="1"/>
  <c r="BO257" i="1"/>
  <c r="BO245" i="1"/>
  <c r="BO233" i="1"/>
  <c r="BO221" i="1"/>
  <c r="BO209" i="1"/>
  <c r="BO197" i="1"/>
  <c r="BO185" i="1"/>
  <c r="BO173" i="1"/>
  <c r="BO161" i="1"/>
  <c r="BO149" i="1"/>
  <c r="BO137" i="1"/>
  <c r="BO125" i="1"/>
  <c r="BO113" i="1"/>
  <c r="BO101" i="1"/>
  <c r="BO89" i="1"/>
  <c r="BO77" i="1"/>
  <c r="BO65" i="1"/>
  <c r="BO53" i="1"/>
  <c r="BO41" i="1"/>
  <c r="BO29" i="1"/>
  <c r="BO17" i="1"/>
  <c r="BO496" i="1"/>
  <c r="BO484" i="1"/>
  <c r="BO472" i="1"/>
  <c r="BO460" i="1"/>
  <c r="BO448" i="1"/>
  <c r="BO436" i="1"/>
  <c r="BO424" i="1"/>
  <c r="BO412" i="1"/>
  <c r="BO400" i="1"/>
  <c r="BO388" i="1"/>
  <c r="BO376" i="1"/>
  <c r="BO364" i="1"/>
  <c r="BO352" i="1"/>
  <c r="BO340" i="1"/>
  <c r="BO328" i="1"/>
  <c r="BO316" i="1"/>
  <c r="BO304" i="1"/>
  <c r="BO292" i="1"/>
  <c r="BO280" i="1"/>
  <c r="BO268" i="1"/>
  <c r="BO256" i="1"/>
  <c r="BO244" i="1"/>
  <c r="BO232" i="1"/>
  <c r="BO220" i="1"/>
  <c r="BO208" i="1"/>
  <c r="BO196" i="1"/>
  <c r="BO184" i="1"/>
  <c r="BO172" i="1"/>
  <c r="BO160" i="1"/>
  <c r="BO148" i="1"/>
  <c r="BO136" i="1"/>
  <c r="BO124" i="1"/>
  <c r="BO112" i="1"/>
  <c r="BO100" i="1"/>
  <c r="BO88" i="1"/>
  <c r="BO76" i="1"/>
  <c r="BO64" i="1"/>
  <c r="BO52" i="1"/>
  <c r="BO40" i="1"/>
  <c r="BO28" i="1"/>
  <c r="BO16" i="1"/>
  <c r="BO507" i="1"/>
  <c r="BO495" i="1"/>
  <c r="BO483" i="1"/>
  <c r="BO471" i="1"/>
  <c r="BO459" i="1"/>
  <c r="BO447" i="1"/>
  <c r="BO435" i="1"/>
  <c r="BO423" i="1"/>
  <c r="BO411" i="1"/>
  <c r="BO399" i="1"/>
  <c r="BO387" i="1"/>
  <c r="BO375" i="1"/>
  <c r="BO363" i="1"/>
  <c r="BO351" i="1"/>
  <c r="BO339" i="1"/>
  <c r="BO327" i="1"/>
  <c r="BO315" i="1"/>
  <c r="BO303" i="1"/>
  <c r="BO291" i="1"/>
  <c r="BO279" i="1"/>
  <c r="BO267" i="1"/>
  <c r="BO255" i="1"/>
  <c r="BO243" i="1"/>
  <c r="BO231" i="1"/>
  <c r="BO219" i="1"/>
  <c r="BO207" i="1"/>
  <c r="BO195" i="1"/>
  <c r="BO183" i="1"/>
  <c r="BO171" i="1"/>
  <c r="BO159" i="1"/>
  <c r="BO147" i="1"/>
  <c r="BO135" i="1"/>
  <c r="BO123" i="1"/>
  <c r="BO111" i="1"/>
  <c r="BO99" i="1"/>
  <c r="BO87" i="1"/>
  <c r="BO75" i="1"/>
  <c r="BO63" i="1"/>
  <c r="BO51" i="1"/>
  <c r="BO39" i="1"/>
  <c r="BO27" i="1"/>
  <c r="BO15" i="1"/>
  <c r="BO506" i="1"/>
  <c r="BO494" i="1"/>
  <c r="BO482" i="1"/>
  <c r="BO470" i="1"/>
  <c r="BO458" i="1"/>
  <c r="BO446" i="1"/>
  <c r="BO434" i="1"/>
  <c r="BO422" i="1"/>
  <c r="BO410" i="1"/>
  <c r="BO398" i="1"/>
  <c r="BO386" i="1"/>
  <c r="BO374" i="1"/>
  <c r="BO362" i="1"/>
  <c r="BO350" i="1"/>
  <c r="BO338" i="1"/>
  <c r="BO326" i="1"/>
  <c r="BO314" i="1"/>
  <c r="BO302" i="1"/>
  <c r="BO290" i="1"/>
  <c r="BO278" i="1"/>
  <c r="BO266" i="1"/>
  <c r="BO254" i="1"/>
  <c r="BO242" i="1"/>
  <c r="BO230" i="1"/>
  <c r="BO218" i="1"/>
  <c r="BO206" i="1"/>
  <c r="BO194" i="1"/>
  <c r="BO182" i="1"/>
  <c r="BO170" i="1"/>
  <c r="BO158" i="1"/>
  <c r="BO146" i="1"/>
  <c r="BO134" i="1"/>
  <c r="BO122" i="1"/>
  <c r="BO110" i="1"/>
  <c r="BO98" i="1"/>
  <c r="BO86" i="1"/>
  <c r="BO74" i="1"/>
  <c r="BO62" i="1"/>
  <c r="BO50" i="1"/>
  <c r="BO38" i="1"/>
  <c r="BO26" i="1"/>
  <c r="BO14" i="1"/>
  <c r="BO505" i="1"/>
  <c r="BO493" i="1"/>
  <c r="BO481" i="1"/>
  <c r="BO469" i="1"/>
  <c r="BO457" i="1"/>
  <c r="BO445" i="1"/>
  <c r="BO433" i="1"/>
  <c r="BO421" i="1"/>
  <c r="BO409" i="1"/>
  <c r="BO397" i="1"/>
  <c r="BO385" i="1"/>
  <c r="BO373" i="1"/>
  <c r="BO361" i="1"/>
  <c r="BO349" i="1"/>
  <c r="BO337" i="1"/>
  <c r="BO325" i="1"/>
  <c r="BO313" i="1"/>
  <c r="BO301" i="1"/>
  <c r="BO289" i="1"/>
  <c r="BO277" i="1"/>
  <c r="BO265" i="1"/>
  <c r="BO253" i="1"/>
  <c r="BO241" i="1"/>
  <c r="BO229" i="1"/>
  <c r="BO217" i="1"/>
  <c r="BO205" i="1"/>
  <c r="BO193" i="1"/>
  <c r="BO181" i="1"/>
  <c r="BO169" i="1"/>
  <c r="BO157" i="1"/>
  <c r="BO145" i="1"/>
  <c r="BO133" i="1"/>
  <c r="BO121" i="1"/>
  <c r="BO109" i="1"/>
  <c r="BO97" i="1"/>
  <c r="BO85" i="1"/>
  <c r="BO73" i="1"/>
  <c r="BO61" i="1"/>
  <c r="BO49" i="1"/>
  <c r="BO37" i="1"/>
  <c r="BO25" i="1"/>
  <c r="BO13" i="1"/>
  <c r="BO504" i="1"/>
  <c r="BO492" i="1"/>
  <c r="BO480" i="1"/>
  <c r="BO468" i="1"/>
  <c r="BO456" i="1"/>
  <c r="BO444" i="1"/>
  <c r="BO432" i="1"/>
  <c r="BO420" i="1"/>
  <c r="BO408" i="1"/>
  <c r="BO396" i="1"/>
  <c r="BO384" i="1"/>
  <c r="BO372" i="1"/>
  <c r="BO360" i="1"/>
  <c r="BO348" i="1"/>
  <c r="BO336" i="1"/>
  <c r="BO324" i="1"/>
  <c r="BO312" i="1"/>
  <c r="BO300" i="1"/>
  <c r="BO288" i="1"/>
  <c r="BO276" i="1"/>
  <c r="BO264" i="1"/>
  <c r="BO252" i="1"/>
  <c r="BO240" i="1"/>
  <c r="BO228" i="1"/>
  <c r="BO216" i="1"/>
  <c r="BO204" i="1"/>
  <c r="BO192" i="1"/>
  <c r="BO180" i="1"/>
  <c r="BO168" i="1"/>
  <c r="BO156" i="1"/>
  <c r="BO144" i="1"/>
  <c r="BO132" i="1"/>
  <c r="BO120" i="1"/>
  <c r="BO108" i="1"/>
  <c r="BO96" i="1"/>
  <c r="BO84" i="1"/>
  <c r="BO72" i="1"/>
  <c r="BO60" i="1"/>
  <c r="BO48" i="1"/>
  <c r="BO36" i="1"/>
  <c r="BO24" i="1"/>
  <c r="BO12" i="1"/>
  <c r="BO503" i="1"/>
  <c r="BO491" i="1"/>
  <c r="BO479" i="1"/>
  <c r="BO467" i="1"/>
  <c r="BO455" i="1"/>
  <c r="BO443" i="1"/>
  <c r="BO431" i="1"/>
  <c r="BO419" i="1"/>
  <c r="BO407" i="1"/>
  <c r="BO395" i="1"/>
  <c r="BO383" i="1"/>
  <c r="BO371" i="1"/>
  <c r="BO359" i="1"/>
  <c r="BO347" i="1"/>
  <c r="BO335" i="1"/>
  <c r="BO323" i="1"/>
  <c r="BO311" i="1"/>
  <c r="BO299" i="1"/>
  <c r="BO287" i="1"/>
  <c r="BO275" i="1"/>
  <c r="BO263" i="1"/>
  <c r="BO251" i="1"/>
  <c r="BO239" i="1"/>
  <c r="BO227" i="1"/>
  <c r="BO215" i="1"/>
  <c r="BO203" i="1"/>
  <c r="BO191" i="1"/>
  <c r="BO179" i="1"/>
  <c r="BO167" i="1"/>
  <c r="BO155" i="1"/>
  <c r="BO143" i="1"/>
  <c r="BO131" i="1"/>
  <c r="BO119" i="1"/>
  <c r="BO107" i="1"/>
  <c r="BO95" i="1"/>
  <c r="BO83" i="1"/>
  <c r="BO71" i="1"/>
  <c r="BO59" i="1"/>
  <c r="BO47" i="1"/>
  <c r="BO35" i="1"/>
  <c r="BO23" i="1"/>
  <c r="BO11" i="1"/>
  <c r="BO502" i="1"/>
  <c r="BO490" i="1"/>
  <c r="BO478" i="1"/>
  <c r="BO466" i="1"/>
  <c r="BO454" i="1"/>
  <c r="BO442" i="1"/>
  <c r="BO430" i="1"/>
  <c r="BO418" i="1"/>
  <c r="BO406" i="1"/>
  <c r="BO394" i="1"/>
  <c r="BO382" i="1"/>
  <c r="BO370" i="1"/>
  <c r="BO358" i="1"/>
  <c r="BO346" i="1"/>
  <c r="BO334" i="1"/>
  <c r="BO322" i="1"/>
  <c r="BO310" i="1"/>
  <c r="BO298" i="1"/>
  <c r="BO286" i="1"/>
  <c r="BO274" i="1"/>
  <c r="BO262" i="1"/>
  <c r="BO250" i="1"/>
  <c r="BO238" i="1"/>
  <c r="BO226" i="1"/>
  <c r="BO214" i="1"/>
  <c r="BO202" i="1"/>
  <c r="BO190" i="1"/>
  <c r="BO178" i="1"/>
  <c r="BO166" i="1"/>
  <c r="BO154" i="1"/>
  <c r="BO142" i="1"/>
  <c r="BO130" i="1"/>
  <c r="BO118" i="1"/>
  <c r="BO106" i="1"/>
  <c r="BO94" i="1"/>
  <c r="BO82" i="1"/>
  <c r="BO70" i="1"/>
  <c r="BO58" i="1"/>
  <c r="BO46" i="1"/>
  <c r="BO34" i="1"/>
  <c r="BO22" i="1"/>
  <c r="BO10" i="1"/>
  <c r="BA477" i="1"/>
  <c r="BH459" i="1"/>
  <c r="BO9" i="1"/>
  <c r="BB346" i="1"/>
  <c r="BB331" i="1"/>
  <c r="BG130" i="1"/>
  <c r="BB64" i="1"/>
  <c r="BB198" i="1"/>
  <c r="BB16" i="1"/>
  <c r="BB481" i="1"/>
  <c r="BB187" i="1"/>
  <c r="BF8" i="1"/>
  <c r="BB448" i="1"/>
  <c r="BA435" i="1"/>
  <c r="BA423" i="1"/>
  <c r="BB282" i="1"/>
  <c r="BJ6" i="1"/>
  <c r="BN119" i="1"/>
  <c r="BD6" i="1"/>
  <c r="BK89" i="1"/>
  <c r="BN6" i="1"/>
  <c r="BM6" i="1"/>
  <c r="BA447" i="1"/>
  <c r="BB288" i="1"/>
  <c r="BL6" i="1"/>
  <c r="BA494" i="1"/>
  <c r="BA389" i="1"/>
  <c r="BL383" i="1"/>
  <c r="BM266" i="1"/>
  <c r="BB194" i="1"/>
  <c r="BK164" i="1"/>
  <c r="BB83" i="1"/>
  <c r="BH6" i="1"/>
  <c r="BA434" i="1"/>
  <c r="BA386" i="1"/>
  <c r="BL203" i="1"/>
  <c r="BI6" i="1"/>
  <c r="BA305" i="1"/>
  <c r="BB110" i="1"/>
  <c r="BB7" i="1"/>
  <c r="BG6" i="1"/>
  <c r="BM299" i="1"/>
  <c r="BA269" i="1"/>
  <c r="BB140" i="1"/>
  <c r="BB116" i="1"/>
  <c r="BA62" i="1"/>
  <c r="BF6" i="1"/>
  <c r="BL107" i="1"/>
  <c r="BL35" i="1"/>
  <c r="BE6" i="1"/>
  <c r="BB80" i="1"/>
  <c r="BH153" i="1"/>
  <c r="BA326" i="1"/>
  <c r="BA320" i="1"/>
  <c r="BG212" i="1"/>
  <c r="BN95" i="1"/>
  <c r="BC6" i="1"/>
  <c r="BB408" i="1"/>
  <c r="BB366" i="1"/>
  <c r="BB6" i="1"/>
  <c r="BB426" i="1"/>
  <c r="BB336" i="1"/>
  <c r="BN7" i="1"/>
  <c r="BB355" i="1"/>
  <c r="BB118" i="1"/>
  <c r="BA458" i="1"/>
  <c r="BA455" i="1"/>
  <c r="BA443" i="1"/>
  <c r="BA407" i="1"/>
  <c r="BA368" i="1"/>
  <c r="BC290" i="1"/>
  <c r="BA263" i="1"/>
  <c r="BL65" i="1"/>
  <c r="BB273" i="1"/>
  <c r="BN8" i="1"/>
  <c r="BB133" i="1"/>
  <c r="BN112" i="1"/>
  <c r="BM7" i="1"/>
  <c r="BB382" i="1"/>
  <c r="BB337" i="1"/>
  <c r="BB316" i="1"/>
  <c r="BB100" i="1"/>
  <c r="BB360" i="1"/>
  <c r="BM8" i="1"/>
  <c r="BD395" i="1"/>
  <c r="BB392" i="1"/>
  <c r="BA380" i="1"/>
  <c r="BA353" i="1"/>
  <c r="BA341" i="1"/>
  <c r="BD260" i="1"/>
  <c r="BA483" i="1"/>
  <c r="BA453" i="1"/>
  <c r="BB270" i="1"/>
  <c r="BB180" i="1"/>
  <c r="BB394" i="1"/>
  <c r="BB370" i="1"/>
  <c r="BB343" i="1"/>
  <c r="BB178" i="1"/>
  <c r="BL7" i="1"/>
  <c r="BB190" i="1"/>
  <c r="BB154" i="1"/>
  <c r="BG58" i="1"/>
  <c r="BG224" i="1"/>
  <c r="BD185" i="1"/>
  <c r="BA468" i="1"/>
  <c r="BB456" i="1"/>
  <c r="BA411" i="1"/>
  <c r="BB396" i="1"/>
  <c r="BB375" i="1"/>
  <c r="BA357" i="1"/>
  <c r="BB303" i="1"/>
  <c r="BL8" i="1"/>
  <c r="BB412" i="1"/>
  <c r="BB400" i="1"/>
  <c r="BB334" i="1"/>
  <c r="BK7" i="1"/>
  <c r="BN286" i="1"/>
  <c r="BB271" i="1"/>
  <c r="BB253" i="1"/>
  <c r="BB124" i="1"/>
  <c r="BB109" i="1"/>
  <c r="BG97" i="1"/>
  <c r="BB88" i="1"/>
  <c r="BM179" i="1"/>
  <c r="BL167" i="1"/>
  <c r="BM44" i="1"/>
  <c r="BB84" i="1"/>
  <c r="BK8" i="1"/>
  <c r="BB279" i="1"/>
  <c r="BB261" i="1"/>
  <c r="BB99" i="1"/>
  <c r="BJ7" i="1"/>
  <c r="BA387" i="1"/>
  <c r="BB237" i="1"/>
  <c r="BJ8" i="1"/>
  <c r="BH405" i="1"/>
  <c r="BA363" i="1"/>
  <c r="BB354" i="1"/>
  <c r="BB78" i="1"/>
  <c r="BI7" i="1"/>
  <c r="BI8" i="1"/>
  <c r="BA429" i="1"/>
  <c r="BB420" i="1"/>
  <c r="BB351" i="1"/>
  <c r="BB321" i="1"/>
  <c r="BB294" i="1"/>
  <c r="BN276" i="1"/>
  <c r="BN171" i="1"/>
  <c r="BN159" i="1"/>
  <c r="BB138" i="1"/>
  <c r="BH7" i="1"/>
  <c r="BF60" i="1"/>
  <c r="BB48" i="1"/>
  <c r="BH8" i="1"/>
  <c r="BM92" i="1"/>
  <c r="BB186" i="1"/>
  <c r="BB156" i="1"/>
  <c r="BB117" i="1"/>
  <c r="BN12" i="1"/>
  <c r="BB480" i="1"/>
  <c r="BA465" i="1"/>
  <c r="BB390" i="1"/>
  <c r="BG126" i="1"/>
  <c r="BA457" i="1"/>
  <c r="BB322" i="1"/>
  <c r="BN301" i="1"/>
  <c r="BE193" i="1"/>
  <c r="BG7" i="1"/>
  <c r="BB493" i="1"/>
  <c r="BB472" i="1"/>
  <c r="BA295" i="1"/>
  <c r="BB274" i="1"/>
  <c r="BB244" i="1"/>
  <c r="BN226" i="1"/>
  <c r="BD127" i="1"/>
  <c r="BB96" i="1"/>
  <c r="BG54" i="1"/>
  <c r="BB45" i="1"/>
  <c r="BH36" i="1"/>
  <c r="BA188" i="1"/>
  <c r="BB182" i="1"/>
  <c r="BB149" i="1"/>
  <c r="BA369" i="1"/>
  <c r="BA339" i="1"/>
  <c r="BH174" i="1"/>
  <c r="BG8" i="1"/>
  <c r="BB41" i="1"/>
  <c r="BF7" i="1"/>
  <c r="BL239" i="1"/>
  <c r="BB173" i="1"/>
  <c r="BB32" i="1"/>
  <c r="BJ147" i="1"/>
  <c r="BB135" i="1"/>
  <c r="BL9" i="1"/>
  <c r="BB285" i="1"/>
  <c r="BN249" i="1"/>
  <c r="BH234" i="1"/>
  <c r="BH75" i="1"/>
  <c r="BM148" i="1"/>
  <c r="BG94" i="1"/>
  <c r="BE7" i="1"/>
  <c r="BA8" i="1"/>
  <c r="BB325" i="1"/>
  <c r="BA304" i="1"/>
  <c r="BB283" i="1"/>
  <c r="BB277" i="1"/>
  <c r="BA241" i="1"/>
  <c r="BB223" i="1"/>
  <c r="BK184" i="1"/>
  <c r="BM115" i="1"/>
  <c r="BA24" i="1"/>
  <c r="BB501" i="1"/>
  <c r="BA495" i="1"/>
  <c r="BB438" i="1"/>
  <c r="BB381" i="1"/>
  <c r="BB348" i="1"/>
  <c r="BH162" i="1"/>
  <c r="BH81" i="1"/>
  <c r="BB21" i="1"/>
  <c r="BB281" i="1"/>
  <c r="BA230" i="1"/>
  <c r="BI221" i="1"/>
  <c r="BL74" i="1"/>
  <c r="BB68" i="1"/>
  <c r="BM14" i="1"/>
  <c r="BB417" i="1"/>
  <c r="BB267" i="1"/>
  <c r="BB258" i="1"/>
  <c r="BB219" i="1"/>
  <c r="BN82" i="1"/>
  <c r="BB70" i="1"/>
  <c r="BE8" i="1"/>
  <c r="BE9" i="1"/>
  <c r="BA146" i="1"/>
  <c r="BB324" i="1"/>
  <c r="BB306" i="1"/>
  <c r="BD7" i="1"/>
  <c r="BB328" i="1"/>
  <c r="BB235" i="1"/>
  <c r="BM139" i="1"/>
  <c r="BB61" i="1"/>
  <c r="BA264" i="1"/>
  <c r="BB33" i="1"/>
  <c r="BA53" i="1"/>
  <c r="BM50" i="1"/>
  <c r="BD8" i="1"/>
  <c r="BB490" i="1"/>
  <c r="BB463" i="1"/>
  <c r="BA460" i="1"/>
  <c r="BE364" i="1"/>
  <c r="BB268" i="1"/>
  <c r="BB262" i="1"/>
  <c r="BB220" i="1"/>
  <c r="BB202" i="1"/>
  <c r="BE199" i="1"/>
  <c r="BB169" i="1"/>
  <c r="BE52" i="1"/>
  <c r="BB168" i="1"/>
  <c r="BB129" i="1"/>
  <c r="BG19" i="1"/>
  <c r="BA309" i="1"/>
  <c r="BA300" i="1"/>
  <c r="BB120" i="1"/>
  <c r="BB22" i="1"/>
  <c r="BC10" i="1"/>
  <c r="BB352" i="1"/>
  <c r="BB250" i="1"/>
  <c r="BE166" i="1"/>
  <c r="BB210" i="1"/>
  <c r="BB207" i="1"/>
  <c r="BB177" i="1"/>
  <c r="BB144" i="1"/>
  <c r="BB27" i="1"/>
  <c r="BC7" i="1"/>
  <c r="BB466" i="1"/>
  <c r="BB454" i="1"/>
  <c r="BB439" i="1"/>
  <c r="BB373" i="1"/>
  <c r="BB292" i="1"/>
  <c r="BB256" i="1"/>
  <c r="BB196" i="1"/>
  <c r="BB160" i="1"/>
  <c r="BB142" i="1"/>
  <c r="BL37" i="1"/>
  <c r="BA422" i="1"/>
  <c r="BI401" i="1"/>
  <c r="BI338" i="1"/>
  <c r="BI278" i="1"/>
  <c r="BA275" i="1"/>
  <c r="BA251" i="1"/>
  <c r="BF143" i="1"/>
  <c r="BE137" i="1"/>
  <c r="BB11" i="1"/>
  <c r="BN13" i="1"/>
  <c r="BB240" i="1"/>
  <c r="BC8" i="1"/>
  <c r="BA402" i="1"/>
  <c r="BN243" i="1"/>
  <c r="BJ183" i="1"/>
  <c r="BB114" i="1"/>
  <c r="BB121" i="1"/>
  <c r="BB231" i="1"/>
  <c r="BB228" i="1"/>
  <c r="BB150" i="1"/>
  <c r="BB111" i="1"/>
  <c r="BB105" i="1"/>
  <c r="BK39" i="1"/>
  <c r="BB496" i="1"/>
  <c r="BB391" i="1"/>
  <c r="BB388" i="1"/>
  <c r="BB379" i="1"/>
  <c r="BB367" i="1"/>
  <c r="BB298" i="1"/>
  <c r="BB289" i="1"/>
  <c r="BB265" i="1"/>
  <c r="BF103" i="1"/>
  <c r="BM79" i="1"/>
  <c r="BB31" i="1"/>
  <c r="BH28" i="1"/>
  <c r="BC176" i="1"/>
  <c r="BB86" i="1"/>
  <c r="BL38" i="1"/>
  <c r="BB229" i="1"/>
  <c r="BC217" i="1"/>
  <c r="BB106" i="1"/>
  <c r="BB311" i="1"/>
  <c r="BC296" i="1"/>
  <c r="BA206" i="1"/>
  <c r="BL197" i="1"/>
  <c r="BL155" i="1"/>
  <c r="BF77" i="1"/>
  <c r="BB66" i="1"/>
  <c r="BB302" i="1"/>
  <c r="BB218" i="1"/>
  <c r="BI200" i="1"/>
  <c r="BD170" i="1"/>
  <c r="BK104" i="1"/>
  <c r="BB312" i="1"/>
  <c r="BA291" i="1"/>
  <c r="BB123" i="1"/>
  <c r="BB42" i="1"/>
  <c r="BB478" i="1"/>
  <c r="BB436" i="1"/>
  <c r="BN415" i="1"/>
  <c r="BN172" i="1"/>
  <c r="BF76" i="1"/>
  <c r="BB213" i="1"/>
  <c r="BB204" i="1"/>
  <c r="BH201" i="1"/>
  <c r="BJ87" i="1"/>
  <c r="BH63" i="1"/>
  <c r="BB23" i="1"/>
  <c r="BK17" i="1"/>
  <c r="BA462" i="1"/>
  <c r="BB441" i="1"/>
  <c r="BB414" i="1"/>
  <c r="BA399" i="1"/>
  <c r="BB372" i="1"/>
  <c r="BN345" i="1"/>
  <c r="BB342" i="1"/>
  <c r="BB330" i="1"/>
  <c r="BB327" i="1"/>
  <c r="BB318" i="1"/>
  <c r="BB297" i="1"/>
  <c r="BB252" i="1"/>
  <c r="BB225" i="1"/>
  <c r="BN222" i="1"/>
  <c r="BB189" i="1"/>
  <c r="BB165" i="1"/>
  <c r="BB90" i="1"/>
  <c r="BN69" i="1"/>
  <c r="BB409" i="1"/>
  <c r="BN313" i="1"/>
  <c r="BN310" i="1"/>
  <c r="BB238" i="1"/>
  <c r="BK136" i="1"/>
  <c r="BE67" i="1"/>
  <c r="BL49" i="1"/>
  <c r="BL18" i="1"/>
  <c r="BB141" i="1"/>
  <c r="BB93" i="1"/>
  <c r="BH72" i="1"/>
  <c r="BB51" i="1"/>
  <c r="BM47" i="1"/>
  <c r="BH192" i="1"/>
  <c r="BB484" i="1"/>
  <c r="BB442" i="1"/>
  <c r="BB427" i="1"/>
  <c r="BN397" i="1"/>
  <c r="BE358" i="1"/>
  <c r="BB319" i="1"/>
  <c r="BB211" i="1"/>
  <c r="BB181" i="1"/>
  <c r="BA163" i="1"/>
  <c r="BH85" i="1"/>
  <c r="BB40" i="1"/>
  <c r="BB8" i="1"/>
  <c r="BL272" i="1"/>
  <c r="BL242" i="1"/>
  <c r="BM227" i="1"/>
  <c r="BL215" i="1"/>
  <c r="BB209" i="1"/>
  <c r="BL158" i="1"/>
  <c r="BC152" i="1"/>
  <c r="BA59" i="1"/>
  <c r="BA7" i="1"/>
  <c r="BB25" i="1"/>
  <c r="BH132" i="1"/>
  <c r="BH108" i="1"/>
  <c r="BB102" i="1"/>
  <c r="BB57" i="1"/>
  <c r="BB30" i="1"/>
  <c r="BN31" i="1"/>
  <c r="BA497" i="1"/>
  <c r="BA488" i="1"/>
  <c r="BA482" i="1"/>
  <c r="BA377" i="1"/>
  <c r="BA362" i="1"/>
  <c r="BB347" i="1"/>
  <c r="BC293" i="1"/>
  <c r="BL284" i="1"/>
  <c r="BA245" i="1"/>
  <c r="BB233" i="1"/>
  <c r="BN191" i="1"/>
  <c r="BB131" i="1"/>
  <c r="BC128" i="1"/>
  <c r="BB122" i="1"/>
  <c r="BC101" i="1"/>
  <c r="BB71" i="1"/>
  <c r="BB10" i="1"/>
  <c r="BB505" i="1"/>
  <c r="BB487" i="1"/>
  <c r="BB406" i="1"/>
  <c r="BA376" i="1"/>
  <c r="BB340" i="1"/>
  <c r="BB280" i="1"/>
  <c r="BA205" i="1"/>
  <c r="BB145" i="1"/>
  <c r="BE73" i="1"/>
  <c r="BL46" i="1"/>
  <c r="BN79" i="1"/>
  <c r="BN19" i="1"/>
  <c r="BM391" i="1"/>
  <c r="BN487" i="1"/>
  <c r="BN463" i="1"/>
  <c r="BN439" i="1"/>
  <c r="BN391" i="1"/>
  <c r="BN367" i="1"/>
  <c r="BN355" i="1"/>
  <c r="BN331" i="1"/>
  <c r="BN307" i="1"/>
  <c r="BN283" i="1"/>
  <c r="BN259" i="1"/>
  <c r="BN235" i="1"/>
  <c r="BN211" i="1"/>
  <c r="BN175" i="1"/>
  <c r="BN163" i="1"/>
  <c r="BN67" i="1"/>
  <c r="BN500" i="1"/>
  <c r="BN488" i="1"/>
  <c r="BN476" i="1"/>
  <c r="BN464" i="1"/>
  <c r="BN452" i="1"/>
  <c r="BN440" i="1"/>
  <c r="BN428" i="1"/>
  <c r="BN416" i="1"/>
  <c r="BN404" i="1"/>
  <c r="BN392" i="1"/>
  <c r="BN380" i="1"/>
  <c r="BN368" i="1"/>
  <c r="BN356" i="1"/>
  <c r="BN344" i="1"/>
  <c r="BN332" i="1"/>
  <c r="BN320" i="1"/>
  <c r="BN308" i="1"/>
  <c r="BN296" i="1"/>
  <c r="BN284" i="1"/>
  <c r="BN272" i="1"/>
  <c r="BN260" i="1"/>
  <c r="BN248" i="1"/>
  <c r="BN236" i="1"/>
  <c r="BN224" i="1"/>
  <c r="BN212" i="1"/>
  <c r="BN200" i="1"/>
  <c r="BN188" i="1"/>
  <c r="BN176" i="1"/>
  <c r="BN164" i="1"/>
  <c r="BN152" i="1"/>
  <c r="BN140" i="1"/>
  <c r="BN128" i="1"/>
  <c r="BN116" i="1"/>
  <c r="BN104" i="1"/>
  <c r="BN92" i="1"/>
  <c r="BN80" i="1"/>
  <c r="BN68" i="1"/>
  <c r="BN56" i="1"/>
  <c r="BN44" i="1"/>
  <c r="BN32" i="1"/>
  <c r="BN20" i="1"/>
  <c r="BN55" i="1"/>
  <c r="BM247" i="1"/>
  <c r="BN498" i="1"/>
  <c r="BN486" i="1"/>
  <c r="BN474" i="1"/>
  <c r="BN462" i="1"/>
  <c r="BN450" i="1"/>
  <c r="BN438" i="1"/>
  <c r="BN426" i="1"/>
  <c r="BN414" i="1"/>
  <c r="BN402" i="1"/>
  <c r="BN390" i="1"/>
  <c r="BN378" i="1"/>
  <c r="BN366" i="1"/>
  <c r="BN354" i="1"/>
  <c r="BN342" i="1"/>
  <c r="BN330" i="1"/>
  <c r="BN318" i="1"/>
  <c r="BN306" i="1"/>
  <c r="BN294" i="1"/>
  <c r="BN282" i="1"/>
  <c r="BN270" i="1"/>
  <c r="BN258" i="1"/>
  <c r="BN246" i="1"/>
  <c r="BN234" i="1"/>
  <c r="BN210" i="1"/>
  <c r="BN198" i="1"/>
  <c r="BN186" i="1"/>
  <c r="BN174" i="1"/>
  <c r="BN162" i="1"/>
  <c r="BN150" i="1"/>
  <c r="BN138" i="1"/>
  <c r="BN126" i="1"/>
  <c r="BN114" i="1"/>
  <c r="BN102" i="1"/>
  <c r="BN90" i="1"/>
  <c r="BN78" i="1"/>
  <c r="BN66" i="1"/>
  <c r="BN54" i="1"/>
  <c r="BN42" i="1"/>
  <c r="BN30" i="1"/>
  <c r="BN18" i="1"/>
  <c r="BM127" i="1"/>
  <c r="BN497" i="1"/>
  <c r="BN485" i="1"/>
  <c r="BN473" i="1"/>
  <c r="BN461" i="1"/>
  <c r="BN449" i="1"/>
  <c r="BN437" i="1"/>
  <c r="BN425" i="1"/>
  <c r="BN413" i="1"/>
  <c r="BN401" i="1"/>
  <c r="BN389" i="1"/>
  <c r="BN377" i="1"/>
  <c r="BN365" i="1"/>
  <c r="BN353" i="1"/>
  <c r="BN341" i="1"/>
  <c r="BN329" i="1"/>
  <c r="BN317" i="1"/>
  <c r="BN305" i="1"/>
  <c r="BN293" i="1"/>
  <c r="BN281" i="1"/>
  <c r="BN269" i="1"/>
  <c r="BN257" i="1"/>
  <c r="BN245" i="1"/>
  <c r="BN233" i="1"/>
  <c r="BN221" i="1"/>
  <c r="BN209" i="1"/>
  <c r="BN197" i="1"/>
  <c r="BN185" i="1"/>
  <c r="BN173" i="1"/>
  <c r="BN161" i="1"/>
  <c r="BN149" i="1"/>
  <c r="BN137" i="1"/>
  <c r="BN125" i="1"/>
  <c r="BN113" i="1"/>
  <c r="BN101" i="1"/>
  <c r="BN89" i="1"/>
  <c r="BN77" i="1"/>
  <c r="BN65" i="1"/>
  <c r="BN53" i="1"/>
  <c r="BN41" i="1"/>
  <c r="BN29" i="1"/>
  <c r="BN17" i="1"/>
  <c r="BN115" i="1"/>
  <c r="BM54" i="1"/>
  <c r="BN496" i="1"/>
  <c r="BN484" i="1"/>
  <c r="BN472" i="1"/>
  <c r="BN460" i="1"/>
  <c r="BN448" i="1"/>
  <c r="BN436" i="1"/>
  <c r="BN424" i="1"/>
  <c r="BN412" i="1"/>
  <c r="BN400" i="1"/>
  <c r="BN388" i="1"/>
  <c r="BN376" i="1"/>
  <c r="BN364" i="1"/>
  <c r="BN352" i="1"/>
  <c r="BN340" i="1"/>
  <c r="BN328" i="1"/>
  <c r="BN316" i="1"/>
  <c r="BN304" i="1"/>
  <c r="BN292" i="1"/>
  <c r="BN280" i="1"/>
  <c r="BN268" i="1"/>
  <c r="BN256" i="1"/>
  <c r="BN244" i="1"/>
  <c r="BN232" i="1"/>
  <c r="BN220" i="1"/>
  <c r="BN208" i="1"/>
  <c r="BN196" i="1"/>
  <c r="BN184" i="1"/>
  <c r="BN160" i="1"/>
  <c r="BN148" i="1"/>
  <c r="BN136" i="1"/>
  <c r="BN124" i="1"/>
  <c r="BN100" i="1"/>
  <c r="BN88" i="1"/>
  <c r="BN76" i="1"/>
  <c r="BN64" i="1"/>
  <c r="BN52" i="1"/>
  <c r="BN40" i="1"/>
  <c r="BN28" i="1"/>
  <c r="BN16" i="1"/>
  <c r="BN43" i="1"/>
  <c r="BN507" i="1"/>
  <c r="BN495" i="1"/>
  <c r="BN483" i="1"/>
  <c r="BN471" i="1"/>
  <c r="BN459" i="1"/>
  <c r="BN447" i="1"/>
  <c r="BN435" i="1"/>
  <c r="BN423" i="1"/>
  <c r="BN411" i="1"/>
  <c r="BN399" i="1"/>
  <c r="BN387" i="1"/>
  <c r="BN375" i="1"/>
  <c r="BN363" i="1"/>
  <c r="BN351" i="1"/>
  <c r="BN339" i="1"/>
  <c r="BN327" i="1"/>
  <c r="BN315" i="1"/>
  <c r="BN303" i="1"/>
  <c r="BN291" i="1"/>
  <c r="BN279" i="1"/>
  <c r="BN267" i="1"/>
  <c r="BN255" i="1"/>
  <c r="BN231" i="1"/>
  <c r="BN219" i="1"/>
  <c r="BN207" i="1"/>
  <c r="BN195" i="1"/>
  <c r="BN183" i="1"/>
  <c r="BN147" i="1"/>
  <c r="BN135" i="1"/>
  <c r="BN123" i="1"/>
  <c r="BN111" i="1"/>
  <c r="BN99" i="1"/>
  <c r="BN87" i="1"/>
  <c r="BN75" i="1"/>
  <c r="BN63" i="1"/>
  <c r="BN51" i="1"/>
  <c r="BN39" i="1"/>
  <c r="BN27" i="1"/>
  <c r="BN15" i="1"/>
  <c r="BN506" i="1"/>
  <c r="BN494" i="1"/>
  <c r="BN482" i="1"/>
  <c r="BN470" i="1"/>
  <c r="BN458" i="1"/>
  <c r="BN446" i="1"/>
  <c r="BN434" i="1"/>
  <c r="BN422" i="1"/>
  <c r="BN410" i="1"/>
  <c r="BN398" i="1"/>
  <c r="BN386" i="1"/>
  <c r="BN374" i="1"/>
  <c r="BN362" i="1"/>
  <c r="BN350" i="1"/>
  <c r="BN338" i="1"/>
  <c r="BN326" i="1"/>
  <c r="BN314" i="1"/>
  <c r="BN302" i="1"/>
  <c r="BN290" i="1"/>
  <c r="BN278" i="1"/>
  <c r="BN266" i="1"/>
  <c r="BN254" i="1"/>
  <c r="BN242" i="1"/>
  <c r="BN230" i="1"/>
  <c r="BN218" i="1"/>
  <c r="BN206" i="1"/>
  <c r="BN194" i="1"/>
  <c r="BN182" i="1"/>
  <c r="BN170" i="1"/>
  <c r="BN158" i="1"/>
  <c r="BN146" i="1"/>
  <c r="BN134" i="1"/>
  <c r="BN122" i="1"/>
  <c r="BN110" i="1"/>
  <c r="BN98" i="1"/>
  <c r="BN86" i="1"/>
  <c r="BN74" i="1"/>
  <c r="BN62" i="1"/>
  <c r="BN50" i="1"/>
  <c r="BN38" i="1"/>
  <c r="BN26" i="1"/>
  <c r="BN14" i="1"/>
  <c r="BN499" i="1"/>
  <c r="BN475" i="1"/>
  <c r="BN451" i="1"/>
  <c r="BN427" i="1"/>
  <c r="BN403" i="1"/>
  <c r="BN379" i="1"/>
  <c r="BN343" i="1"/>
  <c r="BN319" i="1"/>
  <c r="BN295" i="1"/>
  <c r="BN271" i="1"/>
  <c r="BN247" i="1"/>
  <c r="BN223" i="1"/>
  <c r="BN199" i="1"/>
  <c r="BN187" i="1"/>
  <c r="BN151" i="1"/>
  <c r="BN505" i="1"/>
  <c r="BN493" i="1"/>
  <c r="BN481" i="1"/>
  <c r="BN469" i="1"/>
  <c r="BN457" i="1"/>
  <c r="BN445" i="1"/>
  <c r="BN433" i="1"/>
  <c r="BN409" i="1"/>
  <c r="BN385" i="1"/>
  <c r="BN373" i="1"/>
  <c r="BN361" i="1"/>
  <c r="BN349" i="1"/>
  <c r="BN337" i="1"/>
  <c r="BN325" i="1"/>
  <c r="BN289" i="1"/>
  <c r="BN277" i="1"/>
  <c r="BN265" i="1"/>
  <c r="BN253" i="1"/>
  <c r="BN241" i="1"/>
  <c r="BN229" i="1"/>
  <c r="BN217" i="1"/>
  <c r="BN205" i="1"/>
  <c r="BN193" i="1"/>
  <c r="BN181" i="1"/>
  <c r="BN169" i="1"/>
  <c r="BN157" i="1"/>
  <c r="BN145" i="1"/>
  <c r="BN133" i="1"/>
  <c r="BN121" i="1"/>
  <c r="BN109" i="1"/>
  <c r="BN97" i="1"/>
  <c r="BN85" i="1"/>
  <c r="BN73" i="1"/>
  <c r="BN61" i="1"/>
  <c r="BN49" i="1"/>
  <c r="BN37" i="1"/>
  <c r="BN25" i="1"/>
  <c r="BN103" i="1"/>
  <c r="BL13" i="1"/>
  <c r="BN504" i="1"/>
  <c r="BN480" i="1"/>
  <c r="BN468" i="1"/>
  <c r="BN456" i="1"/>
  <c r="BN444" i="1"/>
  <c r="BN432" i="1"/>
  <c r="BN420" i="1"/>
  <c r="BN408" i="1"/>
  <c r="BN396" i="1"/>
  <c r="BN384" i="1"/>
  <c r="BN372" i="1"/>
  <c r="BN360" i="1"/>
  <c r="BN348" i="1"/>
  <c r="BN336" i="1"/>
  <c r="BN324" i="1"/>
  <c r="BN312" i="1"/>
  <c r="BN300" i="1"/>
  <c r="BN288" i="1"/>
  <c r="BN264" i="1"/>
  <c r="BN252" i="1"/>
  <c r="BN240" i="1"/>
  <c r="BN228" i="1"/>
  <c r="BN216" i="1"/>
  <c r="BN204" i="1"/>
  <c r="BN192" i="1"/>
  <c r="BN180" i="1"/>
  <c r="BN168" i="1"/>
  <c r="BN156" i="1"/>
  <c r="BN144" i="1"/>
  <c r="BN132" i="1"/>
  <c r="BN120" i="1"/>
  <c r="BN108" i="1"/>
  <c r="BN96" i="1"/>
  <c r="BN84" i="1"/>
  <c r="BN72" i="1"/>
  <c r="BN60" i="1"/>
  <c r="BN48" i="1"/>
  <c r="BN36" i="1"/>
  <c r="BN24" i="1"/>
  <c r="BN139" i="1"/>
  <c r="BN503" i="1"/>
  <c r="BN491" i="1"/>
  <c r="BN479" i="1"/>
  <c r="BN467" i="1"/>
  <c r="BN455" i="1"/>
  <c r="BN443" i="1"/>
  <c r="BN431" i="1"/>
  <c r="BN419" i="1"/>
  <c r="BN407" i="1"/>
  <c r="BN395" i="1"/>
  <c r="BN383" i="1"/>
  <c r="BN371" i="1"/>
  <c r="BN359" i="1"/>
  <c r="BN347" i="1"/>
  <c r="BN335" i="1"/>
  <c r="BN323" i="1"/>
  <c r="BN311" i="1"/>
  <c r="BN299" i="1"/>
  <c r="BN287" i="1"/>
  <c r="BN275" i="1"/>
  <c r="BN263" i="1"/>
  <c r="BN251" i="1"/>
  <c r="BN239" i="1"/>
  <c r="BN227" i="1"/>
  <c r="BN215" i="1"/>
  <c r="BN203" i="1"/>
  <c r="BN179" i="1"/>
  <c r="BN167" i="1"/>
  <c r="BN155" i="1"/>
  <c r="BN143" i="1"/>
  <c r="BN131" i="1"/>
  <c r="BN107" i="1"/>
  <c r="BN83" i="1"/>
  <c r="BN71" i="1"/>
  <c r="BN59" i="1"/>
  <c r="BN47" i="1"/>
  <c r="BN35" i="1"/>
  <c r="BN23" i="1"/>
  <c r="BN11" i="1"/>
  <c r="BN91" i="1"/>
  <c r="BN502" i="1"/>
  <c r="BN490" i="1"/>
  <c r="BN478" i="1"/>
  <c r="BN466" i="1"/>
  <c r="BN454" i="1"/>
  <c r="BN442" i="1"/>
  <c r="BN430" i="1"/>
  <c r="BN418" i="1"/>
  <c r="BN406" i="1"/>
  <c r="BN394" i="1"/>
  <c r="BN382" i="1"/>
  <c r="BN370" i="1"/>
  <c r="BN358" i="1"/>
  <c r="BN346" i="1"/>
  <c r="BN334" i="1"/>
  <c r="BN322" i="1"/>
  <c r="BN298" i="1"/>
  <c r="BN274" i="1"/>
  <c r="BN262" i="1"/>
  <c r="BN250" i="1"/>
  <c r="BN238" i="1"/>
  <c r="BN214" i="1"/>
  <c r="BN202" i="1"/>
  <c r="BN190" i="1"/>
  <c r="BN178" i="1"/>
  <c r="BN166" i="1"/>
  <c r="BN154" i="1"/>
  <c r="BN142" i="1"/>
  <c r="BN130" i="1"/>
  <c r="BN118" i="1"/>
  <c r="BN106" i="1"/>
  <c r="BN94" i="1"/>
  <c r="BN70" i="1"/>
  <c r="BN58" i="1"/>
  <c r="BN46" i="1"/>
  <c r="BN34" i="1"/>
  <c r="BN22" i="1"/>
  <c r="BN10" i="1"/>
  <c r="BN127" i="1"/>
  <c r="BN501" i="1"/>
  <c r="BN489" i="1"/>
  <c r="BN477" i="1"/>
  <c r="BN465" i="1"/>
  <c r="BN453" i="1"/>
  <c r="BN441" i="1"/>
  <c r="BN429" i="1"/>
  <c r="BN417" i="1"/>
  <c r="BN405" i="1"/>
  <c r="BN393" i="1"/>
  <c r="BN381" i="1"/>
  <c r="BN369" i="1"/>
  <c r="BN357" i="1"/>
  <c r="BN333" i="1"/>
  <c r="BN321" i="1"/>
  <c r="BN309" i="1"/>
  <c r="BN297" i="1"/>
  <c r="BN285" i="1"/>
  <c r="BN273" i="1"/>
  <c r="BN261" i="1"/>
  <c r="BN237" i="1"/>
  <c r="BN225" i="1"/>
  <c r="BN213" i="1"/>
  <c r="BN201" i="1"/>
  <c r="BN189" i="1"/>
  <c r="BN177" i="1"/>
  <c r="BN165" i="1"/>
  <c r="BN153" i="1"/>
  <c r="BN141" i="1"/>
  <c r="BN129" i="1"/>
  <c r="BN117" i="1"/>
  <c r="BN105" i="1"/>
  <c r="BN93" i="1"/>
  <c r="BN81" i="1"/>
  <c r="BN57" i="1"/>
  <c r="BN45" i="1"/>
  <c r="BN33" i="1"/>
  <c r="BN21" i="1"/>
  <c r="BN9" i="1"/>
  <c r="BM379" i="1"/>
  <c r="BM235" i="1"/>
  <c r="BM126" i="1"/>
  <c r="BM51" i="1"/>
  <c r="BM367" i="1"/>
  <c r="BM223" i="1"/>
  <c r="BM49" i="1"/>
  <c r="BM355" i="1"/>
  <c r="BM211" i="1"/>
  <c r="BM114" i="1"/>
  <c r="BM343" i="1"/>
  <c r="BM199" i="1"/>
  <c r="BM103" i="1"/>
  <c r="BM43" i="1"/>
  <c r="BM331" i="1"/>
  <c r="BM187" i="1"/>
  <c r="BM102" i="1"/>
  <c r="BM39" i="1"/>
  <c r="BM42" i="1"/>
  <c r="BM319" i="1"/>
  <c r="BM175" i="1"/>
  <c r="BM37" i="1"/>
  <c r="BM307" i="1"/>
  <c r="BM163" i="1"/>
  <c r="BM90" i="1"/>
  <c r="BM35" i="1"/>
  <c r="BM295" i="1"/>
  <c r="BM31" i="1"/>
  <c r="BE421" i="1"/>
  <c r="BB415" i="1"/>
  <c r="BA397" i="1"/>
  <c r="BB310" i="1"/>
  <c r="BB226" i="1"/>
  <c r="BF172" i="1"/>
  <c r="BB151" i="1"/>
  <c r="BD115" i="1"/>
  <c r="BB91" i="1"/>
  <c r="BG82" i="1"/>
  <c r="BM427" i="1"/>
  <c r="BM283" i="1"/>
  <c r="BM150" i="1"/>
  <c r="BM67" i="1"/>
  <c r="BM30" i="1"/>
  <c r="BM415" i="1"/>
  <c r="BM271" i="1"/>
  <c r="BM59" i="1"/>
  <c r="BM27" i="1"/>
  <c r="BM403" i="1"/>
  <c r="BM259" i="1"/>
  <c r="BM138" i="1"/>
  <c r="BM55" i="1"/>
  <c r="BB12" i="1"/>
  <c r="BA492" i="1"/>
  <c r="BB345" i="1"/>
  <c r="BB276" i="1"/>
  <c r="BB249" i="1"/>
  <c r="BJ243" i="1"/>
  <c r="BA222" i="1"/>
  <c r="BB171" i="1"/>
  <c r="BB159" i="1"/>
  <c r="BB69" i="1"/>
  <c r="BM500" i="1"/>
  <c r="BM488" i="1"/>
  <c r="BM476" i="1"/>
  <c r="BM464" i="1"/>
  <c r="BM452" i="1"/>
  <c r="BM440" i="1"/>
  <c r="BM428" i="1"/>
  <c r="BM416" i="1"/>
  <c r="BM404" i="1"/>
  <c r="BM392" i="1"/>
  <c r="BM380" i="1"/>
  <c r="BM368" i="1"/>
  <c r="BM356" i="1"/>
  <c r="BM344" i="1"/>
  <c r="BM332" i="1"/>
  <c r="BM320" i="1"/>
  <c r="BM308" i="1"/>
  <c r="BM296" i="1"/>
  <c r="BM284" i="1"/>
  <c r="BM272" i="1"/>
  <c r="BM260" i="1"/>
  <c r="BM248" i="1"/>
  <c r="BM236" i="1"/>
  <c r="BM224" i="1"/>
  <c r="BM212" i="1"/>
  <c r="BM200" i="1"/>
  <c r="BM188" i="1"/>
  <c r="BM176" i="1"/>
  <c r="BM164" i="1"/>
  <c r="BM152" i="1"/>
  <c r="BM140" i="1"/>
  <c r="BM128" i="1"/>
  <c r="BM116" i="1"/>
  <c r="BM104" i="1"/>
  <c r="BM80" i="1"/>
  <c r="BM68" i="1"/>
  <c r="BM56" i="1"/>
  <c r="BM32" i="1"/>
  <c r="BM20" i="1"/>
  <c r="BM499" i="1"/>
  <c r="BM487" i="1"/>
  <c r="BM475" i="1"/>
  <c r="BM463" i="1"/>
  <c r="BM451" i="1"/>
  <c r="BM439" i="1"/>
  <c r="BM19" i="1"/>
  <c r="BM498" i="1"/>
  <c r="BM486" i="1"/>
  <c r="BM474" i="1"/>
  <c r="BM462" i="1"/>
  <c r="BM450" i="1"/>
  <c r="BM438" i="1"/>
  <c r="BM426" i="1"/>
  <c r="BM414" i="1"/>
  <c r="BM402" i="1"/>
  <c r="BM390" i="1"/>
  <c r="BM378" i="1"/>
  <c r="BM366" i="1"/>
  <c r="BM354" i="1"/>
  <c r="BM342" i="1"/>
  <c r="BM330" i="1"/>
  <c r="BM318" i="1"/>
  <c r="BM306" i="1"/>
  <c r="BM294" i="1"/>
  <c r="BM282" i="1"/>
  <c r="BM270" i="1"/>
  <c r="BM258" i="1"/>
  <c r="BM246" i="1"/>
  <c r="BM234" i="1"/>
  <c r="BM222" i="1"/>
  <c r="BM210" i="1"/>
  <c r="BM198" i="1"/>
  <c r="BM186" i="1"/>
  <c r="BM174" i="1"/>
  <c r="BM162" i="1"/>
  <c r="BM78" i="1"/>
  <c r="BM66" i="1"/>
  <c r="BM18" i="1"/>
  <c r="BM497" i="1"/>
  <c r="BM485" i="1"/>
  <c r="BM473" i="1"/>
  <c r="BM461" i="1"/>
  <c r="BM449" i="1"/>
  <c r="BM437" i="1"/>
  <c r="BM425" i="1"/>
  <c r="BM413" i="1"/>
  <c r="BM401" i="1"/>
  <c r="BM389" i="1"/>
  <c r="BM377" i="1"/>
  <c r="BM365" i="1"/>
  <c r="BM353" i="1"/>
  <c r="BM341" i="1"/>
  <c r="BM317" i="1"/>
  <c r="BM305" i="1"/>
  <c r="BM293" i="1"/>
  <c r="BM281" i="1"/>
  <c r="BM269" i="1"/>
  <c r="BM257" i="1"/>
  <c r="BM245" i="1"/>
  <c r="BM233" i="1"/>
  <c r="BM221" i="1"/>
  <c r="BM209" i="1"/>
  <c r="BM197" i="1"/>
  <c r="BM185" i="1"/>
  <c r="BM173" i="1"/>
  <c r="BM161" i="1"/>
  <c r="BM149" i="1"/>
  <c r="BM137" i="1"/>
  <c r="BM125" i="1"/>
  <c r="BM113" i="1"/>
  <c r="BM101" i="1"/>
  <c r="BM89" i="1"/>
  <c r="BM77" i="1"/>
  <c r="BM65" i="1"/>
  <c r="BM53" i="1"/>
  <c r="BM41" i="1"/>
  <c r="BM29" i="1"/>
  <c r="BM17" i="1"/>
  <c r="BE313" i="1"/>
  <c r="BB301" i="1"/>
  <c r="BB286" i="1"/>
  <c r="BD139" i="1"/>
  <c r="BB112" i="1"/>
  <c r="BB79" i="1"/>
  <c r="BL127" i="1"/>
  <c r="BM496" i="1"/>
  <c r="BM484" i="1"/>
  <c r="BM472" i="1"/>
  <c r="BM460" i="1"/>
  <c r="BM448" i="1"/>
  <c r="BM436" i="1"/>
  <c r="BM424" i="1"/>
  <c r="BM412" i="1"/>
  <c r="BM400" i="1"/>
  <c r="BM388" i="1"/>
  <c r="BM376" i="1"/>
  <c r="BM364" i="1"/>
  <c r="BM352" i="1"/>
  <c r="BM340" i="1"/>
  <c r="BM328" i="1"/>
  <c r="BM316" i="1"/>
  <c r="BM304" i="1"/>
  <c r="BM292" i="1"/>
  <c r="BM280" i="1"/>
  <c r="BM268" i="1"/>
  <c r="BM256" i="1"/>
  <c r="BM244" i="1"/>
  <c r="BM232" i="1"/>
  <c r="BM220" i="1"/>
  <c r="BM208" i="1"/>
  <c r="BM196" i="1"/>
  <c r="BM184" i="1"/>
  <c r="BM172" i="1"/>
  <c r="BM160" i="1"/>
  <c r="BM136" i="1"/>
  <c r="BM124" i="1"/>
  <c r="BM112" i="1"/>
  <c r="BM100" i="1"/>
  <c r="BM88" i="1"/>
  <c r="BM76" i="1"/>
  <c r="BM64" i="1"/>
  <c r="BM52" i="1"/>
  <c r="BM40" i="1"/>
  <c r="BM28" i="1"/>
  <c r="BM16" i="1"/>
  <c r="BM507" i="1"/>
  <c r="BM495" i="1"/>
  <c r="BM483" i="1"/>
  <c r="BM471" i="1"/>
  <c r="BM459" i="1"/>
  <c r="BM447" i="1"/>
  <c r="BM435" i="1"/>
  <c r="BM423" i="1"/>
  <c r="BM411" i="1"/>
  <c r="BM399" i="1"/>
  <c r="BM387" i="1"/>
  <c r="BM375" i="1"/>
  <c r="BM363" i="1"/>
  <c r="BM351" i="1"/>
  <c r="BM339" i="1"/>
  <c r="BM327" i="1"/>
  <c r="BM315" i="1"/>
  <c r="BM303" i="1"/>
  <c r="BM291" i="1"/>
  <c r="BM279" i="1"/>
  <c r="BM267" i="1"/>
  <c r="BM255" i="1"/>
  <c r="BM243" i="1"/>
  <c r="BM231" i="1"/>
  <c r="BM219" i="1"/>
  <c r="BM207" i="1"/>
  <c r="BM195" i="1"/>
  <c r="BM183" i="1"/>
  <c r="BM171" i="1"/>
  <c r="BM159" i="1"/>
  <c r="BM147" i="1"/>
  <c r="BM135" i="1"/>
  <c r="BM123" i="1"/>
  <c r="BM111" i="1"/>
  <c r="BM99" i="1"/>
  <c r="BM87" i="1"/>
  <c r="BM75" i="1"/>
  <c r="BM63" i="1"/>
  <c r="BM15" i="1"/>
  <c r="BM506" i="1"/>
  <c r="BM494" i="1"/>
  <c r="BM482" i="1"/>
  <c r="BM470" i="1"/>
  <c r="BM458" i="1"/>
  <c r="BM446" i="1"/>
  <c r="BM434" i="1"/>
  <c r="BM422" i="1"/>
  <c r="BM410" i="1"/>
  <c r="BM398" i="1"/>
  <c r="BM386" i="1"/>
  <c r="BM374" i="1"/>
  <c r="BM362" i="1"/>
  <c r="BM350" i="1"/>
  <c r="BM338" i="1"/>
  <c r="BM326" i="1"/>
  <c r="BM314" i="1"/>
  <c r="BM302" i="1"/>
  <c r="BM290" i="1"/>
  <c r="BM278" i="1"/>
  <c r="BM242" i="1"/>
  <c r="BM230" i="1"/>
  <c r="BM218" i="1"/>
  <c r="BM206" i="1"/>
  <c r="BM194" i="1"/>
  <c r="BM182" i="1"/>
  <c r="BM170" i="1"/>
  <c r="BM158" i="1"/>
  <c r="BM146" i="1"/>
  <c r="BM134" i="1"/>
  <c r="BM122" i="1"/>
  <c r="BM110" i="1"/>
  <c r="BM98" i="1"/>
  <c r="BM86" i="1"/>
  <c r="BM74" i="1"/>
  <c r="BM62" i="1"/>
  <c r="BM38" i="1"/>
  <c r="BM26" i="1"/>
  <c r="BM505" i="1"/>
  <c r="BM493" i="1"/>
  <c r="BM481" i="1"/>
  <c r="BM469" i="1"/>
  <c r="BM457" i="1"/>
  <c r="BM445" i="1"/>
  <c r="BM433" i="1"/>
  <c r="BM421" i="1"/>
  <c r="BM409" i="1"/>
  <c r="BM397" i="1"/>
  <c r="BM385" i="1"/>
  <c r="BM373" i="1"/>
  <c r="BM361" i="1"/>
  <c r="BM349" i="1"/>
  <c r="BM337" i="1"/>
  <c r="BM325" i="1"/>
  <c r="BM313" i="1"/>
  <c r="BM301" i="1"/>
  <c r="BM289" i="1"/>
  <c r="BM277" i="1"/>
  <c r="BM265" i="1"/>
  <c r="BM253" i="1"/>
  <c r="BM241" i="1"/>
  <c r="BM229" i="1"/>
  <c r="BM217" i="1"/>
  <c r="BM205" i="1"/>
  <c r="BM193" i="1"/>
  <c r="BM181" i="1"/>
  <c r="BM169" i="1"/>
  <c r="BM157" i="1"/>
  <c r="BM145" i="1"/>
  <c r="BM133" i="1"/>
  <c r="BM121" i="1"/>
  <c r="BM109" i="1"/>
  <c r="BM97" i="1"/>
  <c r="BM85" i="1"/>
  <c r="BM73" i="1"/>
  <c r="BM61" i="1"/>
  <c r="BM25" i="1"/>
  <c r="BM13" i="1"/>
  <c r="BA329" i="1"/>
  <c r="BL266" i="1"/>
  <c r="BB254" i="1"/>
  <c r="BB191" i="1"/>
  <c r="BD119" i="1"/>
  <c r="BL95" i="1"/>
  <c r="BB92" i="1"/>
  <c r="BB50" i="1"/>
  <c r="BI47" i="1"/>
  <c r="BM504" i="1"/>
  <c r="BM492" i="1"/>
  <c r="BM480" i="1"/>
  <c r="BM468" i="1"/>
  <c r="BM456" i="1"/>
  <c r="BM444" i="1"/>
  <c r="BM432" i="1"/>
  <c r="BM420" i="1"/>
  <c r="BM408" i="1"/>
  <c r="BM396" i="1"/>
  <c r="BM384" i="1"/>
  <c r="BM372" i="1"/>
  <c r="BM360" i="1"/>
  <c r="BM348" i="1"/>
  <c r="BM336" i="1"/>
  <c r="BM324" i="1"/>
  <c r="BM312" i="1"/>
  <c r="BM300" i="1"/>
  <c r="BM288" i="1"/>
  <c r="BM276" i="1"/>
  <c r="BM264" i="1"/>
  <c r="BM252" i="1"/>
  <c r="BM240" i="1"/>
  <c r="BM228" i="1"/>
  <c r="BM216" i="1"/>
  <c r="BM204" i="1"/>
  <c r="BM192" i="1"/>
  <c r="BM180" i="1"/>
  <c r="BM168" i="1"/>
  <c r="BM156" i="1"/>
  <c r="BM144" i="1"/>
  <c r="BM132" i="1"/>
  <c r="BM120" i="1"/>
  <c r="BM108" i="1"/>
  <c r="BM96" i="1"/>
  <c r="BM84" i="1"/>
  <c r="BM72" i="1"/>
  <c r="BM60" i="1"/>
  <c r="BM48" i="1"/>
  <c r="BM36" i="1"/>
  <c r="BM24" i="1"/>
  <c r="BM12" i="1"/>
  <c r="BM503" i="1"/>
  <c r="BM491" i="1"/>
  <c r="BM479" i="1"/>
  <c r="BM467" i="1"/>
  <c r="BM455" i="1"/>
  <c r="BM443" i="1"/>
  <c r="BM431" i="1"/>
  <c r="BM419" i="1"/>
  <c r="BM407" i="1"/>
  <c r="BM395" i="1"/>
  <c r="BM383" i="1"/>
  <c r="BM371" i="1"/>
  <c r="BM359" i="1"/>
  <c r="BM347" i="1"/>
  <c r="BM335" i="1"/>
  <c r="BM323" i="1"/>
  <c r="BM311" i="1"/>
  <c r="BM287" i="1"/>
  <c r="BM275" i="1"/>
  <c r="BM263" i="1"/>
  <c r="BM251" i="1"/>
  <c r="BM239" i="1"/>
  <c r="BM215" i="1"/>
  <c r="BM203" i="1"/>
  <c r="BM191" i="1"/>
  <c r="BM167" i="1"/>
  <c r="BM155" i="1"/>
  <c r="BM143" i="1"/>
  <c r="BM131" i="1"/>
  <c r="BM119" i="1"/>
  <c r="BM107" i="1"/>
  <c r="BM95" i="1"/>
  <c r="BM83" i="1"/>
  <c r="BM71" i="1"/>
  <c r="BM23" i="1"/>
  <c r="BM11" i="1"/>
  <c r="BK14" i="1"/>
  <c r="BM502" i="1"/>
  <c r="BM490" i="1"/>
  <c r="BM478" i="1"/>
  <c r="BM466" i="1"/>
  <c r="BM454" i="1"/>
  <c r="BM442" i="1"/>
  <c r="BM430" i="1"/>
  <c r="BM418" i="1"/>
  <c r="BM406" i="1"/>
  <c r="BM394" i="1"/>
  <c r="BM382" i="1"/>
  <c r="BM370" i="1"/>
  <c r="BM358" i="1"/>
  <c r="BM346" i="1"/>
  <c r="BM334" i="1"/>
  <c r="BM322" i="1"/>
  <c r="BM310" i="1"/>
  <c r="BM298" i="1"/>
  <c r="BM286" i="1"/>
  <c r="BM274" i="1"/>
  <c r="BM262" i="1"/>
  <c r="BM250" i="1"/>
  <c r="BM238" i="1"/>
  <c r="BM226" i="1"/>
  <c r="BM214" i="1"/>
  <c r="BM202" i="1"/>
  <c r="BM190" i="1"/>
  <c r="BM178" i="1"/>
  <c r="BM166" i="1"/>
  <c r="BM154" i="1"/>
  <c r="BM142" i="1"/>
  <c r="BM130" i="1"/>
  <c r="BM118" i="1"/>
  <c r="BM106" i="1"/>
  <c r="BM94" i="1"/>
  <c r="BM82" i="1"/>
  <c r="BM70" i="1"/>
  <c r="BM58" i="1"/>
  <c r="BM46" i="1"/>
  <c r="BM34" i="1"/>
  <c r="BM22" i="1"/>
  <c r="BM10" i="1"/>
  <c r="BM501" i="1"/>
  <c r="BM489" i="1"/>
  <c r="BM477" i="1"/>
  <c r="BM465" i="1"/>
  <c r="BM453" i="1"/>
  <c r="BM441" i="1"/>
  <c r="BM429" i="1"/>
  <c r="BM417" i="1"/>
  <c r="BM405" i="1"/>
  <c r="BM393" i="1"/>
  <c r="BM381" i="1"/>
  <c r="BM369" i="1"/>
  <c r="BM357" i="1"/>
  <c r="BM345" i="1"/>
  <c r="BM333" i="1"/>
  <c r="BM321" i="1"/>
  <c r="BM309" i="1"/>
  <c r="BM297" i="1"/>
  <c r="BM285" i="1"/>
  <c r="BM273" i="1"/>
  <c r="BM261" i="1"/>
  <c r="BM249" i="1"/>
  <c r="BM237" i="1"/>
  <c r="BM225" i="1"/>
  <c r="BM213" i="1"/>
  <c r="BM201" i="1"/>
  <c r="BM189" i="1"/>
  <c r="BM177" i="1"/>
  <c r="BM165" i="1"/>
  <c r="BM153" i="1"/>
  <c r="BM141" i="1"/>
  <c r="BM129" i="1"/>
  <c r="BM117" i="1"/>
  <c r="BM105" i="1"/>
  <c r="BM93" i="1"/>
  <c r="BM81" i="1"/>
  <c r="BM69" i="1"/>
  <c r="BM57" i="1"/>
  <c r="BM45" i="1"/>
  <c r="BM33" i="1"/>
  <c r="BM21" i="1"/>
  <c r="BM9" i="1"/>
  <c r="BL427" i="1"/>
  <c r="BL283" i="1"/>
  <c r="BL139" i="1"/>
  <c r="BL415" i="1"/>
  <c r="BL271" i="1"/>
  <c r="BL403" i="1"/>
  <c r="BL259" i="1"/>
  <c r="BL115" i="1"/>
  <c r="BL391" i="1"/>
  <c r="BL247" i="1"/>
  <c r="BL103" i="1"/>
  <c r="BL379" i="1"/>
  <c r="BL235" i="1"/>
  <c r="BL91" i="1"/>
  <c r="BL367" i="1"/>
  <c r="BL223" i="1"/>
  <c r="BL79" i="1"/>
  <c r="BL499" i="1"/>
  <c r="BL355" i="1"/>
  <c r="BL211" i="1"/>
  <c r="BL67" i="1"/>
  <c r="BL487" i="1"/>
  <c r="BL343" i="1"/>
  <c r="BL199" i="1"/>
  <c r="BL55" i="1"/>
  <c r="BL475" i="1"/>
  <c r="BL331" i="1"/>
  <c r="BL187" i="1"/>
  <c r="BL43" i="1"/>
  <c r="BL463" i="1"/>
  <c r="BL319" i="1"/>
  <c r="BL175" i="1"/>
  <c r="BL31" i="1"/>
  <c r="BC227" i="1"/>
  <c r="BB44" i="1"/>
  <c r="BL451" i="1"/>
  <c r="BL307" i="1"/>
  <c r="BL163" i="1"/>
  <c r="BL19" i="1"/>
  <c r="BL439" i="1"/>
  <c r="BL295" i="1"/>
  <c r="BL151" i="1"/>
  <c r="BL500" i="1"/>
  <c r="BL488" i="1"/>
  <c r="BL476" i="1"/>
  <c r="BL464" i="1"/>
  <c r="BL452" i="1"/>
  <c r="BL428" i="1"/>
  <c r="BL416" i="1"/>
  <c r="BL404" i="1"/>
  <c r="BL392" i="1"/>
  <c r="BL380" i="1"/>
  <c r="BL368" i="1"/>
  <c r="BL356" i="1"/>
  <c r="BL332" i="1"/>
  <c r="BL320" i="1"/>
  <c r="BL308" i="1"/>
  <c r="BL296" i="1"/>
  <c r="BL260" i="1"/>
  <c r="BL236" i="1"/>
  <c r="BL224" i="1"/>
  <c r="BL212" i="1"/>
  <c r="BL200" i="1"/>
  <c r="BL188" i="1"/>
  <c r="BL176" i="1"/>
  <c r="BL164" i="1"/>
  <c r="BL152" i="1"/>
  <c r="BL140" i="1"/>
  <c r="BL128" i="1"/>
  <c r="BL116" i="1"/>
  <c r="BL104" i="1"/>
  <c r="BL92" i="1"/>
  <c r="BL80" i="1"/>
  <c r="BL68" i="1"/>
  <c r="BL56" i="1"/>
  <c r="BL44" i="1"/>
  <c r="BL32" i="1"/>
  <c r="BL20" i="1"/>
  <c r="BL498" i="1"/>
  <c r="BL486" i="1"/>
  <c r="BL474" i="1"/>
  <c r="BL462" i="1"/>
  <c r="BL450" i="1"/>
  <c r="BL438" i="1"/>
  <c r="BL426" i="1"/>
  <c r="BL414" i="1"/>
  <c r="BL402" i="1"/>
  <c r="BL390" i="1"/>
  <c r="BL378" i="1"/>
  <c r="BL366" i="1"/>
  <c r="BL354" i="1"/>
  <c r="BL342" i="1"/>
  <c r="BL330" i="1"/>
  <c r="BL318" i="1"/>
  <c r="BL306" i="1"/>
  <c r="BL294" i="1"/>
  <c r="BL282" i="1"/>
  <c r="BL270" i="1"/>
  <c r="BL258" i="1"/>
  <c r="BL246" i="1"/>
  <c r="BL234" i="1"/>
  <c r="BL222" i="1"/>
  <c r="BL210" i="1"/>
  <c r="BL198" i="1"/>
  <c r="BL186" i="1"/>
  <c r="BL174" i="1"/>
  <c r="BL162" i="1"/>
  <c r="BL150" i="1"/>
  <c r="BL138" i="1"/>
  <c r="BL126" i="1"/>
  <c r="BL114" i="1"/>
  <c r="BL102" i="1"/>
  <c r="BL90" i="1"/>
  <c r="BL78" i="1"/>
  <c r="BL66" i="1"/>
  <c r="BL54" i="1"/>
  <c r="BL42" i="1"/>
  <c r="BL30" i="1"/>
  <c r="BF148" i="1"/>
  <c r="BK67" i="1"/>
  <c r="BL497" i="1"/>
  <c r="BL485" i="1"/>
  <c r="BL473" i="1"/>
  <c r="BL461" i="1"/>
  <c r="BL449" i="1"/>
  <c r="BL437" i="1"/>
  <c r="BL425" i="1"/>
  <c r="BL413" i="1"/>
  <c r="BL401" i="1"/>
  <c r="BL389" i="1"/>
  <c r="BL377" i="1"/>
  <c r="BL365" i="1"/>
  <c r="BL353" i="1"/>
  <c r="BL341" i="1"/>
  <c r="BL329" i="1"/>
  <c r="BL317" i="1"/>
  <c r="BL305" i="1"/>
  <c r="BL293" i="1"/>
  <c r="BL281" i="1"/>
  <c r="BL269" i="1"/>
  <c r="BL257" i="1"/>
  <c r="BL245" i="1"/>
  <c r="BL233" i="1"/>
  <c r="BL221" i="1"/>
  <c r="BL209" i="1"/>
  <c r="BL185" i="1"/>
  <c r="BL173" i="1"/>
  <c r="BL161" i="1"/>
  <c r="BL149" i="1"/>
  <c r="BL137" i="1"/>
  <c r="BL125" i="1"/>
  <c r="BL113" i="1"/>
  <c r="BL101" i="1"/>
  <c r="BL89" i="1"/>
  <c r="BL77" i="1"/>
  <c r="BL53" i="1"/>
  <c r="BL41" i="1"/>
  <c r="BL29" i="1"/>
  <c r="BL17" i="1"/>
  <c r="BK27" i="1"/>
  <c r="BL496" i="1"/>
  <c r="BL484" i="1"/>
  <c r="BL472" i="1"/>
  <c r="BL460" i="1"/>
  <c r="BL448" i="1"/>
  <c r="BL436" i="1"/>
  <c r="BL424" i="1"/>
  <c r="BL412" i="1"/>
  <c r="BL400" i="1"/>
  <c r="BL388" i="1"/>
  <c r="BL376" i="1"/>
  <c r="BL364" i="1"/>
  <c r="BL352" i="1"/>
  <c r="BL340" i="1"/>
  <c r="BL328" i="1"/>
  <c r="BL316" i="1"/>
  <c r="BL304" i="1"/>
  <c r="BL292" i="1"/>
  <c r="BL280" i="1"/>
  <c r="BL268" i="1"/>
  <c r="BL256" i="1"/>
  <c r="BL244" i="1"/>
  <c r="BL232" i="1"/>
  <c r="BL220" i="1"/>
  <c r="BL208" i="1"/>
  <c r="BL196" i="1"/>
  <c r="BL184" i="1"/>
  <c r="BL172" i="1"/>
  <c r="BL160" i="1"/>
  <c r="BL148" i="1"/>
  <c r="BL136" i="1"/>
  <c r="BL124" i="1"/>
  <c r="BL112" i="1"/>
  <c r="BL100" i="1"/>
  <c r="BL88" i="1"/>
  <c r="BL76" i="1"/>
  <c r="BL64" i="1"/>
  <c r="BL52" i="1"/>
  <c r="BL40" i="1"/>
  <c r="BL28" i="1"/>
  <c r="BL16" i="1"/>
  <c r="BK18" i="1"/>
  <c r="BL507" i="1"/>
  <c r="BL495" i="1"/>
  <c r="BL483" i="1"/>
  <c r="BL471" i="1"/>
  <c r="BL459" i="1"/>
  <c r="BL447" i="1"/>
  <c r="BL435" i="1"/>
  <c r="BL423" i="1"/>
  <c r="BL411" i="1"/>
  <c r="BL399" i="1"/>
  <c r="BL387" i="1"/>
  <c r="BL375" i="1"/>
  <c r="BL363" i="1"/>
  <c r="BL351" i="1"/>
  <c r="BL339" i="1"/>
  <c r="BL327" i="1"/>
  <c r="BL315" i="1"/>
  <c r="BL303" i="1"/>
  <c r="BL291" i="1"/>
  <c r="BL279" i="1"/>
  <c r="BL267" i="1"/>
  <c r="BL255" i="1"/>
  <c r="BL243" i="1"/>
  <c r="BL231" i="1"/>
  <c r="BL219" i="1"/>
  <c r="BL207" i="1"/>
  <c r="BL195" i="1"/>
  <c r="BL183" i="1"/>
  <c r="BL171" i="1"/>
  <c r="BL159" i="1"/>
  <c r="BL147" i="1"/>
  <c r="BL135" i="1"/>
  <c r="BL123" i="1"/>
  <c r="BL111" i="1"/>
  <c r="BL99" i="1"/>
  <c r="BL87" i="1"/>
  <c r="BL75" i="1"/>
  <c r="BL63" i="1"/>
  <c r="BL51" i="1"/>
  <c r="BL39" i="1"/>
  <c r="BL27" i="1"/>
  <c r="BL15" i="1"/>
  <c r="BL506" i="1"/>
  <c r="BL494" i="1"/>
  <c r="BL482" i="1"/>
  <c r="BL470" i="1"/>
  <c r="BL458" i="1"/>
  <c r="BL446" i="1"/>
  <c r="BL434" i="1"/>
  <c r="BL422" i="1"/>
  <c r="BL410" i="1"/>
  <c r="BL398" i="1"/>
  <c r="BL386" i="1"/>
  <c r="BL374" i="1"/>
  <c r="BL362" i="1"/>
  <c r="BL350" i="1"/>
  <c r="BL338" i="1"/>
  <c r="BL326" i="1"/>
  <c r="BL314" i="1"/>
  <c r="BL302" i="1"/>
  <c r="BL290" i="1"/>
  <c r="BL278" i="1"/>
  <c r="BL254" i="1"/>
  <c r="BL230" i="1"/>
  <c r="BL218" i="1"/>
  <c r="BL206" i="1"/>
  <c r="BL194" i="1"/>
  <c r="BL182" i="1"/>
  <c r="BL170" i="1"/>
  <c r="BL146" i="1"/>
  <c r="BL122" i="1"/>
  <c r="BL110" i="1"/>
  <c r="BL98" i="1"/>
  <c r="BL86" i="1"/>
  <c r="BL62" i="1"/>
  <c r="BL50" i="1"/>
  <c r="BL26" i="1"/>
  <c r="BL14" i="1"/>
  <c r="BG299" i="1"/>
  <c r="BB272" i="1"/>
  <c r="BA266" i="1"/>
  <c r="BB197" i="1"/>
  <c r="BB179" i="1"/>
  <c r="BB158" i="1"/>
  <c r="BA65" i="1"/>
  <c r="BB38" i="1"/>
  <c r="BL505" i="1"/>
  <c r="BL493" i="1"/>
  <c r="BL481" i="1"/>
  <c r="BL469" i="1"/>
  <c r="BL457" i="1"/>
  <c r="BL445" i="1"/>
  <c r="BL433" i="1"/>
  <c r="BL421" i="1"/>
  <c r="BL409" i="1"/>
  <c r="BL397" i="1"/>
  <c r="BL385" i="1"/>
  <c r="BL373" i="1"/>
  <c r="BL361" i="1"/>
  <c r="BL349" i="1"/>
  <c r="BL337" i="1"/>
  <c r="BL325" i="1"/>
  <c r="BL313" i="1"/>
  <c r="BL301" i="1"/>
  <c r="BL289" i="1"/>
  <c r="BL277" i="1"/>
  <c r="BL265" i="1"/>
  <c r="BL253" i="1"/>
  <c r="BL241" i="1"/>
  <c r="BL229" i="1"/>
  <c r="BL217" i="1"/>
  <c r="BL205" i="1"/>
  <c r="BL193" i="1"/>
  <c r="BL181" i="1"/>
  <c r="BL169" i="1"/>
  <c r="BL157" i="1"/>
  <c r="BL145" i="1"/>
  <c r="BL133" i="1"/>
  <c r="BL121" i="1"/>
  <c r="BL109" i="1"/>
  <c r="BL97" i="1"/>
  <c r="BL85" i="1"/>
  <c r="BL73" i="1"/>
  <c r="BL61" i="1"/>
  <c r="BL25" i="1"/>
  <c r="BL504" i="1"/>
  <c r="BL492" i="1"/>
  <c r="BL480" i="1"/>
  <c r="BL468" i="1"/>
  <c r="BL456" i="1"/>
  <c r="BL444" i="1"/>
  <c r="BL432" i="1"/>
  <c r="BL420" i="1"/>
  <c r="BL408" i="1"/>
  <c r="BL396" i="1"/>
  <c r="BL384" i="1"/>
  <c r="BL372" i="1"/>
  <c r="BL360" i="1"/>
  <c r="BL348" i="1"/>
  <c r="BL336" i="1"/>
  <c r="BL324" i="1"/>
  <c r="BL312" i="1"/>
  <c r="BL300" i="1"/>
  <c r="BL288" i="1"/>
  <c r="BL276" i="1"/>
  <c r="BL264" i="1"/>
  <c r="BL252" i="1"/>
  <c r="BL240" i="1"/>
  <c r="BL228" i="1"/>
  <c r="BL216" i="1"/>
  <c r="BL204" i="1"/>
  <c r="BL192" i="1"/>
  <c r="BL180" i="1"/>
  <c r="BL168" i="1"/>
  <c r="BL156" i="1"/>
  <c r="BL144" i="1"/>
  <c r="BL132" i="1"/>
  <c r="BL120" i="1"/>
  <c r="BL108" i="1"/>
  <c r="BL96" i="1"/>
  <c r="BL84" i="1"/>
  <c r="BL72" i="1"/>
  <c r="BL60" i="1"/>
  <c r="BL48" i="1"/>
  <c r="BL36" i="1"/>
  <c r="BL24" i="1"/>
  <c r="BL12" i="1"/>
  <c r="BL503" i="1"/>
  <c r="BL491" i="1"/>
  <c r="BL479" i="1"/>
  <c r="BL467" i="1"/>
  <c r="BL455" i="1"/>
  <c r="BL443" i="1"/>
  <c r="BL431" i="1"/>
  <c r="BL419" i="1"/>
  <c r="BL407" i="1"/>
  <c r="BL395" i="1"/>
  <c r="BL371" i="1"/>
  <c r="BL359" i="1"/>
  <c r="BL347" i="1"/>
  <c r="BL335" i="1"/>
  <c r="BL323" i="1"/>
  <c r="BL311" i="1"/>
  <c r="BL299" i="1"/>
  <c r="BL287" i="1"/>
  <c r="BL275" i="1"/>
  <c r="BL263" i="1"/>
  <c r="BL251" i="1"/>
  <c r="BL227" i="1"/>
  <c r="BL191" i="1"/>
  <c r="BL179" i="1"/>
  <c r="BL143" i="1"/>
  <c r="BL131" i="1"/>
  <c r="BL119" i="1"/>
  <c r="BL83" i="1"/>
  <c r="BL71" i="1"/>
  <c r="BL59" i="1"/>
  <c r="BL47" i="1"/>
  <c r="BL23" i="1"/>
  <c r="BL11" i="1"/>
  <c r="BL502" i="1"/>
  <c r="BL490" i="1"/>
  <c r="BL478" i="1"/>
  <c r="BL466" i="1"/>
  <c r="BL454" i="1"/>
  <c r="BL442" i="1"/>
  <c r="BL430" i="1"/>
  <c r="BL418" i="1"/>
  <c r="BL406" i="1"/>
  <c r="BL394" i="1"/>
  <c r="BL382" i="1"/>
  <c r="BL370" i="1"/>
  <c r="BL358" i="1"/>
  <c r="BL346" i="1"/>
  <c r="BL334" i="1"/>
  <c r="BL322" i="1"/>
  <c r="BL310" i="1"/>
  <c r="BL298" i="1"/>
  <c r="BL286" i="1"/>
  <c r="BL274" i="1"/>
  <c r="BL262" i="1"/>
  <c r="BL250" i="1"/>
  <c r="BL238" i="1"/>
  <c r="BL226" i="1"/>
  <c r="BL214" i="1"/>
  <c r="BL202" i="1"/>
  <c r="BL190" i="1"/>
  <c r="BL178" i="1"/>
  <c r="BL166" i="1"/>
  <c r="BL154" i="1"/>
  <c r="BL142" i="1"/>
  <c r="BL130" i="1"/>
  <c r="BL118" i="1"/>
  <c r="BL106" i="1"/>
  <c r="BL94" i="1"/>
  <c r="BL82" i="1"/>
  <c r="BL70" i="1"/>
  <c r="BL58" i="1"/>
  <c r="BL34" i="1"/>
  <c r="BL22" i="1"/>
  <c r="BL10" i="1"/>
  <c r="BL501" i="1"/>
  <c r="BL489" i="1"/>
  <c r="BL477" i="1"/>
  <c r="BL465" i="1"/>
  <c r="BL453" i="1"/>
  <c r="BL441" i="1"/>
  <c r="BL429" i="1"/>
  <c r="BL417" i="1"/>
  <c r="BL405" i="1"/>
  <c r="BL393" i="1"/>
  <c r="BL381" i="1"/>
  <c r="BL369" i="1"/>
  <c r="BL357" i="1"/>
  <c r="BL345" i="1"/>
  <c r="BL333" i="1"/>
  <c r="BL321" i="1"/>
  <c r="BL309" i="1"/>
  <c r="BL297" i="1"/>
  <c r="BL285" i="1"/>
  <c r="BL273" i="1"/>
  <c r="BL261" i="1"/>
  <c r="BL249" i="1"/>
  <c r="BL237" i="1"/>
  <c r="BL225" i="1"/>
  <c r="BL213" i="1"/>
  <c r="BL201" i="1"/>
  <c r="BL189" i="1"/>
  <c r="BL177" i="1"/>
  <c r="BL165" i="1"/>
  <c r="BL153" i="1"/>
  <c r="BL141" i="1"/>
  <c r="BL129" i="1"/>
  <c r="BL117" i="1"/>
  <c r="BL105" i="1"/>
  <c r="BL93" i="1"/>
  <c r="BL81" i="1"/>
  <c r="BL69" i="1"/>
  <c r="BL57" i="1"/>
  <c r="BL45" i="1"/>
  <c r="BL33" i="1"/>
  <c r="BL21" i="1"/>
  <c r="BA440" i="1"/>
  <c r="BA383" i="1"/>
  <c r="BA344" i="1"/>
  <c r="BB284" i="1"/>
  <c r="BA248" i="1"/>
  <c r="BG215" i="1"/>
  <c r="BB203" i="1"/>
  <c r="BC167" i="1"/>
  <c r="BB155" i="1"/>
  <c r="BF74" i="1"/>
  <c r="BK363" i="1"/>
  <c r="BK219" i="1"/>
  <c r="BK75" i="1"/>
  <c r="BK351" i="1"/>
  <c r="BK207" i="1"/>
  <c r="BK339" i="1"/>
  <c r="BK195" i="1"/>
  <c r="BK63" i="1"/>
  <c r="BB13" i="1"/>
  <c r="BK327" i="1"/>
  <c r="BK183" i="1"/>
  <c r="BK315" i="1"/>
  <c r="BK171" i="1"/>
  <c r="BK51" i="1"/>
  <c r="BK303" i="1"/>
  <c r="BK159" i="1"/>
  <c r="BK43" i="1"/>
  <c r="BK291" i="1"/>
  <c r="BK147" i="1"/>
  <c r="BK279" i="1"/>
  <c r="BK135" i="1"/>
  <c r="BK31" i="1"/>
  <c r="BB49" i="1"/>
  <c r="BC46" i="1"/>
  <c r="BK411" i="1"/>
  <c r="BK267" i="1"/>
  <c r="BK123" i="1"/>
  <c r="BK29" i="1"/>
  <c r="BK399" i="1"/>
  <c r="BK255" i="1"/>
  <c r="BK111" i="1"/>
  <c r="BK387" i="1"/>
  <c r="BK243" i="1"/>
  <c r="BK99" i="1"/>
  <c r="BK15" i="1"/>
  <c r="BK375" i="1"/>
  <c r="BK231" i="1"/>
  <c r="BK87" i="1"/>
  <c r="BK500" i="1"/>
  <c r="BK488" i="1"/>
  <c r="BK476" i="1"/>
  <c r="BK464" i="1"/>
  <c r="BK452" i="1"/>
  <c r="BK440" i="1"/>
  <c r="BK428" i="1"/>
  <c r="BK416" i="1"/>
  <c r="BK404" i="1"/>
  <c r="BK392" i="1"/>
  <c r="BK380" i="1"/>
  <c r="BK368" i="1"/>
  <c r="BK356" i="1"/>
  <c r="BK344" i="1"/>
  <c r="BK332" i="1"/>
  <c r="BK320" i="1"/>
  <c r="BK308" i="1"/>
  <c r="BK296" i="1"/>
  <c r="BK284" i="1"/>
  <c r="BK272" i="1"/>
  <c r="BK260" i="1"/>
  <c r="BK248" i="1"/>
  <c r="BK236" i="1"/>
  <c r="BK224" i="1"/>
  <c r="BK212" i="1"/>
  <c r="BK200" i="1"/>
  <c r="BK188" i="1"/>
  <c r="BK176" i="1"/>
  <c r="BK152" i="1"/>
  <c r="BK140" i="1"/>
  <c r="BK128" i="1"/>
  <c r="BK116" i="1"/>
  <c r="BK92" i="1"/>
  <c r="BK80" i="1"/>
  <c r="BK68" i="1"/>
  <c r="BK56" i="1"/>
  <c r="BK44" i="1"/>
  <c r="BK32" i="1"/>
  <c r="BK20" i="1"/>
  <c r="BB9" i="1"/>
  <c r="BK499" i="1"/>
  <c r="BK487" i="1"/>
  <c r="BK475" i="1"/>
  <c r="BK463" i="1"/>
  <c r="BK451" i="1"/>
  <c r="BK439" i="1"/>
  <c r="BK427" i="1"/>
  <c r="BK415" i="1"/>
  <c r="BK403" i="1"/>
  <c r="BK391" i="1"/>
  <c r="BK379" i="1"/>
  <c r="BK367" i="1"/>
  <c r="BK355" i="1"/>
  <c r="BK343" i="1"/>
  <c r="BK331" i="1"/>
  <c r="BK319" i="1"/>
  <c r="BK307" i="1"/>
  <c r="BK295" i="1"/>
  <c r="BK283" i="1"/>
  <c r="BK271" i="1"/>
  <c r="BK259" i="1"/>
  <c r="BK247" i="1"/>
  <c r="BK235" i="1"/>
  <c r="BK223" i="1"/>
  <c r="BK211" i="1"/>
  <c r="BK199" i="1"/>
  <c r="BK187" i="1"/>
  <c r="BK175" i="1"/>
  <c r="BK163" i="1"/>
  <c r="BK151" i="1"/>
  <c r="BK139" i="1"/>
  <c r="BK127" i="1"/>
  <c r="BK115" i="1"/>
  <c r="BK103" i="1"/>
  <c r="BK91" i="1"/>
  <c r="BK79" i="1"/>
  <c r="BK19" i="1"/>
  <c r="BB37" i="1"/>
  <c r="BJ415" i="1"/>
  <c r="BK498" i="1"/>
  <c r="BK486" i="1"/>
  <c r="BK474" i="1"/>
  <c r="BK462" i="1"/>
  <c r="BK450" i="1"/>
  <c r="BK438" i="1"/>
  <c r="BK426" i="1"/>
  <c r="BK414" i="1"/>
  <c r="BK402" i="1"/>
  <c r="BK390" i="1"/>
  <c r="BK378" i="1"/>
  <c r="BK366" i="1"/>
  <c r="BK354" i="1"/>
  <c r="BK342" i="1"/>
  <c r="BK330" i="1"/>
  <c r="BK318" i="1"/>
  <c r="BK306" i="1"/>
  <c r="BK294" i="1"/>
  <c r="BK282" i="1"/>
  <c r="BK270" i="1"/>
  <c r="BK258" i="1"/>
  <c r="BK246" i="1"/>
  <c r="BK234" i="1"/>
  <c r="BK222" i="1"/>
  <c r="BK210" i="1"/>
  <c r="BK198" i="1"/>
  <c r="BK186" i="1"/>
  <c r="BK174" i="1"/>
  <c r="BK162" i="1"/>
  <c r="BK150" i="1"/>
  <c r="BK138" i="1"/>
  <c r="BK126" i="1"/>
  <c r="BK114" i="1"/>
  <c r="BK102" i="1"/>
  <c r="BK90" i="1"/>
  <c r="BK78" i="1"/>
  <c r="BK66" i="1"/>
  <c r="BK54" i="1"/>
  <c r="BK42" i="1"/>
  <c r="BK30" i="1"/>
  <c r="BJ271" i="1"/>
  <c r="BK497" i="1"/>
  <c r="BK485" i="1"/>
  <c r="BK473" i="1"/>
  <c r="BK461" i="1"/>
  <c r="BK449" i="1"/>
  <c r="BK437" i="1"/>
  <c r="BK425" i="1"/>
  <c r="BK413" i="1"/>
  <c r="BK401" i="1"/>
  <c r="BK389" i="1"/>
  <c r="BK377" i="1"/>
  <c r="BK365" i="1"/>
  <c r="BK353" i="1"/>
  <c r="BK341" i="1"/>
  <c r="BK329" i="1"/>
  <c r="BK317" i="1"/>
  <c r="BK305" i="1"/>
  <c r="BK293" i="1"/>
  <c r="BK281" i="1"/>
  <c r="BK269" i="1"/>
  <c r="BK257" i="1"/>
  <c r="BK245" i="1"/>
  <c r="BK233" i="1"/>
  <c r="BK221" i="1"/>
  <c r="BK209" i="1"/>
  <c r="BK197" i="1"/>
  <c r="BK185" i="1"/>
  <c r="BK173" i="1"/>
  <c r="BK161" i="1"/>
  <c r="BK149" i="1"/>
  <c r="BK137" i="1"/>
  <c r="BK125" i="1"/>
  <c r="BK113" i="1"/>
  <c r="BK101" i="1"/>
  <c r="BK77" i="1"/>
  <c r="BK65" i="1"/>
  <c r="BK53" i="1"/>
  <c r="BK41" i="1"/>
  <c r="BJ127" i="1"/>
  <c r="BK496" i="1"/>
  <c r="BK484" i="1"/>
  <c r="BK472" i="1"/>
  <c r="BK460" i="1"/>
  <c r="BK448" i="1"/>
  <c r="BK436" i="1"/>
  <c r="BK424" i="1"/>
  <c r="BK412" i="1"/>
  <c r="BK400" i="1"/>
  <c r="BK388" i="1"/>
  <c r="BK376" i="1"/>
  <c r="BK364" i="1"/>
  <c r="BK352" i="1"/>
  <c r="BK340" i="1"/>
  <c r="BK328" i="1"/>
  <c r="BK316" i="1"/>
  <c r="BK304" i="1"/>
  <c r="BK292" i="1"/>
  <c r="BK280" i="1"/>
  <c r="BK268" i="1"/>
  <c r="BK256" i="1"/>
  <c r="BK244" i="1"/>
  <c r="BK232" i="1"/>
  <c r="BK220" i="1"/>
  <c r="BK208" i="1"/>
  <c r="BK196" i="1"/>
  <c r="BK172" i="1"/>
  <c r="BK160" i="1"/>
  <c r="BK148" i="1"/>
  <c r="BK124" i="1"/>
  <c r="BK112" i="1"/>
  <c r="BK100" i="1"/>
  <c r="BK88" i="1"/>
  <c r="BK76" i="1"/>
  <c r="BK64" i="1"/>
  <c r="BK52" i="1"/>
  <c r="BK40" i="1"/>
  <c r="BK28" i="1"/>
  <c r="BK16" i="1"/>
  <c r="BK483" i="1"/>
  <c r="BK447" i="1"/>
  <c r="BA242" i="1"/>
  <c r="BB239" i="1"/>
  <c r="BB164" i="1"/>
  <c r="BI134" i="1"/>
  <c r="BB107" i="1"/>
  <c r="BB104" i="1"/>
  <c r="BB95" i="1"/>
  <c r="BD89" i="1"/>
  <c r="BB35" i="1"/>
  <c r="BK506" i="1"/>
  <c r="BK494" i="1"/>
  <c r="BK482" i="1"/>
  <c r="BK470" i="1"/>
  <c r="BK458" i="1"/>
  <c r="BK446" i="1"/>
  <c r="BK434" i="1"/>
  <c r="BK422" i="1"/>
  <c r="BK410" i="1"/>
  <c r="BK398" i="1"/>
  <c r="BK386" i="1"/>
  <c r="BK374" i="1"/>
  <c r="BK362" i="1"/>
  <c r="BK350" i="1"/>
  <c r="BK338" i="1"/>
  <c r="BK326" i="1"/>
  <c r="BK314" i="1"/>
  <c r="BK302" i="1"/>
  <c r="BK290" i="1"/>
  <c r="BK278" i="1"/>
  <c r="BK266" i="1"/>
  <c r="BK254" i="1"/>
  <c r="BK242" i="1"/>
  <c r="BK230" i="1"/>
  <c r="BK218" i="1"/>
  <c r="BK206" i="1"/>
  <c r="BK194" i="1"/>
  <c r="BK182" i="1"/>
  <c r="BK170" i="1"/>
  <c r="BK158" i="1"/>
  <c r="BK146" i="1"/>
  <c r="BK134" i="1"/>
  <c r="BK122" i="1"/>
  <c r="BK110" i="1"/>
  <c r="BK98" i="1"/>
  <c r="BK86" i="1"/>
  <c r="BK74" i="1"/>
  <c r="BK62" i="1"/>
  <c r="BK50" i="1"/>
  <c r="BK38" i="1"/>
  <c r="BK26" i="1"/>
  <c r="BK495" i="1"/>
  <c r="BK459" i="1"/>
  <c r="BK423" i="1"/>
  <c r="BK505" i="1"/>
  <c r="BK493" i="1"/>
  <c r="BK481" i="1"/>
  <c r="BK469" i="1"/>
  <c r="BK457" i="1"/>
  <c r="BK445" i="1"/>
  <c r="BK433" i="1"/>
  <c r="BK421" i="1"/>
  <c r="BK409" i="1"/>
  <c r="BK397" i="1"/>
  <c r="BK385" i="1"/>
  <c r="BK373" i="1"/>
  <c r="BK361" i="1"/>
  <c r="BK349" i="1"/>
  <c r="BK337" i="1"/>
  <c r="BK325" i="1"/>
  <c r="BK313" i="1"/>
  <c r="BK301" i="1"/>
  <c r="BK289" i="1"/>
  <c r="BK277" i="1"/>
  <c r="BK265" i="1"/>
  <c r="BK253" i="1"/>
  <c r="BK241" i="1"/>
  <c r="BK229" i="1"/>
  <c r="BK217" i="1"/>
  <c r="BK205" i="1"/>
  <c r="BK193" i="1"/>
  <c r="BK181" i="1"/>
  <c r="BK169" i="1"/>
  <c r="BK145" i="1"/>
  <c r="BK133" i="1"/>
  <c r="BK121" i="1"/>
  <c r="BK109" i="1"/>
  <c r="BK97" i="1"/>
  <c r="BK85" i="1"/>
  <c r="BK73" i="1"/>
  <c r="BK61" i="1"/>
  <c r="BK49" i="1"/>
  <c r="BK37" i="1"/>
  <c r="BK25" i="1"/>
  <c r="BK13" i="1"/>
  <c r="BK507" i="1"/>
  <c r="BK471" i="1"/>
  <c r="BK435" i="1"/>
  <c r="BK504" i="1"/>
  <c r="BK492" i="1"/>
  <c r="BK480" i="1"/>
  <c r="BK468" i="1"/>
  <c r="BK456" i="1"/>
  <c r="BK444" i="1"/>
  <c r="BK432" i="1"/>
  <c r="BK420" i="1"/>
  <c r="BK408" i="1"/>
  <c r="BK396" i="1"/>
  <c r="BK384" i="1"/>
  <c r="BK372" i="1"/>
  <c r="BK360" i="1"/>
  <c r="BK348" i="1"/>
  <c r="BK336" i="1"/>
  <c r="BK324" i="1"/>
  <c r="BK312" i="1"/>
  <c r="BK300" i="1"/>
  <c r="BK288" i="1"/>
  <c r="BK276" i="1"/>
  <c r="BK264" i="1"/>
  <c r="BK252" i="1"/>
  <c r="BK240" i="1"/>
  <c r="BK228" i="1"/>
  <c r="BK216" i="1"/>
  <c r="BK204" i="1"/>
  <c r="BK192" i="1"/>
  <c r="BK180" i="1"/>
  <c r="BK168" i="1"/>
  <c r="BK156" i="1"/>
  <c r="BK144" i="1"/>
  <c r="BK132" i="1"/>
  <c r="BK120" i="1"/>
  <c r="BK108" i="1"/>
  <c r="BK96" i="1"/>
  <c r="BK84" i="1"/>
  <c r="BK72" i="1"/>
  <c r="BK60" i="1"/>
  <c r="BK48" i="1"/>
  <c r="BK36" i="1"/>
  <c r="BK24" i="1"/>
  <c r="BK12" i="1"/>
  <c r="BK503" i="1"/>
  <c r="BK491" i="1"/>
  <c r="BK479" i="1"/>
  <c r="BK467" i="1"/>
  <c r="BK455" i="1"/>
  <c r="BK443" i="1"/>
  <c r="BK431" i="1"/>
  <c r="BK419" i="1"/>
  <c r="BK407" i="1"/>
  <c r="BK395" i="1"/>
  <c r="BK383" i="1"/>
  <c r="BK371" i="1"/>
  <c r="BK359" i="1"/>
  <c r="BK347" i="1"/>
  <c r="BK335" i="1"/>
  <c r="BK323" i="1"/>
  <c r="BK311" i="1"/>
  <c r="BK299" i="1"/>
  <c r="BK287" i="1"/>
  <c r="BK275" i="1"/>
  <c r="BK263" i="1"/>
  <c r="BK251" i="1"/>
  <c r="BK239" i="1"/>
  <c r="BK227" i="1"/>
  <c r="BK215" i="1"/>
  <c r="BK203" i="1"/>
  <c r="BK191" i="1"/>
  <c r="BK179" i="1"/>
  <c r="BK167" i="1"/>
  <c r="BK155" i="1"/>
  <c r="BK143" i="1"/>
  <c r="BK131" i="1"/>
  <c r="BK119" i="1"/>
  <c r="BK107" i="1"/>
  <c r="BK95" i="1"/>
  <c r="BK83" i="1"/>
  <c r="BK71" i="1"/>
  <c r="BK59" i="1"/>
  <c r="BK47" i="1"/>
  <c r="BK35" i="1"/>
  <c r="BK23" i="1"/>
  <c r="BK11" i="1"/>
  <c r="BB39" i="1"/>
  <c r="BK502" i="1"/>
  <c r="BK490" i="1"/>
  <c r="BK478" i="1"/>
  <c r="BK466" i="1"/>
  <c r="BK454" i="1"/>
  <c r="BK442" i="1"/>
  <c r="BK430" i="1"/>
  <c r="BK418" i="1"/>
  <c r="BK406" i="1"/>
  <c r="BK394" i="1"/>
  <c r="BK382" i="1"/>
  <c r="BK370" i="1"/>
  <c r="BK358" i="1"/>
  <c r="BK346" i="1"/>
  <c r="BK334" i="1"/>
  <c r="BK322" i="1"/>
  <c r="BK310" i="1"/>
  <c r="BK298" i="1"/>
  <c r="BK286" i="1"/>
  <c r="BK274" i="1"/>
  <c r="BK262" i="1"/>
  <c r="BK250" i="1"/>
  <c r="BK238" i="1"/>
  <c r="BK226" i="1"/>
  <c r="BK214" i="1"/>
  <c r="BK202" i="1"/>
  <c r="BK190" i="1"/>
  <c r="BK178" i="1"/>
  <c r="BK166" i="1"/>
  <c r="BK154" i="1"/>
  <c r="BK142" i="1"/>
  <c r="BK130" i="1"/>
  <c r="BK118" i="1"/>
  <c r="BK106" i="1"/>
  <c r="BK94" i="1"/>
  <c r="BK82" i="1"/>
  <c r="BK70" i="1"/>
  <c r="BK58" i="1"/>
  <c r="BK46" i="1"/>
  <c r="BK34" i="1"/>
  <c r="BK22" i="1"/>
  <c r="BK10" i="1"/>
  <c r="BK501" i="1"/>
  <c r="BK489" i="1"/>
  <c r="BK477" i="1"/>
  <c r="BK465" i="1"/>
  <c r="BK453" i="1"/>
  <c r="BK441" i="1"/>
  <c r="BK429" i="1"/>
  <c r="BK417" i="1"/>
  <c r="BK405" i="1"/>
  <c r="BK393" i="1"/>
  <c r="BK381" i="1"/>
  <c r="BK369" i="1"/>
  <c r="BK357" i="1"/>
  <c r="BK345" i="1"/>
  <c r="BK333" i="1"/>
  <c r="BK321" i="1"/>
  <c r="BK309" i="1"/>
  <c r="BK297" i="1"/>
  <c r="BK285" i="1"/>
  <c r="BK273" i="1"/>
  <c r="BK261" i="1"/>
  <c r="BK249" i="1"/>
  <c r="BK237" i="1"/>
  <c r="BK225" i="1"/>
  <c r="BK213" i="1"/>
  <c r="BK201" i="1"/>
  <c r="BK189" i="1"/>
  <c r="BK177" i="1"/>
  <c r="BK165" i="1"/>
  <c r="BK153" i="1"/>
  <c r="BK141" i="1"/>
  <c r="BK129" i="1"/>
  <c r="BK117" i="1"/>
  <c r="BK105" i="1"/>
  <c r="BK93" i="1"/>
  <c r="BK81" i="1"/>
  <c r="BK69" i="1"/>
  <c r="BK57" i="1"/>
  <c r="BK45" i="1"/>
  <c r="BK33" i="1"/>
  <c r="BK21" i="1"/>
  <c r="BK9" i="1"/>
  <c r="BB14" i="1"/>
  <c r="BJ427" i="1"/>
  <c r="BJ283" i="1"/>
  <c r="BJ139" i="1"/>
  <c r="BJ403" i="1"/>
  <c r="BJ259" i="1"/>
  <c r="BJ115" i="1"/>
  <c r="BJ391" i="1"/>
  <c r="BJ247" i="1"/>
  <c r="BJ103" i="1"/>
  <c r="BJ379" i="1"/>
  <c r="BJ235" i="1"/>
  <c r="BJ91" i="1"/>
  <c r="BJ367" i="1"/>
  <c r="BJ223" i="1"/>
  <c r="BJ79" i="1"/>
  <c r="BB184" i="1"/>
  <c r="BB157" i="1"/>
  <c r="BB136" i="1"/>
  <c r="BB55" i="1"/>
  <c r="BJ499" i="1"/>
  <c r="BJ355" i="1"/>
  <c r="BJ211" i="1"/>
  <c r="BJ67" i="1"/>
  <c r="BJ487" i="1"/>
  <c r="BJ343" i="1"/>
  <c r="BJ199" i="1"/>
  <c r="BJ55" i="1"/>
  <c r="BI18" i="1"/>
  <c r="BJ475" i="1"/>
  <c r="BJ331" i="1"/>
  <c r="BJ187" i="1"/>
  <c r="BJ43" i="1"/>
  <c r="BD17" i="1"/>
  <c r="BJ463" i="1"/>
  <c r="BJ319" i="1"/>
  <c r="BJ175" i="1"/>
  <c r="BJ31" i="1"/>
  <c r="BJ451" i="1"/>
  <c r="BJ307" i="1"/>
  <c r="BJ163" i="1"/>
  <c r="BJ19" i="1"/>
  <c r="BJ439" i="1"/>
  <c r="BJ295" i="1"/>
  <c r="BJ151" i="1"/>
  <c r="BJ500" i="1"/>
  <c r="BJ488" i="1"/>
  <c r="BJ476" i="1"/>
  <c r="BJ464" i="1"/>
  <c r="BJ452" i="1"/>
  <c r="BJ440" i="1"/>
  <c r="BJ428" i="1"/>
  <c r="BJ416" i="1"/>
  <c r="BJ404" i="1"/>
  <c r="BJ392" i="1"/>
  <c r="BJ380" i="1"/>
  <c r="BJ368" i="1"/>
  <c r="BJ356" i="1"/>
  <c r="BJ344" i="1"/>
  <c r="BJ332" i="1"/>
  <c r="BJ320" i="1"/>
  <c r="BJ308" i="1"/>
  <c r="BJ296" i="1"/>
  <c r="BJ284" i="1"/>
  <c r="BJ272" i="1"/>
  <c r="BJ260" i="1"/>
  <c r="BJ248" i="1"/>
  <c r="BJ236" i="1"/>
  <c r="BJ224" i="1"/>
  <c r="BJ212" i="1"/>
  <c r="BJ200" i="1"/>
  <c r="BJ188" i="1"/>
  <c r="BJ176" i="1"/>
  <c r="BJ164" i="1"/>
  <c r="BJ152" i="1"/>
  <c r="BJ140" i="1"/>
  <c r="BJ128" i="1"/>
  <c r="BJ116" i="1"/>
  <c r="BJ104" i="1"/>
  <c r="BJ92" i="1"/>
  <c r="BJ80" i="1"/>
  <c r="BJ68" i="1"/>
  <c r="BJ56" i="1"/>
  <c r="BJ44" i="1"/>
  <c r="BJ32" i="1"/>
  <c r="BJ20" i="1"/>
  <c r="BJ498" i="1"/>
  <c r="BJ486" i="1"/>
  <c r="BJ474" i="1"/>
  <c r="BJ462" i="1"/>
  <c r="BJ450" i="1"/>
  <c r="BJ438" i="1"/>
  <c r="BJ426" i="1"/>
  <c r="BJ414" i="1"/>
  <c r="BJ402" i="1"/>
  <c r="BJ390" i="1"/>
  <c r="BJ378" i="1"/>
  <c r="BJ366" i="1"/>
  <c r="BJ354" i="1"/>
  <c r="BJ342" i="1"/>
  <c r="BJ330" i="1"/>
  <c r="BJ318" i="1"/>
  <c r="BJ306" i="1"/>
  <c r="BJ294" i="1"/>
  <c r="BJ282" i="1"/>
  <c r="BJ270" i="1"/>
  <c r="BJ258" i="1"/>
  <c r="BJ234" i="1"/>
  <c r="BJ222" i="1"/>
  <c r="BJ210" i="1"/>
  <c r="BJ198" i="1"/>
  <c r="BJ186" i="1"/>
  <c r="BJ174" i="1"/>
  <c r="BJ162" i="1"/>
  <c r="BJ150" i="1"/>
  <c r="BJ138" i="1"/>
  <c r="BJ126" i="1"/>
  <c r="BJ114" i="1"/>
  <c r="BJ102" i="1"/>
  <c r="BJ90" i="1"/>
  <c r="BJ78" i="1"/>
  <c r="BJ66" i="1"/>
  <c r="BJ54" i="1"/>
  <c r="BJ42" i="1"/>
  <c r="BJ30" i="1"/>
  <c r="BJ18" i="1"/>
  <c r="BJ497" i="1"/>
  <c r="BJ485" i="1"/>
  <c r="BJ473" i="1"/>
  <c r="BJ461" i="1"/>
  <c r="BJ449" i="1"/>
  <c r="BJ437" i="1"/>
  <c r="BJ425" i="1"/>
  <c r="BJ413" i="1"/>
  <c r="BJ401" i="1"/>
  <c r="BJ389" i="1"/>
  <c r="BJ377" i="1"/>
  <c r="BJ365" i="1"/>
  <c r="BJ353" i="1"/>
  <c r="BJ341" i="1"/>
  <c r="BJ329" i="1"/>
  <c r="BJ317" i="1"/>
  <c r="BJ305" i="1"/>
  <c r="BJ293" i="1"/>
  <c r="BJ281" i="1"/>
  <c r="BJ269" i="1"/>
  <c r="BJ257" i="1"/>
  <c r="BJ245" i="1"/>
  <c r="BJ233" i="1"/>
  <c r="BJ221" i="1"/>
  <c r="BJ209" i="1"/>
  <c r="BJ197" i="1"/>
  <c r="BJ185" i="1"/>
  <c r="BJ173" i="1"/>
  <c r="BJ161" i="1"/>
  <c r="BJ149" i="1"/>
  <c r="BJ137" i="1"/>
  <c r="BJ125" i="1"/>
  <c r="BJ113" i="1"/>
  <c r="BJ101" i="1"/>
  <c r="BJ89" i="1"/>
  <c r="BJ77" i="1"/>
  <c r="BJ65" i="1"/>
  <c r="BJ53" i="1"/>
  <c r="BJ41" i="1"/>
  <c r="BJ29" i="1"/>
  <c r="BJ17" i="1"/>
  <c r="BJ496" i="1"/>
  <c r="BJ484" i="1"/>
  <c r="BJ472" i="1"/>
  <c r="BJ460" i="1"/>
  <c r="BJ448" i="1"/>
  <c r="BJ436" i="1"/>
  <c r="BJ424" i="1"/>
  <c r="BJ412" i="1"/>
  <c r="BJ400" i="1"/>
  <c r="BJ388" i="1"/>
  <c r="BJ376" i="1"/>
  <c r="BJ364" i="1"/>
  <c r="BJ352" i="1"/>
  <c r="BJ340" i="1"/>
  <c r="BJ328" i="1"/>
  <c r="BJ316" i="1"/>
  <c r="BJ304" i="1"/>
  <c r="BJ292" i="1"/>
  <c r="BJ280" i="1"/>
  <c r="BJ268" i="1"/>
  <c r="BJ256" i="1"/>
  <c r="BJ244" i="1"/>
  <c r="BJ232" i="1"/>
  <c r="BJ220" i="1"/>
  <c r="BJ208" i="1"/>
  <c r="BJ196" i="1"/>
  <c r="BJ184" i="1"/>
  <c r="BJ172" i="1"/>
  <c r="BJ160" i="1"/>
  <c r="BJ148" i="1"/>
  <c r="BJ136" i="1"/>
  <c r="BJ124" i="1"/>
  <c r="BJ112" i="1"/>
  <c r="BJ100" i="1"/>
  <c r="BJ88" i="1"/>
  <c r="BJ76" i="1"/>
  <c r="BJ64" i="1"/>
  <c r="BJ52" i="1"/>
  <c r="BJ40" i="1"/>
  <c r="BJ28" i="1"/>
  <c r="BJ16" i="1"/>
  <c r="BJ507" i="1"/>
  <c r="BJ495" i="1"/>
  <c r="BJ483" i="1"/>
  <c r="BJ471" i="1"/>
  <c r="BJ459" i="1"/>
  <c r="BJ447" i="1"/>
  <c r="BJ435" i="1"/>
  <c r="BJ423" i="1"/>
  <c r="BJ411" i="1"/>
  <c r="BJ399" i="1"/>
  <c r="BJ387" i="1"/>
  <c r="BJ375" i="1"/>
  <c r="BJ363" i="1"/>
  <c r="BJ351" i="1"/>
  <c r="BJ339" i="1"/>
  <c r="BJ327" i="1"/>
  <c r="BJ303" i="1"/>
  <c r="BJ291" i="1"/>
  <c r="BJ279" i="1"/>
  <c r="BJ267" i="1"/>
  <c r="BJ255" i="1"/>
  <c r="BJ231" i="1"/>
  <c r="BJ219" i="1"/>
  <c r="BJ207" i="1"/>
  <c r="BJ195" i="1"/>
  <c r="BJ171" i="1"/>
  <c r="BJ159" i="1"/>
  <c r="BJ135" i="1"/>
  <c r="BJ123" i="1"/>
  <c r="BJ111" i="1"/>
  <c r="BJ99" i="1"/>
  <c r="BJ75" i="1"/>
  <c r="BJ63" i="1"/>
  <c r="BJ51" i="1"/>
  <c r="BJ39" i="1"/>
  <c r="BJ27" i="1"/>
  <c r="BJ15" i="1"/>
  <c r="BJ506" i="1"/>
  <c r="BJ494" i="1"/>
  <c r="BJ482" i="1"/>
  <c r="BJ470" i="1"/>
  <c r="BJ458" i="1"/>
  <c r="BJ446" i="1"/>
  <c r="BJ434" i="1"/>
  <c r="BJ422" i="1"/>
  <c r="BJ410" i="1"/>
  <c r="BJ398" i="1"/>
  <c r="BJ386" i="1"/>
  <c r="BJ374" i="1"/>
  <c r="BJ362" i="1"/>
  <c r="BJ350" i="1"/>
  <c r="BJ338" i="1"/>
  <c r="BJ326" i="1"/>
  <c r="BJ314" i="1"/>
  <c r="BJ302" i="1"/>
  <c r="BJ290" i="1"/>
  <c r="BJ278" i="1"/>
  <c r="BJ266" i="1"/>
  <c r="BJ254" i="1"/>
  <c r="BJ242" i="1"/>
  <c r="BJ230" i="1"/>
  <c r="BJ218" i="1"/>
  <c r="BJ206" i="1"/>
  <c r="BJ194" i="1"/>
  <c r="BJ182" i="1"/>
  <c r="BJ170" i="1"/>
  <c r="BJ158" i="1"/>
  <c r="BJ146" i="1"/>
  <c r="BJ134" i="1"/>
  <c r="BJ122" i="1"/>
  <c r="BJ110" i="1"/>
  <c r="BJ98" i="1"/>
  <c r="BJ86" i="1"/>
  <c r="BJ74" i="1"/>
  <c r="BJ62" i="1"/>
  <c r="BJ50" i="1"/>
  <c r="BJ38" i="1"/>
  <c r="BJ26" i="1"/>
  <c r="BJ14" i="1"/>
  <c r="BJ505" i="1"/>
  <c r="BJ493" i="1"/>
  <c r="BJ481" i="1"/>
  <c r="BJ469" i="1"/>
  <c r="BJ457" i="1"/>
  <c r="BJ445" i="1"/>
  <c r="BJ433" i="1"/>
  <c r="BJ421" i="1"/>
  <c r="BJ409" i="1"/>
  <c r="BJ397" i="1"/>
  <c r="BJ385" i="1"/>
  <c r="BJ373" i="1"/>
  <c r="BJ361" i="1"/>
  <c r="BJ349" i="1"/>
  <c r="BJ337" i="1"/>
  <c r="BJ325" i="1"/>
  <c r="BJ313" i="1"/>
  <c r="BJ301" i="1"/>
  <c r="BJ289" i="1"/>
  <c r="BJ277" i="1"/>
  <c r="BJ265" i="1"/>
  <c r="BJ253" i="1"/>
  <c r="BJ241" i="1"/>
  <c r="BJ229" i="1"/>
  <c r="BJ217" i="1"/>
  <c r="BJ205" i="1"/>
  <c r="BJ193" i="1"/>
  <c r="BJ181" i="1"/>
  <c r="BJ169" i="1"/>
  <c r="BJ157" i="1"/>
  <c r="BJ145" i="1"/>
  <c r="BJ133" i="1"/>
  <c r="BJ121" i="1"/>
  <c r="BJ109" i="1"/>
  <c r="BJ97" i="1"/>
  <c r="BJ85" i="1"/>
  <c r="BJ73" i="1"/>
  <c r="BJ61" i="1"/>
  <c r="BJ49" i="1"/>
  <c r="BJ37" i="1"/>
  <c r="BJ25" i="1"/>
  <c r="BJ13" i="1"/>
  <c r="BJ504" i="1"/>
  <c r="BJ492" i="1"/>
  <c r="BJ480" i="1"/>
  <c r="BJ468" i="1"/>
  <c r="BJ456" i="1"/>
  <c r="BJ444" i="1"/>
  <c r="BJ432" i="1"/>
  <c r="BJ420" i="1"/>
  <c r="BJ408" i="1"/>
  <c r="BJ396" i="1"/>
  <c r="BJ372" i="1"/>
  <c r="BJ360" i="1"/>
  <c r="BJ348" i="1"/>
  <c r="BJ336" i="1"/>
  <c r="BJ324" i="1"/>
  <c r="BJ312" i="1"/>
  <c r="BJ300" i="1"/>
  <c r="BJ288" i="1"/>
  <c r="BJ276" i="1"/>
  <c r="BJ264" i="1"/>
  <c r="BJ252" i="1"/>
  <c r="BJ240" i="1"/>
  <c r="BJ228" i="1"/>
  <c r="BJ216" i="1"/>
  <c r="BJ204" i="1"/>
  <c r="BJ192" i="1"/>
  <c r="BJ180" i="1"/>
  <c r="BJ168" i="1"/>
  <c r="BJ156" i="1"/>
  <c r="BJ144" i="1"/>
  <c r="BJ132" i="1"/>
  <c r="BJ120" i="1"/>
  <c r="BJ108" i="1"/>
  <c r="BJ96" i="1"/>
  <c r="BJ84" i="1"/>
  <c r="BJ72" i="1"/>
  <c r="BJ60" i="1"/>
  <c r="BJ48" i="1"/>
  <c r="BJ36" i="1"/>
  <c r="BJ24" i="1"/>
  <c r="BJ12" i="1"/>
  <c r="BJ503" i="1"/>
  <c r="BJ491" i="1"/>
  <c r="BJ479" i="1"/>
  <c r="BJ467" i="1"/>
  <c r="BJ455" i="1"/>
  <c r="BJ443" i="1"/>
  <c r="BJ431" i="1"/>
  <c r="BJ419" i="1"/>
  <c r="BJ407" i="1"/>
  <c r="BJ395" i="1"/>
  <c r="BJ383" i="1"/>
  <c r="BJ371" i="1"/>
  <c r="BJ359" i="1"/>
  <c r="BJ347" i="1"/>
  <c r="BJ335" i="1"/>
  <c r="BJ323" i="1"/>
  <c r="BJ311" i="1"/>
  <c r="BJ299" i="1"/>
  <c r="BJ287" i="1"/>
  <c r="BJ275" i="1"/>
  <c r="BJ263" i="1"/>
  <c r="BJ251" i="1"/>
  <c r="BJ239" i="1"/>
  <c r="BJ227" i="1"/>
  <c r="BJ215" i="1"/>
  <c r="BJ203" i="1"/>
  <c r="BJ191" i="1"/>
  <c r="BJ179" i="1"/>
  <c r="BJ167" i="1"/>
  <c r="BJ155" i="1"/>
  <c r="BJ143" i="1"/>
  <c r="BJ131" i="1"/>
  <c r="BJ119" i="1"/>
  <c r="BJ107" i="1"/>
  <c r="BJ95" i="1"/>
  <c r="BJ83" i="1"/>
  <c r="BJ71" i="1"/>
  <c r="BJ59" i="1"/>
  <c r="BJ47" i="1"/>
  <c r="BJ35" i="1"/>
  <c r="BJ23" i="1"/>
  <c r="BJ11" i="1"/>
  <c r="BJ502" i="1"/>
  <c r="BJ490" i="1"/>
  <c r="BJ478" i="1"/>
  <c r="BJ466" i="1"/>
  <c r="BJ454" i="1"/>
  <c r="BJ442" i="1"/>
  <c r="BJ430" i="1"/>
  <c r="BJ418" i="1"/>
  <c r="BJ406" i="1"/>
  <c r="BJ394" i="1"/>
  <c r="BJ382" i="1"/>
  <c r="BJ370" i="1"/>
  <c r="BJ358" i="1"/>
  <c r="BJ346" i="1"/>
  <c r="BJ334" i="1"/>
  <c r="BJ322" i="1"/>
  <c r="BJ310" i="1"/>
  <c r="BJ298" i="1"/>
  <c r="BJ286" i="1"/>
  <c r="BJ274" i="1"/>
  <c r="BJ262" i="1"/>
  <c r="BJ250" i="1"/>
  <c r="BJ238" i="1"/>
  <c r="BJ226" i="1"/>
  <c r="BJ214" i="1"/>
  <c r="BJ202" i="1"/>
  <c r="BJ190" i="1"/>
  <c r="BJ178" i="1"/>
  <c r="BJ166" i="1"/>
  <c r="BJ154" i="1"/>
  <c r="BJ142" i="1"/>
  <c r="BJ130" i="1"/>
  <c r="BJ118" i="1"/>
  <c r="BJ106" i="1"/>
  <c r="BJ94" i="1"/>
  <c r="BJ82" i="1"/>
  <c r="BJ70" i="1"/>
  <c r="BJ58" i="1"/>
  <c r="BJ46" i="1"/>
  <c r="BJ34" i="1"/>
  <c r="BJ22" i="1"/>
  <c r="BJ10" i="1"/>
  <c r="BJ501" i="1"/>
  <c r="BJ489" i="1"/>
  <c r="BJ477" i="1"/>
  <c r="BJ465" i="1"/>
  <c r="BJ453" i="1"/>
  <c r="BJ441" i="1"/>
  <c r="BJ429" i="1"/>
  <c r="BJ417" i="1"/>
  <c r="BJ405" i="1"/>
  <c r="BJ393" i="1"/>
  <c r="BJ381" i="1"/>
  <c r="BJ369" i="1"/>
  <c r="BJ357" i="1"/>
  <c r="BJ345" i="1"/>
  <c r="BJ333" i="1"/>
  <c r="BJ321" i="1"/>
  <c r="BJ309" i="1"/>
  <c r="BJ297" i="1"/>
  <c r="BJ285" i="1"/>
  <c r="BJ273" i="1"/>
  <c r="BJ261" i="1"/>
  <c r="BJ249" i="1"/>
  <c r="BJ237" i="1"/>
  <c r="BJ225" i="1"/>
  <c r="BJ213" i="1"/>
  <c r="BJ201" i="1"/>
  <c r="BJ189" i="1"/>
  <c r="BJ177" i="1"/>
  <c r="BJ165" i="1"/>
  <c r="BJ153" i="1"/>
  <c r="BJ141" i="1"/>
  <c r="BJ129" i="1"/>
  <c r="BJ117" i="1"/>
  <c r="BJ105" i="1"/>
  <c r="BJ93" i="1"/>
  <c r="BJ81" i="1"/>
  <c r="BJ69" i="1"/>
  <c r="BJ57" i="1"/>
  <c r="BJ45" i="1"/>
  <c r="BJ33" i="1"/>
  <c r="BJ21" i="1"/>
  <c r="BJ9" i="1"/>
  <c r="BI427" i="1"/>
  <c r="BI283" i="1"/>
  <c r="BI139" i="1"/>
  <c r="BI415" i="1"/>
  <c r="BI271" i="1"/>
  <c r="BI127" i="1"/>
  <c r="BI403" i="1"/>
  <c r="BI259" i="1"/>
  <c r="BI115" i="1"/>
  <c r="BI391" i="1"/>
  <c r="BI247" i="1"/>
  <c r="BI103" i="1"/>
  <c r="BI379" i="1"/>
  <c r="BI235" i="1"/>
  <c r="BI91" i="1"/>
  <c r="BI367" i="1"/>
  <c r="BI223" i="1"/>
  <c r="BI79" i="1"/>
  <c r="BI355" i="1"/>
  <c r="BI211" i="1"/>
  <c r="BI67" i="1"/>
  <c r="BA384" i="1"/>
  <c r="BB315" i="1"/>
  <c r="BB246" i="1"/>
  <c r="BB243" i="1"/>
  <c r="BB183" i="1"/>
  <c r="BB147" i="1"/>
  <c r="BB87" i="1"/>
  <c r="BI343" i="1"/>
  <c r="BI199" i="1"/>
  <c r="BI55" i="1"/>
  <c r="BI331" i="1"/>
  <c r="BI187" i="1"/>
  <c r="BI43" i="1"/>
  <c r="BI319" i="1"/>
  <c r="BI175" i="1"/>
  <c r="BI31" i="1"/>
  <c r="BI307" i="1"/>
  <c r="BI163" i="1"/>
  <c r="BI19" i="1"/>
  <c r="BI439" i="1"/>
  <c r="BI295" i="1"/>
  <c r="BI151" i="1"/>
  <c r="BI500" i="1"/>
  <c r="BI488" i="1"/>
  <c r="BI476" i="1"/>
  <c r="BI464" i="1"/>
  <c r="BI452" i="1"/>
  <c r="BI440" i="1"/>
  <c r="BI428" i="1"/>
  <c r="BI416" i="1"/>
  <c r="BI404" i="1"/>
  <c r="BI392" i="1"/>
  <c r="BI380" i="1"/>
  <c r="BI368" i="1"/>
  <c r="BI356" i="1"/>
  <c r="BI344" i="1"/>
  <c r="BI332" i="1"/>
  <c r="BI320" i="1"/>
  <c r="BI308" i="1"/>
  <c r="BI296" i="1"/>
  <c r="BI284" i="1"/>
  <c r="BI272" i="1"/>
  <c r="BI260" i="1"/>
  <c r="BI248" i="1"/>
  <c r="BI236" i="1"/>
  <c r="BI224" i="1"/>
  <c r="BI212" i="1"/>
  <c r="BI188" i="1"/>
  <c r="BI176" i="1"/>
  <c r="BI164" i="1"/>
  <c r="BI152" i="1"/>
  <c r="BI140" i="1"/>
  <c r="BI128" i="1"/>
  <c r="BI116" i="1"/>
  <c r="BI104" i="1"/>
  <c r="BI92" i="1"/>
  <c r="BI80" i="1"/>
  <c r="BI68" i="1"/>
  <c r="BI56" i="1"/>
  <c r="BI44" i="1"/>
  <c r="BI32" i="1"/>
  <c r="BI20" i="1"/>
  <c r="BI487" i="1"/>
  <c r="BI451" i="1"/>
  <c r="BI498" i="1"/>
  <c r="BI486" i="1"/>
  <c r="BI474" i="1"/>
  <c r="BI462" i="1"/>
  <c r="BI450" i="1"/>
  <c r="BI438" i="1"/>
  <c r="BI426" i="1"/>
  <c r="BI414" i="1"/>
  <c r="BI402" i="1"/>
  <c r="BI390" i="1"/>
  <c r="BI378" i="1"/>
  <c r="BI366" i="1"/>
  <c r="BI354" i="1"/>
  <c r="BI342" i="1"/>
  <c r="BI330" i="1"/>
  <c r="BI318" i="1"/>
  <c r="BI306" i="1"/>
  <c r="BI294" i="1"/>
  <c r="BI282" i="1"/>
  <c r="BI270" i="1"/>
  <c r="BI258" i="1"/>
  <c r="BI246" i="1"/>
  <c r="BI234" i="1"/>
  <c r="BI222" i="1"/>
  <c r="BI210" i="1"/>
  <c r="BI198" i="1"/>
  <c r="BI186" i="1"/>
  <c r="BI174" i="1"/>
  <c r="BI162" i="1"/>
  <c r="BI150" i="1"/>
  <c r="BI138" i="1"/>
  <c r="BI126" i="1"/>
  <c r="BI114" i="1"/>
  <c r="BI102" i="1"/>
  <c r="BI90" i="1"/>
  <c r="BI78" i="1"/>
  <c r="BI66" i="1"/>
  <c r="BI54" i="1"/>
  <c r="BI42" i="1"/>
  <c r="BI30" i="1"/>
  <c r="BI463" i="1"/>
  <c r="BI497" i="1"/>
  <c r="BI485" i="1"/>
  <c r="BI473" i="1"/>
  <c r="BI461" i="1"/>
  <c r="BI449" i="1"/>
  <c r="BI437" i="1"/>
  <c r="BI425" i="1"/>
  <c r="BI413" i="1"/>
  <c r="BI389" i="1"/>
  <c r="BI377" i="1"/>
  <c r="BI365" i="1"/>
  <c r="BI353" i="1"/>
  <c r="BI341" i="1"/>
  <c r="BI329" i="1"/>
  <c r="BI317" i="1"/>
  <c r="BI305" i="1"/>
  <c r="BI293" i="1"/>
  <c r="BI281" i="1"/>
  <c r="BI269" i="1"/>
  <c r="BI257" i="1"/>
  <c r="BI245" i="1"/>
  <c r="BI233" i="1"/>
  <c r="BI209" i="1"/>
  <c r="BI197" i="1"/>
  <c r="BI185" i="1"/>
  <c r="BI173" i="1"/>
  <c r="BI161" i="1"/>
  <c r="BI149" i="1"/>
  <c r="BI137" i="1"/>
  <c r="BI125" i="1"/>
  <c r="BI113" i="1"/>
  <c r="BI101" i="1"/>
  <c r="BI89" i="1"/>
  <c r="BI77" i="1"/>
  <c r="BI65" i="1"/>
  <c r="BI53" i="1"/>
  <c r="BI41" i="1"/>
  <c r="BI29" i="1"/>
  <c r="BI17" i="1"/>
  <c r="BI499" i="1"/>
  <c r="BI475" i="1"/>
  <c r="BI496" i="1"/>
  <c r="BI484" i="1"/>
  <c r="BI472" i="1"/>
  <c r="BI460" i="1"/>
  <c r="BI448" i="1"/>
  <c r="BI436" i="1"/>
  <c r="BI424" i="1"/>
  <c r="BI412" i="1"/>
  <c r="BI400" i="1"/>
  <c r="BI388" i="1"/>
  <c r="BI376" i="1"/>
  <c r="BI364" i="1"/>
  <c r="BI352" i="1"/>
  <c r="BI340" i="1"/>
  <c r="BI328" i="1"/>
  <c r="BI316" i="1"/>
  <c r="BI304" i="1"/>
  <c r="BI292" i="1"/>
  <c r="BI280" i="1"/>
  <c r="BI268" i="1"/>
  <c r="BI256" i="1"/>
  <c r="BI244" i="1"/>
  <c r="BI232" i="1"/>
  <c r="BI220" i="1"/>
  <c r="BI208" i="1"/>
  <c r="BI196" i="1"/>
  <c r="BI184" i="1"/>
  <c r="BI172" i="1"/>
  <c r="BI160" i="1"/>
  <c r="BI148" i="1"/>
  <c r="BI136" i="1"/>
  <c r="BI124" i="1"/>
  <c r="BI112" i="1"/>
  <c r="BI100" i="1"/>
  <c r="BI88" i="1"/>
  <c r="BI76" i="1"/>
  <c r="BI64" i="1"/>
  <c r="BI52" i="1"/>
  <c r="BI40" i="1"/>
  <c r="BI28" i="1"/>
  <c r="BI16" i="1"/>
  <c r="BI507" i="1"/>
  <c r="BI495" i="1"/>
  <c r="BI483" i="1"/>
  <c r="BI471" i="1"/>
  <c r="BI459" i="1"/>
  <c r="BI447" i="1"/>
  <c r="BI435" i="1"/>
  <c r="BI423" i="1"/>
  <c r="BI411" i="1"/>
  <c r="BI399" i="1"/>
  <c r="BI387" i="1"/>
  <c r="BI375" i="1"/>
  <c r="BI363" i="1"/>
  <c r="BI351" i="1"/>
  <c r="BI339" i="1"/>
  <c r="BI327" i="1"/>
  <c r="BI315" i="1"/>
  <c r="BI303" i="1"/>
  <c r="BI291" i="1"/>
  <c r="BI279" i="1"/>
  <c r="BI267" i="1"/>
  <c r="BI255" i="1"/>
  <c r="BI243" i="1"/>
  <c r="BI231" i="1"/>
  <c r="BI219" i="1"/>
  <c r="BI207" i="1"/>
  <c r="BI195" i="1"/>
  <c r="BI183" i="1"/>
  <c r="BI171" i="1"/>
  <c r="BI159" i="1"/>
  <c r="BI147" i="1"/>
  <c r="BI135" i="1"/>
  <c r="BI123" i="1"/>
  <c r="BI111" i="1"/>
  <c r="BI99" i="1"/>
  <c r="BI87" i="1"/>
  <c r="BI75" i="1"/>
  <c r="BI63" i="1"/>
  <c r="BI51" i="1"/>
  <c r="BI39" i="1"/>
  <c r="BI27" i="1"/>
  <c r="BI15" i="1"/>
  <c r="BI506" i="1"/>
  <c r="BI494" i="1"/>
  <c r="BI482" i="1"/>
  <c r="BI470" i="1"/>
  <c r="BI458" i="1"/>
  <c r="BI446" i="1"/>
  <c r="BI434" i="1"/>
  <c r="BI422" i="1"/>
  <c r="BI410" i="1"/>
  <c r="BI398" i="1"/>
  <c r="BI386" i="1"/>
  <c r="BI374" i="1"/>
  <c r="BI362" i="1"/>
  <c r="BI350" i="1"/>
  <c r="BI326" i="1"/>
  <c r="BI314" i="1"/>
  <c r="BI302" i="1"/>
  <c r="BI290" i="1"/>
  <c r="BI266" i="1"/>
  <c r="BI254" i="1"/>
  <c r="BI242" i="1"/>
  <c r="BI230" i="1"/>
  <c r="BI218" i="1"/>
  <c r="BI206" i="1"/>
  <c r="BI194" i="1"/>
  <c r="BI182" i="1"/>
  <c r="BI170" i="1"/>
  <c r="BI158" i="1"/>
  <c r="BI146" i="1"/>
  <c r="BI122" i="1"/>
  <c r="BI110" i="1"/>
  <c r="BI98" i="1"/>
  <c r="BI86" i="1"/>
  <c r="BI74" i="1"/>
  <c r="BI62" i="1"/>
  <c r="BI50" i="1"/>
  <c r="BI38" i="1"/>
  <c r="BI26" i="1"/>
  <c r="BI14" i="1"/>
  <c r="BI505" i="1"/>
  <c r="BI493" i="1"/>
  <c r="BI481" i="1"/>
  <c r="BI469" i="1"/>
  <c r="BI457" i="1"/>
  <c r="BI445" i="1"/>
  <c r="BI433" i="1"/>
  <c r="BI421" i="1"/>
  <c r="BI409" i="1"/>
  <c r="BI397" i="1"/>
  <c r="BI385" i="1"/>
  <c r="BI373" i="1"/>
  <c r="BI361" i="1"/>
  <c r="BI349" i="1"/>
  <c r="BI337" i="1"/>
  <c r="BI325" i="1"/>
  <c r="BI313" i="1"/>
  <c r="BI301" i="1"/>
  <c r="BI289" i="1"/>
  <c r="BI277" i="1"/>
  <c r="BI265" i="1"/>
  <c r="BI253" i="1"/>
  <c r="BI241" i="1"/>
  <c r="BI229" i="1"/>
  <c r="BI217" i="1"/>
  <c r="BI205" i="1"/>
  <c r="BI193" i="1"/>
  <c r="BI181" i="1"/>
  <c r="BI169" i="1"/>
  <c r="BI157" i="1"/>
  <c r="BI145" i="1"/>
  <c r="BI133" i="1"/>
  <c r="BI121" i="1"/>
  <c r="BI109" i="1"/>
  <c r="BI97" i="1"/>
  <c r="BI85" i="1"/>
  <c r="BI73" i="1"/>
  <c r="BI61" i="1"/>
  <c r="BI49" i="1"/>
  <c r="BI37" i="1"/>
  <c r="BI25" i="1"/>
  <c r="BI13" i="1"/>
  <c r="BI504" i="1"/>
  <c r="BI492" i="1"/>
  <c r="BI480" i="1"/>
  <c r="BI468" i="1"/>
  <c r="BI456" i="1"/>
  <c r="BI444" i="1"/>
  <c r="BI432" i="1"/>
  <c r="BI420" i="1"/>
  <c r="BI408" i="1"/>
  <c r="BI396" i="1"/>
  <c r="BI384" i="1"/>
  <c r="BI372" i="1"/>
  <c r="BI360" i="1"/>
  <c r="BI348" i="1"/>
  <c r="BI336" i="1"/>
  <c r="BI324" i="1"/>
  <c r="BI312" i="1"/>
  <c r="BI300" i="1"/>
  <c r="BI288" i="1"/>
  <c r="BI276" i="1"/>
  <c r="BI264" i="1"/>
  <c r="BI252" i="1"/>
  <c r="BI240" i="1"/>
  <c r="BI228" i="1"/>
  <c r="BI216" i="1"/>
  <c r="BI204" i="1"/>
  <c r="BI192" i="1"/>
  <c r="BI180" i="1"/>
  <c r="BI168" i="1"/>
  <c r="BI156" i="1"/>
  <c r="BI144" i="1"/>
  <c r="BI132" i="1"/>
  <c r="BI120" i="1"/>
  <c r="BI108" i="1"/>
  <c r="BI96" i="1"/>
  <c r="BI84" i="1"/>
  <c r="BI72" i="1"/>
  <c r="BI60" i="1"/>
  <c r="BI48" i="1"/>
  <c r="BI36" i="1"/>
  <c r="BI24" i="1"/>
  <c r="BI12" i="1"/>
  <c r="BI503" i="1"/>
  <c r="BI491" i="1"/>
  <c r="BI479" i="1"/>
  <c r="BI467" i="1"/>
  <c r="BI455" i="1"/>
  <c r="BI443" i="1"/>
  <c r="BI431" i="1"/>
  <c r="BI419" i="1"/>
  <c r="BI407" i="1"/>
  <c r="BI395" i="1"/>
  <c r="BI383" i="1"/>
  <c r="BI359" i="1"/>
  <c r="BI347" i="1"/>
  <c r="BI323" i="1"/>
  <c r="BI311" i="1"/>
  <c r="BI299" i="1"/>
  <c r="BI287" i="1"/>
  <c r="BI275" i="1"/>
  <c r="BI263" i="1"/>
  <c r="BI251" i="1"/>
  <c r="BI239" i="1"/>
  <c r="BI227" i="1"/>
  <c r="BI215" i="1"/>
  <c r="BI203" i="1"/>
  <c r="BI191" i="1"/>
  <c r="BI179" i="1"/>
  <c r="BI167" i="1"/>
  <c r="BI155" i="1"/>
  <c r="BI143" i="1"/>
  <c r="BI131" i="1"/>
  <c r="BI119" i="1"/>
  <c r="BI107" i="1"/>
  <c r="BI95" i="1"/>
  <c r="BI83" i="1"/>
  <c r="BI71" i="1"/>
  <c r="BI59" i="1"/>
  <c r="BI35" i="1"/>
  <c r="BI23" i="1"/>
  <c r="BI11" i="1"/>
  <c r="BI502" i="1"/>
  <c r="BI490" i="1"/>
  <c r="BI478" i="1"/>
  <c r="BI466" i="1"/>
  <c r="BI454" i="1"/>
  <c r="BI442" i="1"/>
  <c r="BI430" i="1"/>
  <c r="BI418" i="1"/>
  <c r="BI406" i="1"/>
  <c r="BI394" i="1"/>
  <c r="BI382" i="1"/>
  <c r="BI370" i="1"/>
  <c r="BI358" i="1"/>
  <c r="BI346" i="1"/>
  <c r="BI334" i="1"/>
  <c r="BI322" i="1"/>
  <c r="BI310" i="1"/>
  <c r="BI298" i="1"/>
  <c r="BI286" i="1"/>
  <c r="BI274" i="1"/>
  <c r="BI262" i="1"/>
  <c r="BI250" i="1"/>
  <c r="BI238" i="1"/>
  <c r="BI226" i="1"/>
  <c r="BI214" i="1"/>
  <c r="BI202" i="1"/>
  <c r="BI190" i="1"/>
  <c r="BI178" i="1"/>
  <c r="BI166" i="1"/>
  <c r="BI154" i="1"/>
  <c r="BI142" i="1"/>
  <c r="BI130" i="1"/>
  <c r="BI118" i="1"/>
  <c r="BI106" i="1"/>
  <c r="BI94" i="1"/>
  <c r="BI82" i="1"/>
  <c r="BI70" i="1"/>
  <c r="BI58" i="1"/>
  <c r="BI46" i="1"/>
  <c r="BI34" i="1"/>
  <c r="BI22" i="1"/>
  <c r="BI10" i="1"/>
  <c r="BI501" i="1"/>
  <c r="BI489" i="1"/>
  <c r="BI477" i="1"/>
  <c r="BI465" i="1"/>
  <c r="BI453" i="1"/>
  <c r="BI441" i="1"/>
  <c r="BI429" i="1"/>
  <c r="BI417" i="1"/>
  <c r="BI405" i="1"/>
  <c r="BI393" i="1"/>
  <c r="BI381" i="1"/>
  <c r="BI369" i="1"/>
  <c r="BI357" i="1"/>
  <c r="BI345" i="1"/>
  <c r="BI333" i="1"/>
  <c r="BI321" i="1"/>
  <c r="BI309" i="1"/>
  <c r="BI297" i="1"/>
  <c r="BI285" i="1"/>
  <c r="BI273" i="1"/>
  <c r="BI261" i="1"/>
  <c r="BI249" i="1"/>
  <c r="BI237" i="1"/>
  <c r="BI225" i="1"/>
  <c r="BI213" i="1"/>
  <c r="BI201" i="1"/>
  <c r="BI189" i="1"/>
  <c r="BI177" i="1"/>
  <c r="BI165" i="1"/>
  <c r="BI153" i="1"/>
  <c r="BI141" i="1"/>
  <c r="BI129" i="1"/>
  <c r="BI117" i="1"/>
  <c r="BI105" i="1"/>
  <c r="BI93" i="1"/>
  <c r="BI81" i="1"/>
  <c r="BI69" i="1"/>
  <c r="BI57" i="1"/>
  <c r="BI45" i="1"/>
  <c r="BI33" i="1"/>
  <c r="BI21" i="1"/>
  <c r="BI9" i="1"/>
  <c r="BH427" i="1"/>
  <c r="BH283" i="1"/>
  <c r="BH139" i="1"/>
  <c r="BA401" i="1"/>
  <c r="BB371" i="1"/>
  <c r="BA338" i="1"/>
  <c r="BB335" i="1"/>
  <c r="BB278" i="1"/>
  <c r="BB221" i="1"/>
  <c r="BG200" i="1"/>
  <c r="BA134" i="1"/>
  <c r="BB47" i="1"/>
  <c r="BH415" i="1"/>
  <c r="BH271" i="1"/>
  <c r="BH127" i="1"/>
  <c r="BH403" i="1"/>
  <c r="BH259" i="1"/>
  <c r="BH115" i="1"/>
  <c r="BH391" i="1"/>
  <c r="BH247" i="1"/>
  <c r="BH103" i="1"/>
  <c r="BH379" i="1"/>
  <c r="BH235" i="1"/>
  <c r="BH91" i="1"/>
  <c r="BH367" i="1"/>
  <c r="BH223" i="1"/>
  <c r="BH79" i="1"/>
  <c r="BH355" i="1"/>
  <c r="BH211" i="1"/>
  <c r="BH67" i="1"/>
  <c r="BH343" i="1"/>
  <c r="BH199" i="1"/>
  <c r="BH55" i="1"/>
  <c r="BH331" i="1"/>
  <c r="BH187" i="1"/>
  <c r="BH43" i="1"/>
  <c r="BH463" i="1"/>
  <c r="BH319" i="1"/>
  <c r="BH175" i="1"/>
  <c r="BH31" i="1"/>
  <c r="BH451" i="1"/>
  <c r="BH307" i="1"/>
  <c r="BH163" i="1"/>
  <c r="BH19" i="1"/>
  <c r="BG18" i="1"/>
  <c r="BH439" i="1"/>
  <c r="BH295" i="1"/>
  <c r="BH151" i="1"/>
  <c r="BH500" i="1"/>
  <c r="BH488" i="1"/>
  <c r="BH476" i="1"/>
  <c r="BH464" i="1"/>
  <c r="BH452" i="1"/>
  <c r="BH440" i="1"/>
  <c r="BH428" i="1"/>
  <c r="BH416" i="1"/>
  <c r="BH404" i="1"/>
  <c r="BH392" i="1"/>
  <c r="BH380" i="1"/>
  <c r="BH368" i="1"/>
  <c r="BH356" i="1"/>
  <c r="BH344" i="1"/>
  <c r="BH332" i="1"/>
  <c r="BH320" i="1"/>
  <c r="BH308" i="1"/>
  <c r="BH296" i="1"/>
  <c r="BH284" i="1"/>
  <c r="BH272" i="1"/>
  <c r="BH260" i="1"/>
  <c r="BH248" i="1"/>
  <c r="BH236" i="1"/>
  <c r="BH224" i="1"/>
  <c r="BH212" i="1"/>
  <c r="BH200" i="1"/>
  <c r="BH188" i="1"/>
  <c r="BH176" i="1"/>
  <c r="BH164" i="1"/>
  <c r="BH152" i="1"/>
  <c r="BH140" i="1"/>
  <c r="BH128" i="1"/>
  <c r="BH116" i="1"/>
  <c r="BH104" i="1"/>
  <c r="BH92" i="1"/>
  <c r="BH80" i="1"/>
  <c r="BH68" i="1"/>
  <c r="BH56" i="1"/>
  <c r="BH44" i="1"/>
  <c r="BH32" i="1"/>
  <c r="BH20" i="1"/>
  <c r="BH475" i="1"/>
  <c r="BH498" i="1"/>
  <c r="BH486" i="1"/>
  <c r="BH462" i="1"/>
  <c r="BH450" i="1"/>
  <c r="BH438" i="1"/>
  <c r="BH426" i="1"/>
  <c r="BH414" i="1"/>
  <c r="BH402" i="1"/>
  <c r="BH390" i="1"/>
  <c r="BH366" i="1"/>
  <c r="BH354" i="1"/>
  <c r="BH342" i="1"/>
  <c r="BH330" i="1"/>
  <c r="BH318" i="1"/>
  <c r="BH306" i="1"/>
  <c r="BH294" i="1"/>
  <c r="BH282" i="1"/>
  <c r="BH270" i="1"/>
  <c r="BH258" i="1"/>
  <c r="BH246" i="1"/>
  <c r="BH222" i="1"/>
  <c r="BH210" i="1"/>
  <c r="BH198" i="1"/>
  <c r="BH186" i="1"/>
  <c r="BH150" i="1"/>
  <c r="BH138" i="1"/>
  <c r="BH126" i="1"/>
  <c r="BH114" i="1"/>
  <c r="BH102" i="1"/>
  <c r="BH90" i="1"/>
  <c r="BH78" i="1"/>
  <c r="BH66" i="1"/>
  <c r="BH54" i="1"/>
  <c r="BH42" i="1"/>
  <c r="BH30" i="1"/>
  <c r="BH18" i="1"/>
  <c r="BH499" i="1"/>
  <c r="BH497" i="1"/>
  <c r="BH485" i="1"/>
  <c r="BH473" i="1"/>
  <c r="BH461" i="1"/>
  <c r="BH449" i="1"/>
  <c r="BH437" i="1"/>
  <c r="BH425" i="1"/>
  <c r="BH413" i="1"/>
  <c r="BH401" i="1"/>
  <c r="BH389" i="1"/>
  <c r="BH377" i="1"/>
  <c r="BH365" i="1"/>
  <c r="BH353" i="1"/>
  <c r="BH341" i="1"/>
  <c r="BH329" i="1"/>
  <c r="BH317" i="1"/>
  <c r="BH305" i="1"/>
  <c r="BH293" i="1"/>
  <c r="BH281" i="1"/>
  <c r="BH269" i="1"/>
  <c r="BH257" i="1"/>
  <c r="BH245" i="1"/>
  <c r="BH233" i="1"/>
  <c r="BH221" i="1"/>
  <c r="BH209" i="1"/>
  <c r="BH197" i="1"/>
  <c r="BH185" i="1"/>
  <c r="BH173" i="1"/>
  <c r="BH161" i="1"/>
  <c r="BH149" i="1"/>
  <c r="BH137" i="1"/>
  <c r="BH125" i="1"/>
  <c r="BH113" i="1"/>
  <c r="BH101" i="1"/>
  <c r="BH89" i="1"/>
  <c r="BH77" i="1"/>
  <c r="BH65" i="1"/>
  <c r="BH53" i="1"/>
  <c r="BH41" i="1"/>
  <c r="BH29" i="1"/>
  <c r="BH17" i="1"/>
  <c r="BH487" i="1"/>
  <c r="BH496" i="1"/>
  <c r="BH484" i="1"/>
  <c r="BH472" i="1"/>
  <c r="BH460" i="1"/>
  <c r="BH448" i="1"/>
  <c r="BH436" i="1"/>
  <c r="BH424" i="1"/>
  <c r="BH412" i="1"/>
  <c r="BH400" i="1"/>
  <c r="BH388" i="1"/>
  <c r="BH376" i="1"/>
  <c r="BH364" i="1"/>
  <c r="BH352" i="1"/>
  <c r="BH340" i="1"/>
  <c r="BH328" i="1"/>
  <c r="BH316" i="1"/>
  <c r="BH304" i="1"/>
  <c r="BH292" i="1"/>
  <c r="BH280" i="1"/>
  <c r="BH268" i="1"/>
  <c r="BH256" i="1"/>
  <c r="BH244" i="1"/>
  <c r="BH232" i="1"/>
  <c r="BH220" i="1"/>
  <c r="BH208" i="1"/>
  <c r="BH196" i="1"/>
  <c r="BH184" i="1"/>
  <c r="BH172" i="1"/>
  <c r="BH160" i="1"/>
  <c r="BH148" i="1"/>
  <c r="BH136" i="1"/>
  <c r="BH124" i="1"/>
  <c r="BH112" i="1"/>
  <c r="BH100" i="1"/>
  <c r="BH88" i="1"/>
  <c r="BH76" i="1"/>
  <c r="BH64" i="1"/>
  <c r="BH52" i="1"/>
  <c r="BH40" i="1"/>
  <c r="BH16" i="1"/>
  <c r="BH507" i="1"/>
  <c r="BH495" i="1"/>
  <c r="BH483" i="1"/>
  <c r="BH471" i="1"/>
  <c r="BH447" i="1"/>
  <c r="BH435" i="1"/>
  <c r="BH423" i="1"/>
  <c r="BH411" i="1"/>
  <c r="BH399" i="1"/>
  <c r="BH387" i="1"/>
  <c r="BH375" i="1"/>
  <c r="BH363" i="1"/>
  <c r="BH351" i="1"/>
  <c r="BH339" i="1"/>
  <c r="BH327" i="1"/>
  <c r="BH315" i="1"/>
  <c r="BH303" i="1"/>
  <c r="BH291" i="1"/>
  <c r="BH279" i="1"/>
  <c r="BH267" i="1"/>
  <c r="BH255" i="1"/>
  <c r="BH243" i="1"/>
  <c r="BH231" i="1"/>
  <c r="BH219" i="1"/>
  <c r="BH207" i="1"/>
  <c r="BH195" i="1"/>
  <c r="BH183" i="1"/>
  <c r="BH171" i="1"/>
  <c r="BH159" i="1"/>
  <c r="BH147" i="1"/>
  <c r="BH135" i="1"/>
  <c r="BH123" i="1"/>
  <c r="BH111" i="1"/>
  <c r="BH99" i="1"/>
  <c r="BH87" i="1"/>
  <c r="BH51" i="1"/>
  <c r="BH39" i="1"/>
  <c r="BH27" i="1"/>
  <c r="BH15" i="1"/>
  <c r="BH506" i="1"/>
  <c r="BH494" i="1"/>
  <c r="BH482" i="1"/>
  <c r="BH470" i="1"/>
  <c r="BH458" i="1"/>
  <c r="BH446" i="1"/>
  <c r="BH434" i="1"/>
  <c r="BH422" i="1"/>
  <c r="BH410" i="1"/>
  <c r="BH398" i="1"/>
  <c r="BH386" i="1"/>
  <c r="BH374" i="1"/>
  <c r="BH362" i="1"/>
  <c r="BH350" i="1"/>
  <c r="BH338" i="1"/>
  <c r="BH326" i="1"/>
  <c r="BH314" i="1"/>
  <c r="BH302" i="1"/>
  <c r="BH290" i="1"/>
  <c r="BH278" i="1"/>
  <c r="BH266" i="1"/>
  <c r="BH254" i="1"/>
  <c r="BH242" i="1"/>
  <c r="BH230" i="1"/>
  <c r="BH218" i="1"/>
  <c r="BH206" i="1"/>
  <c r="BH194" i="1"/>
  <c r="BH182" i="1"/>
  <c r="BH170" i="1"/>
  <c r="BH158" i="1"/>
  <c r="BH146" i="1"/>
  <c r="BH134" i="1"/>
  <c r="BH122" i="1"/>
  <c r="BH110" i="1"/>
  <c r="BH98" i="1"/>
  <c r="BH86" i="1"/>
  <c r="BH74" i="1"/>
  <c r="BH62" i="1"/>
  <c r="BH50" i="1"/>
  <c r="BH38" i="1"/>
  <c r="BH26" i="1"/>
  <c r="BH14" i="1"/>
  <c r="BH505" i="1"/>
  <c r="BH493" i="1"/>
  <c r="BH481" i="1"/>
  <c r="BH469" i="1"/>
  <c r="BH457" i="1"/>
  <c r="BH445" i="1"/>
  <c r="BH433" i="1"/>
  <c r="BH421" i="1"/>
  <c r="BH409" i="1"/>
  <c r="BH397" i="1"/>
  <c r="BH385" i="1"/>
  <c r="BH373" i="1"/>
  <c r="BH361" i="1"/>
  <c r="BH349" i="1"/>
  <c r="BH337" i="1"/>
  <c r="BH325" i="1"/>
  <c r="BH313" i="1"/>
  <c r="BH301" i="1"/>
  <c r="BH289" i="1"/>
  <c r="BH277" i="1"/>
  <c r="BH265" i="1"/>
  <c r="BH253" i="1"/>
  <c r="BH241" i="1"/>
  <c r="BH229" i="1"/>
  <c r="BH217" i="1"/>
  <c r="BH205" i="1"/>
  <c r="BH193" i="1"/>
  <c r="BH181" i="1"/>
  <c r="BH169" i="1"/>
  <c r="BH157" i="1"/>
  <c r="BH145" i="1"/>
  <c r="BH133" i="1"/>
  <c r="BH121" i="1"/>
  <c r="BH109" i="1"/>
  <c r="BH97" i="1"/>
  <c r="BH73" i="1"/>
  <c r="BH61" i="1"/>
  <c r="BH49" i="1"/>
  <c r="BH37" i="1"/>
  <c r="BH25" i="1"/>
  <c r="BH13" i="1"/>
  <c r="BH504" i="1"/>
  <c r="BH492" i="1"/>
  <c r="BH480" i="1"/>
  <c r="BH468" i="1"/>
  <c r="BH456" i="1"/>
  <c r="BH444" i="1"/>
  <c r="BH432" i="1"/>
  <c r="BH420" i="1"/>
  <c r="BH408" i="1"/>
  <c r="BH396" i="1"/>
  <c r="BH384" i="1"/>
  <c r="BH372" i="1"/>
  <c r="BH360" i="1"/>
  <c r="BH348" i="1"/>
  <c r="BH336" i="1"/>
  <c r="BH324" i="1"/>
  <c r="BH312" i="1"/>
  <c r="BH300" i="1"/>
  <c r="BH288" i="1"/>
  <c r="BH276" i="1"/>
  <c r="BH264" i="1"/>
  <c r="BH252" i="1"/>
  <c r="BH240" i="1"/>
  <c r="BH228" i="1"/>
  <c r="BH216" i="1"/>
  <c r="BH204" i="1"/>
  <c r="BH180" i="1"/>
  <c r="BH168" i="1"/>
  <c r="BH156" i="1"/>
  <c r="BH144" i="1"/>
  <c r="BH120" i="1"/>
  <c r="BH96" i="1"/>
  <c r="BH84" i="1"/>
  <c r="BH60" i="1"/>
  <c r="BH48" i="1"/>
  <c r="BH24" i="1"/>
  <c r="BH12" i="1"/>
  <c r="BH503" i="1"/>
  <c r="BH491" i="1"/>
  <c r="BH479" i="1"/>
  <c r="BH467" i="1"/>
  <c r="BH455" i="1"/>
  <c r="BH443" i="1"/>
  <c r="BH431" i="1"/>
  <c r="BH419" i="1"/>
  <c r="BH407" i="1"/>
  <c r="BH395" i="1"/>
  <c r="BH383" i="1"/>
  <c r="BH371" i="1"/>
  <c r="BH359" i="1"/>
  <c r="BH347" i="1"/>
  <c r="BH335" i="1"/>
  <c r="BH323" i="1"/>
  <c r="BH311" i="1"/>
  <c r="BH299" i="1"/>
  <c r="BH287" i="1"/>
  <c r="BH275" i="1"/>
  <c r="BH263" i="1"/>
  <c r="BH251" i="1"/>
  <c r="BH239" i="1"/>
  <c r="BH227" i="1"/>
  <c r="BH215" i="1"/>
  <c r="BH203" i="1"/>
  <c r="BH191" i="1"/>
  <c r="BH179" i="1"/>
  <c r="BH167" i="1"/>
  <c r="BH155" i="1"/>
  <c r="BH143" i="1"/>
  <c r="BH131" i="1"/>
  <c r="BH119" i="1"/>
  <c r="BH107" i="1"/>
  <c r="BH95" i="1"/>
  <c r="BH83" i="1"/>
  <c r="BH71" i="1"/>
  <c r="BH59" i="1"/>
  <c r="BH47" i="1"/>
  <c r="BH35" i="1"/>
  <c r="BH23" i="1"/>
  <c r="BH11" i="1"/>
  <c r="BH502" i="1"/>
  <c r="BH490" i="1"/>
  <c r="BH478" i="1"/>
  <c r="BH466" i="1"/>
  <c r="BH454" i="1"/>
  <c r="BH442" i="1"/>
  <c r="BH430" i="1"/>
  <c r="BH418" i="1"/>
  <c r="BH406" i="1"/>
  <c r="BH394" i="1"/>
  <c r="BH382" i="1"/>
  <c r="BH370" i="1"/>
  <c r="BH358" i="1"/>
  <c r="BH346" i="1"/>
  <c r="BH334" i="1"/>
  <c r="BH322" i="1"/>
  <c r="BH310" i="1"/>
  <c r="BH298" i="1"/>
  <c r="BH286" i="1"/>
  <c r="BH274" i="1"/>
  <c r="BH262" i="1"/>
  <c r="BH250" i="1"/>
  <c r="BH238" i="1"/>
  <c r="BH226" i="1"/>
  <c r="BH214" i="1"/>
  <c r="BH202" i="1"/>
  <c r="BH190" i="1"/>
  <c r="BH178" i="1"/>
  <c r="BH166" i="1"/>
  <c r="BH154" i="1"/>
  <c r="BH142" i="1"/>
  <c r="BH130" i="1"/>
  <c r="BH118" i="1"/>
  <c r="BH106" i="1"/>
  <c r="BH94" i="1"/>
  <c r="BH82" i="1"/>
  <c r="BH70" i="1"/>
  <c r="BH58" i="1"/>
  <c r="BH46" i="1"/>
  <c r="BH22" i="1"/>
  <c r="BH10" i="1"/>
  <c r="BH501" i="1"/>
  <c r="BH489" i="1"/>
  <c r="BH477" i="1"/>
  <c r="BH465" i="1"/>
  <c r="BH453" i="1"/>
  <c r="BH441" i="1"/>
  <c r="BH429" i="1"/>
  <c r="BH417" i="1"/>
  <c r="BH393" i="1"/>
  <c r="BH381" i="1"/>
  <c r="BH369" i="1"/>
  <c r="BH357" i="1"/>
  <c r="BH345" i="1"/>
  <c r="BH333" i="1"/>
  <c r="BH321" i="1"/>
  <c r="BH309" i="1"/>
  <c r="BH297" i="1"/>
  <c r="BH285" i="1"/>
  <c r="BH273" i="1"/>
  <c r="BH261" i="1"/>
  <c r="BH249" i="1"/>
  <c r="BH237" i="1"/>
  <c r="BH225" i="1"/>
  <c r="BH213" i="1"/>
  <c r="BH189" i="1"/>
  <c r="BH177" i="1"/>
  <c r="BH165" i="1"/>
  <c r="BH141" i="1"/>
  <c r="BH129" i="1"/>
  <c r="BH117" i="1"/>
  <c r="BH105" i="1"/>
  <c r="BH93" i="1"/>
  <c r="BH69" i="1"/>
  <c r="BH57" i="1"/>
  <c r="BH45" i="1"/>
  <c r="BH33" i="1"/>
  <c r="BH21" i="1"/>
  <c r="BH9" i="1"/>
  <c r="BG295" i="1"/>
  <c r="BG151" i="1"/>
  <c r="BG67" i="1"/>
  <c r="BG475" i="1"/>
  <c r="BG283" i="1"/>
  <c r="BG139" i="1"/>
  <c r="BG66" i="1"/>
  <c r="BG415" i="1"/>
  <c r="BG271" i="1"/>
  <c r="BG127" i="1"/>
  <c r="BG55" i="1"/>
  <c r="BG403" i="1"/>
  <c r="BG259" i="1"/>
  <c r="BG391" i="1"/>
  <c r="BG247" i="1"/>
  <c r="BG115" i="1"/>
  <c r="BG379" i="1"/>
  <c r="BG235" i="1"/>
  <c r="BG114" i="1"/>
  <c r="BG42" i="1"/>
  <c r="BG367" i="1"/>
  <c r="BG223" i="1"/>
  <c r="BG103" i="1"/>
  <c r="BG33" i="1"/>
  <c r="BG355" i="1"/>
  <c r="BG211" i="1"/>
  <c r="BG102" i="1"/>
  <c r="BG31" i="1"/>
  <c r="BG343" i="1"/>
  <c r="BG199" i="1"/>
  <c r="BG91" i="1"/>
  <c r="BG30" i="1"/>
  <c r="BB201" i="1"/>
  <c r="BB192" i="1"/>
  <c r="BB162" i="1"/>
  <c r="BB126" i="1"/>
  <c r="BB108" i="1"/>
  <c r="BB81" i="1"/>
  <c r="BB75" i="1"/>
  <c r="BB54" i="1"/>
  <c r="BG331" i="1"/>
  <c r="BG187" i="1"/>
  <c r="BG90" i="1"/>
  <c r="BG27" i="1"/>
  <c r="BG319" i="1"/>
  <c r="BG175" i="1"/>
  <c r="BG79" i="1"/>
  <c r="BG307" i="1"/>
  <c r="BG163" i="1"/>
  <c r="BG78" i="1"/>
  <c r="BA474" i="1"/>
  <c r="BB459" i="1"/>
  <c r="BB405" i="1"/>
  <c r="BB378" i="1"/>
  <c r="BB234" i="1"/>
  <c r="BB174" i="1"/>
  <c r="BB153" i="1"/>
  <c r="BB132" i="1"/>
  <c r="BB72" i="1"/>
  <c r="BB63" i="1"/>
  <c r="BB36" i="1"/>
  <c r="BG500" i="1"/>
  <c r="BG488" i="1"/>
  <c r="BG476" i="1"/>
  <c r="BG464" i="1"/>
  <c r="BG452" i="1"/>
  <c r="BG440" i="1"/>
  <c r="BG428" i="1"/>
  <c r="BG416" i="1"/>
  <c r="BG404" i="1"/>
  <c r="BG392" i="1"/>
  <c r="BG380" i="1"/>
  <c r="BG368" i="1"/>
  <c r="BG356" i="1"/>
  <c r="BG344" i="1"/>
  <c r="BG332" i="1"/>
  <c r="BG320" i="1"/>
  <c r="BG308" i="1"/>
  <c r="BG296" i="1"/>
  <c r="BG284" i="1"/>
  <c r="BG272" i="1"/>
  <c r="BG260" i="1"/>
  <c r="BG248" i="1"/>
  <c r="BG236" i="1"/>
  <c r="BG188" i="1"/>
  <c r="BG176" i="1"/>
  <c r="BG164" i="1"/>
  <c r="BG152" i="1"/>
  <c r="BG140" i="1"/>
  <c r="BG128" i="1"/>
  <c r="BG116" i="1"/>
  <c r="BG104" i="1"/>
  <c r="BG92" i="1"/>
  <c r="BG80" i="1"/>
  <c r="BG68" i="1"/>
  <c r="BG56" i="1"/>
  <c r="BG44" i="1"/>
  <c r="BG32" i="1"/>
  <c r="BG20" i="1"/>
  <c r="BG499" i="1"/>
  <c r="BG487" i="1"/>
  <c r="BG463" i="1"/>
  <c r="BG451" i="1"/>
  <c r="BG439" i="1"/>
  <c r="BG427" i="1"/>
  <c r="BG498" i="1"/>
  <c r="BG486" i="1"/>
  <c r="BG474" i="1"/>
  <c r="BG462" i="1"/>
  <c r="BG450" i="1"/>
  <c r="BG438" i="1"/>
  <c r="BG426" i="1"/>
  <c r="BG414" i="1"/>
  <c r="BG402" i="1"/>
  <c r="BG390" i="1"/>
  <c r="BG378" i="1"/>
  <c r="BG366" i="1"/>
  <c r="BG354" i="1"/>
  <c r="BG342" i="1"/>
  <c r="BG330" i="1"/>
  <c r="BG318" i="1"/>
  <c r="BG306" i="1"/>
  <c r="BG294" i="1"/>
  <c r="BG282" i="1"/>
  <c r="BG270" i="1"/>
  <c r="BG258" i="1"/>
  <c r="BG246" i="1"/>
  <c r="BG234" i="1"/>
  <c r="BG222" i="1"/>
  <c r="BG210" i="1"/>
  <c r="BG198" i="1"/>
  <c r="BG186" i="1"/>
  <c r="BG174" i="1"/>
  <c r="BG162" i="1"/>
  <c r="BG150" i="1"/>
  <c r="BG138" i="1"/>
  <c r="BG497" i="1"/>
  <c r="BG485" i="1"/>
  <c r="BG473" i="1"/>
  <c r="BG461" i="1"/>
  <c r="BG449" i="1"/>
  <c r="BG437" i="1"/>
  <c r="BG425" i="1"/>
  <c r="BG413" i="1"/>
  <c r="BG401" i="1"/>
  <c r="BG389" i="1"/>
  <c r="BG377" i="1"/>
  <c r="BG365" i="1"/>
  <c r="BG353" i="1"/>
  <c r="BG341" i="1"/>
  <c r="BG329" i="1"/>
  <c r="BG317" i="1"/>
  <c r="BG305" i="1"/>
  <c r="BG293" i="1"/>
  <c r="BG281" i="1"/>
  <c r="BG269" i="1"/>
  <c r="BG257" i="1"/>
  <c r="BG245" i="1"/>
  <c r="BG233" i="1"/>
  <c r="BG221" i="1"/>
  <c r="BG209" i="1"/>
  <c r="BG197" i="1"/>
  <c r="BG185" i="1"/>
  <c r="BG173" i="1"/>
  <c r="BG161" i="1"/>
  <c r="BG149" i="1"/>
  <c r="BG137" i="1"/>
  <c r="BG125" i="1"/>
  <c r="BG113" i="1"/>
  <c r="BG101" i="1"/>
  <c r="BG89" i="1"/>
  <c r="BG77" i="1"/>
  <c r="BG65" i="1"/>
  <c r="BG53" i="1"/>
  <c r="BG41" i="1"/>
  <c r="BG29" i="1"/>
  <c r="BG17" i="1"/>
  <c r="BB85" i="1"/>
  <c r="BB43" i="1"/>
  <c r="BB34" i="1"/>
  <c r="BB28" i="1"/>
  <c r="BF41" i="1"/>
  <c r="BG496" i="1"/>
  <c r="BG484" i="1"/>
  <c r="BG472" i="1"/>
  <c r="BG460" i="1"/>
  <c r="BG448" i="1"/>
  <c r="BG436" i="1"/>
  <c r="BG424" i="1"/>
  <c r="BG412" i="1"/>
  <c r="BG400" i="1"/>
  <c r="BG388" i="1"/>
  <c r="BG376" i="1"/>
  <c r="BG364" i="1"/>
  <c r="BG352" i="1"/>
  <c r="BG340" i="1"/>
  <c r="BG328" i="1"/>
  <c r="BG316" i="1"/>
  <c r="BG304" i="1"/>
  <c r="BG292" i="1"/>
  <c r="BG280" i="1"/>
  <c r="BG268" i="1"/>
  <c r="BG256" i="1"/>
  <c r="BG244" i="1"/>
  <c r="BG232" i="1"/>
  <c r="BG220" i="1"/>
  <c r="BG208" i="1"/>
  <c r="BG196" i="1"/>
  <c r="BG184" i="1"/>
  <c r="BG172" i="1"/>
  <c r="BG160" i="1"/>
  <c r="BG148" i="1"/>
  <c r="BG136" i="1"/>
  <c r="BG124" i="1"/>
  <c r="BG112" i="1"/>
  <c r="BG100" i="1"/>
  <c r="BG88" i="1"/>
  <c r="BG76" i="1"/>
  <c r="BG64" i="1"/>
  <c r="BG52" i="1"/>
  <c r="BG40" i="1"/>
  <c r="BG28" i="1"/>
  <c r="BG16" i="1"/>
  <c r="BG507" i="1"/>
  <c r="BG495" i="1"/>
  <c r="BG483" i="1"/>
  <c r="BG471" i="1"/>
  <c r="BG459" i="1"/>
  <c r="BG447" i="1"/>
  <c r="BG435" i="1"/>
  <c r="BG423" i="1"/>
  <c r="BG411" i="1"/>
  <c r="BG399" i="1"/>
  <c r="BG387" i="1"/>
  <c r="BG375" i="1"/>
  <c r="BG363" i="1"/>
  <c r="BG351" i="1"/>
  <c r="BG339" i="1"/>
  <c r="BG327" i="1"/>
  <c r="BG315" i="1"/>
  <c r="BG303" i="1"/>
  <c r="BG291" i="1"/>
  <c r="BG279" i="1"/>
  <c r="BG267" i="1"/>
  <c r="BG255" i="1"/>
  <c r="BG243" i="1"/>
  <c r="BG231" i="1"/>
  <c r="BG219" i="1"/>
  <c r="BG207" i="1"/>
  <c r="BG195" i="1"/>
  <c r="BG183" i="1"/>
  <c r="BG171" i="1"/>
  <c r="BG159" i="1"/>
  <c r="BG147" i="1"/>
  <c r="BG135" i="1"/>
  <c r="BG123" i="1"/>
  <c r="BG111" i="1"/>
  <c r="BG99" i="1"/>
  <c r="BG87" i="1"/>
  <c r="BG75" i="1"/>
  <c r="BG63" i="1"/>
  <c r="BG51" i="1"/>
  <c r="BG39" i="1"/>
  <c r="BG15" i="1"/>
  <c r="BB18" i="1"/>
  <c r="BG506" i="1"/>
  <c r="BG494" i="1"/>
  <c r="BG482" i="1"/>
  <c r="BG470" i="1"/>
  <c r="BG458" i="1"/>
  <c r="BG446" i="1"/>
  <c r="BG434" i="1"/>
  <c r="BG422" i="1"/>
  <c r="BG410" i="1"/>
  <c r="BG398" i="1"/>
  <c r="BG386" i="1"/>
  <c r="BG374" i="1"/>
  <c r="BG362" i="1"/>
  <c r="BG350" i="1"/>
  <c r="BG338" i="1"/>
  <c r="BG326" i="1"/>
  <c r="BG314" i="1"/>
  <c r="BG302" i="1"/>
  <c r="BG290" i="1"/>
  <c r="BG278" i="1"/>
  <c r="BG266" i="1"/>
  <c r="BG254" i="1"/>
  <c r="BG242" i="1"/>
  <c r="BG230" i="1"/>
  <c r="BG218" i="1"/>
  <c r="BG206" i="1"/>
  <c r="BG194" i="1"/>
  <c r="BG182" i="1"/>
  <c r="BG170" i="1"/>
  <c r="BG158" i="1"/>
  <c r="BG146" i="1"/>
  <c r="BG134" i="1"/>
  <c r="BG122" i="1"/>
  <c r="BG110" i="1"/>
  <c r="BG98" i="1"/>
  <c r="BG86" i="1"/>
  <c r="BG74" i="1"/>
  <c r="BG62" i="1"/>
  <c r="BG50" i="1"/>
  <c r="BG38" i="1"/>
  <c r="BG26" i="1"/>
  <c r="BG14" i="1"/>
  <c r="BA19" i="1"/>
  <c r="BG505" i="1"/>
  <c r="BG493" i="1"/>
  <c r="BG481" i="1"/>
  <c r="BG469" i="1"/>
  <c r="BG457" i="1"/>
  <c r="BG445" i="1"/>
  <c r="BG433" i="1"/>
  <c r="BG421" i="1"/>
  <c r="BG409" i="1"/>
  <c r="BG397" i="1"/>
  <c r="BG385" i="1"/>
  <c r="BG373" i="1"/>
  <c r="BG361" i="1"/>
  <c r="BG349" i="1"/>
  <c r="BG337" i="1"/>
  <c r="BG325" i="1"/>
  <c r="BG313" i="1"/>
  <c r="BG301" i="1"/>
  <c r="BG289" i="1"/>
  <c r="BG277" i="1"/>
  <c r="BG265" i="1"/>
  <c r="BG253" i="1"/>
  <c r="BG241" i="1"/>
  <c r="BG229" i="1"/>
  <c r="BG217" i="1"/>
  <c r="BG205" i="1"/>
  <c r="BG193" i="1"/>
  <c r="BG181" i="1"/>
  <c r="BG169" i="1"/>
  <c r="BG157" i="1"/>
  <c r="BG145" i="1"/>
  <c r="BG133" i="1"/>
  <c r="BG121" i="1"/>
  <c r="BG109" i="1"/>
  <c r="BG85" i="1"/>
  <c r="BG73" i="1"/>
  <c r="BG61" i="1"/>
  <c r="BG49" i="1"/>
  <c r="BG37" i="1"/>
  <c r="BG25" i="1"/>
  <c r="BG13" i="1"/>
  <c r="BG504" i="1"/>
  <c r="BG492" i="1"/>
  <c r="BG480" i="1"/>
  <c r="BG468" i="1"/>
  <c r="BG456" i="1"/>
  <c r="BG444" i="1"/>
  <c r="BG432" i="1"/>
  <c r="BG420" i="1"/>
  <c r="BG408" i="1"/>
  <c r="BG396" i="1"/>
  <c r="BG384" i="1"/>
  <c r="BG372" i="1"/>
  <c r="BG360" i="1"/>
  <c r="BG348" i="1"/>
  <c r="BG336" i="1"/>
  <c r="BG324" i="1"/>
  <c r="BG312" i="1"/>
  <c r="BG300" i="1"/>
  <c r="BG288" i="1"/>
  <c r="BG276" i="1"/>
  <c r="BG264" i="1"/>
  <c r="BG252" i="1"/>
  <c r="BG240" i="1"/>
  <c r="BG228" i="1"/>
  <c r="BG216" i="1"/>
  <c r="BG204" i="1"/>
  <c r="BG192" i="1"/>
  <c r="BG180" i="1"/>
  <c r="BG168" i="1"/>
  <c r="BG156" i="1"/>
  <c r="BG144" i="1"/>
  <c r="BG132" i="1"/>
  <c r="BG120" i="1"/>
  <c r="BG108" i="1"/>
  <c r="BG96" i="1"/>
  <c r="BG84" i="1"/>
  <c r="BG72" i="1"/>
  <c r="BG60" i="1"/>
  <c r="BG48" i="1"/>
  <c r="BG36" i="1"/>
  <c r="BG24" i="1"/>
  <c r="BG12" i="1"/>
  <c r="BG503" i="1"/>
  <c r="BG491" i="1"/>
  <c r="BG479" i="1"/>
  <c r="BG467" i="1"/>
  <c r="BG455" i="1"/>
  <c r="BG443" i="1"/>
  <c r="BG431" i="1"/>
  <c r="BG419" i="1"/>
  <c r="BG407" i="1"/>
  <c r="BG395" i="1"/>
  <c r="BG383" i="1"/>
  <c r="BG371" i="1"/>
  <c r="BG359" i="1"/>
  <c r="BG347" i="1"/>
  <c r="BG335" i="1"/>
  <c r="BG323" i="1"/>
  <c r="BG311" i="1"/>
  <c r="BG287" i="1"/>
  <c r="BG275" i="1"/>
  <c r="BG263" i="1"/>
  <c r="BG251" i="1"/>
  <c r="BG239" i="1"/>
  <c r="BG227" i="1"/>
  <c r="BG203" i="1"/>
  <c r="BG191" i="1"/>
  <c r="BG179" i="1"/>
  <c r="BG167" i="1"/>
  <c r="BG155" i="1"/>
  <c r="BG143" i="1"/>
  <c r="BG131" i="1"/>
  <c r="BG119" i="1"/>
  <c r="BG107" i="1"/>
  <c r="BG95" i="1"/>
  <c r="BG83" i="1"/>
  <c r="BG71" i="1"/>
  <c r="BG59" i="1"/>
  <c r="BG47" i="1"/>
  <c r="BG35" i="1"/>
  <c r="BG23" i="1"/>
  <c r="BG11" i="1"/>
  <c r="BG502" i="1"/>
  <c r="BG490" i="1"/>
  <c r="BG478" i="1"/>
  <c r="BG466" i="1"/>
  <c r="BG454" i="1"/>
  <c r="BG442" i="1"/>
  <c r="BG430" i="1"/>
  <c r="BG418" i="1"/>
  <c r="BG406" i="1"/>
  <c r="BG394" i="1"/>
  <c r="BG382" i="1"/>
  <c r="BG370" i="1"/>
  <c r="BG358" i="1"/>
  <c r="BG346" i="1"/>
  <c r="BG334" i="1"/>
  <c r="BG322" i="1"/>
  <c r="BG310" i="1"/>
  <c r="BG298" i="1"/>
  <c r="BG286" i="1"/>
  <c r="BG274" i="1"/>
  <c r="BG262" i="1"/>
  <c r="BG250" i="1"/>
  <c r="BG238" i="1"/>
  <c r="BG226" i="1"/>
  <c r="BG214" i="1"/>
  <c r="BG202" i="1"/>
  <c r="BG190" i="1"/>
  <c r="BG178" i="1"/>
  <c r="BG166" i="1"/>
  <c r="BG154" i="1"/>
  <c r="BG142" i="1"/>
  <c r="BG118" i="1"/>
  <c r="BG106" i="1"/>
  <c r="BG70" i="1"/>
  <c r="BG46" i="1"/>
  <c r="BG34" i="1"/>
  <c r="BG22" i="1"/>
  <c r="BG10" i="1"/>
  <c r="BG501" i="1"/>
  <c r="BG489" i="1"/>
  <c r="BG477" i="1"/>
  <c r="BG465" i="1"/>
  <c r="BG453" i="1"/>
  <c r="BG441" i="1"/>
  <c r="BG429" i="1"/>
  <c r="BG417" i="1"/>
  <c r="BG405" i="1"/>
  <c r="BG393" i="1"/>
  <c r="BG381" i="1"/>
  <c r="BG369" i="1"/>
  <c r="BG357" i="1"/>
  <c r="BG345" i="1"/>
  <c r="BG333" i="1"/>
  <c r="BG321" i="1"/>
  <c r="BG309" i="1"/>
  <c r="BG297" i="1"/>
  <c r="BG285" i="1"/>
  <c r="BG273" i="1"/>
  <c r="BG261" i="1"/>
  <c r="BG249" i="1"/>
  <c r="BG237" i="1"/>
  <c r="BG225" i="1"/>
  <c r="BG213" i="1"/>
  <c r="BG201" i="1"/>
  <c r="BG189" i="1"/>
  <c r="BG177" i="1"/>
  <c r="BG165" i="1"/>
  <c r="BG153" i="1"/>
  <c r="BG141" i="1"/>
  <c r="BG129" i="1"/>
  <c r="BG117" i="1"/>
  <c r="BG105" i="1"/>
  <c r="BG93" i="1"/>
  <c r="BG81" i="1"/>
  <c r="BG69" i="1"/>
  <c r="BG57" i="1"/>
  <c r="BG45" i="1"/>
  <c r="BG21" i="1"/>
  <c r="BG9" i="1"/>
  <c r="BF485" i="1"/>
  <c r="BF413" i="1"/>
  <c r="BF341" i="1"/>
  <c r="BF269" i="1"/>
  <c r="BF197" i="1"/>
  <c r="BF125" i="1"/>
  <c r="BF55" i="1"/>
  <c r="BA299" i="1"/>
  <c r="BB224" i="1"/>
  <c r="BB215" i="1"/>
  <c r="BB212" i="1"/>
  <c r="BB200" i="1"/>
  <c r="BF475" i="1"/>
  <c r="BF403" i="1"/>
  <c r="BF331" i="1"/>
  <c r="BF259" i="1"/>
  <c r="BF187" i="1"/>
  <c r="BF115" i="1"/>
  <c r="BF53" i="1"/>
  <c r="BF473" i="1"/>
  <c r="BF401" i="1"/>
  <c r="BF329" i="1"/>
  <c r="BF257" i="1"/>
  <c r="BF185" i="1"/>
  <c r="BF113" i="1"/>
  <c r="BF52" i="1"/>
  <c r="BF463" i="1"/>
  <c r="BF391" i="1"/>
  <c r="BF319" i="1"/>
  <c r="BF247" i="1"/>
  <c r="BF43" i="1"/>
  <c r="BF461" i="1"/>
  <c r="BF389" i="1"/>
  <c r="BF317" i="1"/>
  <c r="BF245" i="1"/>
  <c r="BF173" i="1"/>
  <c r="BF101" i="1"/>
  <c r="BF451" i="1"/>
  <c r="BF379" i="1"/>
  <c r="BF307" i="1"/>
  <c r="BF235" i="1"/>
  <c r="BF163" i="1"/>
  <c r="BF91" i="1"/>
  <c r="BF40" i="1"/>
  <c r="BF449" i="1"/>
  <c r="BF377" i="1"/>
  <c r="BF305" i="1"/>
  <c r="BF233" i="1"/>
  <c r="BF161" i="1"/>
  <c r="BF89" i="1"/>
  <c r="BF31" i="1"/>
  <c r="BF439" i="1"/>
  <c r="BF367" i="1"/>
  <c r="BF295" i="1"/>
  <c r="BF223" i="1"/>
  <c r="BF151" i="1"/>
  <c r="BF79" i="1"/>
  <c r="BF29" i="1"/>
  <c r="BF437" i="1"/>
  <c r="BF365" i="1"/>
  <c r="BF293" i="1"/>
  <c r="BF221" i="1"/>
  <c r="BF149" i="1"/>
  <c r="BF28" i="1"/>
  <c r="BB175" i="1"/>
  <c r="BB97" i="1"/>
  <c r="BB82" i="1"/>
  <c r="BF499" i="1"/>
  <c r="BF427" i="1"/>
  <c r="BF355" i="1"/>
  <c r="BF283" i="1"/>
  <c r="BF211" i="1"/>
  <c r="BF139" i="1"/>
  <c r="BF67" i="1"/>
  <c r="BF19" i="1"/>
  <c r="BF497" i="1"/>
  <c r="BF425" i="1"/>
  <c r="BF353" i="1"/>
  <c r="BF281" i="1"/>
  <c r="BF209" i="1"/>
  <c r="BF137" i="1"/>
  <c r="BF65" i="1"/>
  <c r="BF17" i="1"/>
  <c r="BF487" i="1"/>
  <c r="BF415" i="1"/>
  <c r="BF343" i="1"/>
  <c r="BF271" i="1"/>
  <c r="BF199" i="1"/>
  <c r="BF127" i="1"/>
  <c r="BF64" i="1"/>
  <c r="BF500" i="1"/>
  <c r="BF488" i="1"/>
  <c r="BF476" i="1"/>
  <c r="BF464" i="1"/>
  <c r="BF452" i="1"/>
  <c r="BF440" i="1"/>
  <c r="BF428" i="1"/>
  <c r="BF416" i="1"/>
  <c r="BF404" i="1"/>
  <c r="BF392" i="1"/>
  <c r="BF380" i="1"/>
  <c r="BF368" i="1"/>
  <c r="BF356" i="1"/>
  <c r="BF344" i="1"/>
  <c r="BF332" i="1"/>
  <c r="BF320" i="1"/>
  <c r="BF308" i="1"/>
  <c r="BF296" i="1"/>
  <c r="BF284" i="1"/>
  <c r="BF272" i="1"/>
  <c r="BF260" i="1"/>
  <c r="BF248" i="1"/>
  <c r="BF236" i="1"/>
  <c r="BF224" i="1"/>
  <c r="BF212" i="1"/>
  <c r="BF200" i="1"/>
  <c r="BF188" i="1"/>
  <c r="BF176" i="1"/>
  <c r="BF164" i="1"/>
  <c r="BF152" i="1"/>
  <c r="BF140" i="1"/>
  <c r="BF128" i="1"/>
  <c r="BF116" i="1"/>
  <c r="BF104" i="1"/>
  <c r="BF92" i="1"/>
  <c r="BF80" i="1"/>
  <c r="BF68" i="1"/>
  <c r="BF56" i="1"/>
  <c r="BF44" i="1"/>
  <c r="BF32" i="1"/>
  <c r="BF20" i="1"/>
  <c r="BF498" i="1"/>
  <c r="BF486" i="1"/>
  <c r="BF474" i="1"/>
  <c r="BF462" i="1"/>
  <c r="BF450" i="1"/>
  <c r="BF438" i="1"/>
  <c r="BF426" i="1"/>
  <c r="BF414" i="1"/>
  <c r="BF402" i="1"/>
  <c r="BF390" i="1"/>
  <c r="BF378" i="1"/>
  <c r="BF366" i="1"/>
  <c r="BF354" i="1"/>
  <c r="BF342" i="1"/>
  <c r="BF330" i="1"/>
  <c r="BF318" i="1"/>
  <c r="BF306" i="1"/>
  <c r="BF294" i="1"/>
  <c r="BF282" i="1"/>
  <c r="BF270" i="1"/>
  <c r="BF258" i="1"/>
  <c r="BF246" i="1"/>
  <c r="BF234" i="1"/>
  <c r="BF222" i="1"/>
  <c r="BF210" i="1"/>
  <c r="BF198" i="1"/>
  <c r="BF186" i="1"/>
  <c r="BF174" i="1"/>
  <c r="BF162" i="1"/>
  <c r="BF150" i="1"/>
  <c r="BF138" i="1"/>
  <c r="BF126" i="1"/>
  <c r="BF114" i="1"/>
  <c r="BF102" i="1"/>
  <c r="BF90" i="1"/>
  <c r="BF78" i="1"/>
  <c r="BF66" i="1"/>
  <c r="BF54" i="1"/>
  <c r="BF42" i="1"/>
  <c r="BF30" i="1"/>
  <c r="BF18" i="1"/>
  <c r="BF496" i="1"/>
  <c r="BF484" i="1"/>
  <c r="BF472" i="1"/>
  <c r="BF460" i="1"/>
  <c r="BF448" i="1"/>
  <c r="BF436" i="1"/>
  <c r="BF424" i="1"/>
  <c r="BF412" i="1"/>
  <c r="BF400" i="1"/>
  <c r="BF388" i="1"/>
  <c r="BF376" i="1"/>
  <c r="BF364" i="1"/>
  <c r="BF352" i="1"/>
  <c r="BF340" i="1"/>
  <c r="BF328" i="1"/>
  <c r="BF316" i="1"/>
  <c r="BF304" i="1"/>
  <c r="BF292" i="1"/>
  <c r="BF280" i="1"/>
  <c r="BF268" i="1"/>
  <c r="BF256" i="1"/>
  <c r="BF244" i="1"/>
  <c r="BF232" i="1"/>
  <c r="BF220" i="1"/>
  <c r="BF208" i="1"/>
  <c r="BF196" i="1"/>
  <c r="BF184" i="1"/>
  <c r="BF160" i="1"/>
  <c r="BF136" i="1"/>
  <c r="BF124" i="1"/>
  <c r="BF112" i="1"/>
  <c r="BF100" i="1"/>
  <c r="BF88" i="1"/>
  <c r="BF16" i="1"/>
  <c r="BE172" i="1"/>
  <c r="BB148" i="1"/>
  <c r="BB130" i="1"/>
  <c r="BB103" i="1"/>
  <c r="BE94" i="1"/>
  <c r="BB76" i="1"/>
  <c r="BE58" i="1"/>
  <c r="BF507" i="1"/>
  <c r="BF495" i="1"/>
  <c r="BF483" i="1"/>
  <c r="BF471" i="1"/>
  <c r="BF459" i="1"/>
  <c r="BF447" i="1"/>
  <c r="BF435" i="1"/>
  <c r="BF423" i="1"/>
  <c r="BF411" i="1"/>
  <c r="BF399" i="1"/>
  <c r="BF387" i="1"/>
  <c r="BF375" i="1"/>
  <c r="BF363" i="1"/>
  <c r="BF351" i="1"/>
  <c r="BF339" i="1"/>
  <c r="BF327" i="1"/>
  <c r="BF315" i="1"/>
  <c r="BF303" i="1"/>
  <c r="BF291" i="1"/>
  <c r="BF279" i="1"/>
  <c r="BF267" i="1"/>
  <c r="BF255" i="1"/>
  <c r="BF243" i="1"/>
  <c r="BF231" i="1"/>
  <c r="BF219" i="1"/>
  <c r="BF207" i="1"/>
  <c r="BF195" i="1"/>
  <c r="BF183" i="1"/>
  <c r="BF171" i="1"/>
  <c r="BF159" i="1"/>
  <c r="BF147" i="1"/>
  <c r="BF135" i="1"/>
  <c r="BF123" i="1"/>
  <c r="BF111" i="1"/>
  <c r="BF99" i="1"/>
  <c r="BF87" i="1"/>
  <c r="BF75" i="1"/>
  <c r="BF63" i="1"/>
  <c r="BF51" i="1"/>
  <c r="BF39" i="1"/>
  <c r="BF27" i="1"/>
  <c r="BF15" i="1"/>
  <c r="BF506" i="1"/>
  <c r="BF494" i="1"/>
  <c r="BF482" i="1"/>
  <c r="BF470" i="1"/>
  <c r="BF458" i="1"/>
  <c r="BF446" i="1"/>
  <c r="BF434" i="1"/>
  <c r="BF422" i="1"/>
  <c r="BF410" i="1"/>
  <c r="BF398" i="1"/>
  <c r="BF386" i="1"/>
  <c r="BF374" i="1"/>
  <c r="BF362" i="1"/>
  <c r="BF350" i="1"/>
  <c r="BF338" i="1"/>
  <c r="BF326" i="1"/>
  <c r="BF314" i="1"/>
  <c r="BF302" i="1"/>
  <c r="BF290" i="1"/>
  <c r="BF278" i="1"/>
  <c r="BF266" i="1"/>
  <c r="BF254" i="1"/>
  <c r="BF242" i="1"/>
  <c r="BF230" i="1"/>
  <c r="BF218" i="1"/>
  <c r="BF206" i="1"/>
  <c r="BF194" i="1"/>
  <c r="BF182" i="1"/>
  <c r="BF170" i="1"/>
  <c r="BF158" i="1"/>
  <c r="BF146" i="1"/>
  <c r="BF134" i="1"/>
  <c r="BF122" i="1"/>
  <c r="BF110" i="1"/>
  <c r="BF86" i="1"/>
  <c r="BF62" i="1"/>
  <c r="BF50" i="1"/>
  <c r="BF38" i="1"/>
  <c r="BF26" i="1"/>
  <c r="BF14" i="1"/>
  <c r="BF505" i="1"/>
  <c r="BF493" i="1"/>
  <c r="BF481" i="1"/>
  <c r="BF469" i="1"/>
  <c r="BF457" i="1"/>
  <c r="BF445" i="1"/>
  <c r="BF433" i="1"/>
  <c r="BF421" i="1"/>
  <c r="BF409" i="1"/>
  <c r="BF397" i="1"/>
  <c r="BF385" i="1"/>
  <c r="BF373" i="1"/>
  <c r="BF361" i="1"/>
  <c r="BF349" i="1"/>
  <c r="BF337" i="1"/>
  <c r="BF325" i="1"/>
  <c r="BF313" i="1"/>
  <c r="BF301" i="1"/>
  <c r="BF289" i="1"/>
  <c r="BF277" i="1"/>
  <c r="BF265" i="1"/>
  <c r="BF253" i="1"/>
  <c r="BF241" i="1"/>
  <c r="BF229" i="1"/>
  <c r="BF217" i="1"/>
  <c r="BF205" i="1"/>
  <c r="BF193" i="1"/>
  <c r="BF181" i="1"/>
  <c r="BF169" i="1"/>
  <c r="BF157" i="1"/>
  <c r="BF145" i="1"/>
  <c r="BF133" i="1"/>
  <c r="BF121" i="1"/>
  <c r="BF109" i="1"/>
  <c r="BF97" i="1"/>
  <c r="BF85" i="1"/>
  <c r="BF73" i="1"/>
  <c r="BF61" i="1"/>
  <c r="BF49" i="1"/>
  <c r="BF37" i="1"/>
  <c r="BF25" i="1"/>
  <c r="BF13" i="1"/>
  <c r="BF504" i="1"/>
  <c r="BF492" i="1"/>
  <c r="BF480" i="1"/>
  <c r="BF468" i="1"/>
  <c r="BF456" i="1"/>
  <c r="BF444" i="1"/>
  <c r="BF432" i="1"/>
  <c r="BF420" i="1"/>
  <c r="BF408" i="1"/>
  <c r="BF396" i="1"/>
  <c r="BF384" i="1"/>
  <c r="BF372" i="1"/>
  <c r="BF360" i="1"/>
  <c r="BF348" i="1"/>
  <c r="BF336" i="1"/>
  <c r="BF324" i="1"/>
  <c r="BF312" i="1"/>
  <c r="BF300" i="1"/>
  <c r="BF288" i="1"/>
  <c r="BF276" i="1"/>
  <c r="BF264" i="1"/>
  <c r="BF252" i="1"/>
  <c r="BF240" i="1"/>
  <c r="BF228" i="1"/>
  <c r="BF216" i="1"/>
  <c r="BF204" i="1"/>
  <c r="BF192" i="1"/>
  <c r="BF180" i="1"/>
  <c r="BF168" i="1"/>
  <c r="BF156" i="1"/>
  <c r="BF144" i="1"/>
  <c r="BF132" i="1"/>
  <c r="BF120" i="1"/>
  <c r="BF108" i="1"/>
  <c r="BF96" i="1"/>
  <c r="BF84" i="1"/>
  <c r="BF72" i="1"/>
  <c r="BF48" i="1"/>
  <c r="BF36" i="1"/>
  <c r="BF24" i="1"/>
  <c r="BF12" i="1"/>
  <c r="BF503" i="1"/>
  <c r="BF491" i="1"/>
  <c r="BF479" i="1"/>
  <c r="BF467" i="1"/>
  <c r="BF455" i="1"/>
  <c r="BF443" i="1"/>
  <c r="BF431" i="1"/>
  <c r="BF419" i="1"/>
  <c r="BF407" i="1"/>
  <c r="BF395" i="1"/>
  <c r="BF383" i="1"/>
  <c r="BF371" i="1"/>
  <c r="BF359" i="1"/>
  <c r="BF347" i="1"/>
  <c r="BF335" i="1"/>
  <c r="BF323" i="1"/>
  <c r="BF311" i="1"/>
  <c r="BF299" i="1"/>
  <c r="BF287" i="1"/>
  <c r="BF275" i="1"/>
  <c r="BF263" i="1"/>
  <c r="BF251" i="1"/>
  <c r="BF239" i="1"/>
  <c r="BF227" i="1"/>
  <c r="BF215" i="1"/>
  <c r="BF203" i="1"/>
  <c r="BF191" i="1"/>
  <c r="BF179" i="1"/>
  <c r="BF167" i="1"/>
  <c r="BF155" i="1"/>
  <c r="BF131" i="1"/>
  <c r="BF119" i="1"/>
  <c r="BF107" i="1"/>
  <c r="BF95" i="1"/>
  <c r="BF83" i="1"/>
  <c r="BF71" i="1"/>
  <c r="BF59" i="1"/>
  <c r="BF47" i="1"/>
  <c r="BF35" i="1"/>
  <c r="BF23" i="1"/>
  <c r="BF11" i="1"/>
  <c r="BF502" i="1"/>
  <c r="BF490" i="1"/>
  <c r="BF478" i="1"/>
  <c r="BF466" i="1"/>
  <c r="BF454" i="1"/>
  <c r="BF442" i="1"/>
  <c r="BF430" i="1"/>
  <c r="BF418" i="1"/>
  <c r="BF406" i="1"/>
  <c r="BF394" i="1"/>
  <c r="BF382" i="1"/>
  <c r="BF370" i="1"/>
  <c r="BF358" i="1"/>
  <c r="BF346" i="1"/>
  <c r="BF334" i="1"/>
  <c r="BF322" i="1"/>
  <c r="BF310" i="1"/>
  <c r="BF298" i="1"/>
  <c r="BF286" i="1"/>
  <c r="BF274" i="1"/>
  <c r="BF262" i="1"/>
  <c r="BF250" i="1"/>
  <c r="BF238" i="1"/>
  <c r="BF226" i="1"/>
  <c r="BF214" i="1"/>
  <c r="BF202" i="1"/>
  <c r="BF190" i="1"/>
  <c r="BF178" i="1"/>
  <c r="BF166" i="1"/>
  <c r="BF154" i="1"/>
  <c r="BF142" i="1"/>
  <c r="BF130" i="1"/>
  <c r="BF118" i="1"/>
  <c r="BF106" i="1"/>
  <c r="BF94" i="1"/>
  <c r="BF82" i="1"/>
  <c r="BF70" i="1"/>
  <c r="BF58" i="1"/>
  <c r="BF46" i="1"/>
  <c r="BF34" i="1"/>
  <c r="BF22" i="1"/>
  <c r="BF10" i="1"/>
  <c r="BF501" i="1"/>
  <c r="BF489" i="1"/>
  <c r="BF477" i="1"/>
  <c r="BF465" i="1"/>
  <c r="BF453" i="1"/>
  <c r="BF441" i="1"/>
  <c r="BF429" i="1"/>
  <c r="BF417" i="1"/>
  <c r="BF405" i="1"/>
  <c r="BF393" i="1"/>
  <c r="BF381" i="1"/>
  <c r="BF369" i="1"/>
  <c r="BF357" i="1"/>
  <c r="BF345" i="1"/>
  <c r="BF333" i="1"/>
  <c r="BF321" i="1"/>
  <c r="BF309" i="1"/>
  <c r="BF297" i="1"/>
  <c r="BF285" i="1"/>
  <c r="BF273" i="1"/>
  <c r="BF261" i="1"/>
  <c r="BF249" i="1"/>
  <c r="BF237" i="1"/>
  <c r="BF225" i="1"/>
  <c r="BF213" i="1"/>
  <c r="BF201" i="1"/>
  <c r="BF189" i="1"/>
  <c r="BF177" i="1"/>
  <c r="BF165" i="1"/>
  <c r="BF153" i="1"/>
  <c r="BF141" i="1"/>
  <c r="BF129" i="1"/>
  <c r="BF117" i="1"/>
  <c r="BF105" i="1"/>
  <c r="BF93" i="1"/>
  <c r="BF81" i="1"/>
  <c r="BF69" i="1"/>
  <c r="BF57" i="1"/>
  <c r="BF45" i="1"/>
  <c r="BF33" i="1"/>
  <c r="BF21" i="1"/>
  <c r="BF9" i="1"/>
  <c r="BE427" i="1"/>
  <c r="BE283" i="1"/>
  <c r="BE139" i="1"/>
  <c r="BE415" i="1"/>
  <c r="BE271" i="1"/>
  <c r="BE127" i="1"/>
  <c r="BB60" i="1"/>
  <c r="BE403" i="1"/>
  <c r="BE259" i="1"/>
  <c r="BE115" i="1"/>
  <c r="BE391" i="1"/>
  <c r="BE247" i="1"/>
  <c r="BE103" i="1"/>
  <c r="BE379" i="1"/>
  <c r="BE235" i="1"/>
  <c r="BE91" i="1"/>
  <c r="BE367" i="1"/>
  <c r="BE223" i="1"/>
  <c r="BE79" i="1"/>
  <c r="BE499" i="1"/>
  <c r="BE355" i="1"/>
  <c r="BE211" i="1"/>
  <c r="BE487" i="1"/>
  <c r="BE343" i="1"/>
  <c r="BE55" i="1"/>
  <c r="BE475" i="1"/>
  <c r="BE331" i="1"/>
  <c r="BE187" i="1"/>
  <c r="BE43" i="1"/>
  <c r="BE463" i="1"/>
  <c r="BE319" i="1"/>
  <c r="BE175" i="1"/>
  <c r="BE31" i="1"/>
  <c r="BB98" i="1"/>
  <c r="BB77" i="1"/>
  <c r="BB74" i="1"/>
  <c r="BE451" i="1"/>
  <c r="BE307" i="1"/>
  <c r="BE163" i="1"/>
  <c r="BE19" i="1"/>
  <c r="BE439" i="1"/>
  <c r="BE295" i="1"/>
  <c r="BE151" i="1"/>
  <c r="BE500" i="1"/>
  <c r="BE488" i="1"/>
  <c r="BE476" i="1"/>
  <c r="BE464" i="1"/>
  <c r="BE452" i="1"/>
  <c r="BE440" i="1"/>
  <c r="BE428" i="1"/>
  <c r="BE416" i="1"/>
  <c r="BE404" i="1"/>
  <c r="BE392" i="1"/>
  <c r="BE380" i="1"/>
  <c r="BE368" i="1"/>
  <c r="BE356" i="1"/>
  <c r="BE344" i="1"/>
  <c r="BE332" i="1"/>
  <c r="BE320" i="1"/>
  <c r="BE308" i="1"/>
  <c r="BE296" i="1"/>
  <c r="BE284" i="1"/>
  <c r="BE272" i="1"/>
  <c r="BE260" i="1"/>
  <c r="BE248" i="1"/>
  <c r="BE236" i="1"/>
  <c r="BE224" i="1"/>
  <c r="BE212" i="1"/>
  <c r="BE200" i="1"/>
  <c r="BE188" i="1"/>
  <c r="BE176" i="1"/>
  <c r="BE164" i="1"/>
  <c r="BE152" i="1"/>
  <c r="BE140" i="1"/>
  <c r="BE128" i="1"/>
  <c r="BE116" i="1"/>
  <c r="BE104" i="1"/>
  <c r="BE92" i="1"/>
  <c r="BE80" i="1"/>
  <c r="BE68" i="1"/>
  <c r="BE56" i="1"/>
  <c r="BE44" i="1"/>
  <c r="BE32" i="1"/>
  <c r="BE20" i="1"/>
  <c r="BE498" i="1"/>
  <c r="BE486" i="1"/>
  <c r="BE474" i="1"/>
  <c r="BE462" i="1"/>
  <c r="BE450" i="1"/>
  <c r="BE438" i="1"/>
  <c r="BE426" i="1"/>
  <c r="BE414" i="1"/>
  <c r="BE402" i="1"/>
  <c r="BE390" i="1"/>
  <c r="BE378" i="1"/>
  <c r="BE366" i="1"/>
  <c r="BE354" i="1"/>
  <c r="BE342" i="1"/>
  <c r="BE330" i="1"/>
  <c r="BE318" i="1"/>
  <c r="BE306" i="1"/>
  <c r="BE294" i="1"/>
  <c r="BE282" i="1"/>
  <c r="BE270" i="1"/>
  <c r="BE258" i="1"/>
  <c r="BE246" i="1"/>
  <c r="BE234" i="1"/>
  <c r="BE222" i="1"/>
  <c r="BE210" i="1"/>
  <c r="BE198" i="1"/>
  <c r="BE186" i="1"/>
  <c r="BE174" i="1"/>
  <c r="BE162" i="1"/>
  <c r="BE150" i="1"/>
  <c r="BE138" i="1"/>
  <c r="BE126" i="1"/>
  <c r="BE114" i="1"/>
  <c r="BE102" i="1"/>
  <c r="BE90" i="1"/>
  <c r="BE78" i="1"/>
  <c r="BE66" i="1"/>
  <c r="BE54" i="1"/>
  <c r="BE42" i="1"/>
  <c r="BE30" i="1"/>
  <c r="BE18" i="1"/>
  <c r="BE497" i="1"/>
  <c r="BE485" i="1"/>
  <c r="BE473" i="1"/>
  <c r="BE461" i="1"/>
  <c r="BE449" i="1"/>
  <c r="BE437" i="1"/>
  <c r="BE425" i="1"/>
  <c r="BE413" i="1"/>
  <c r="BE401" i="1"/>
  <c r="BE389" i="1"/>
  <c r="BE377" i="1"/>
  <c r="BE365" i="1"/>
  <c r="BE353" i="1"/>
  <c r="BE341" i="1"/>
  <c r="BE329" i="1"/>
  <c r="BE317" i="1"/>
  <c r="BE305" i="1"/>
  <c r="BE293" i="1"/>
  <c r="BE281" i="1"/>
  <c r="BE269" i="1"/>
  <c r="BE257" i="1"/>
  <c r="BE245" i="1"/>
  <c r="BE233" i="1"/>
  <c r="BE221" i="1"/>
  <c r="BE209" i="1"/>
  <c r="BE197" i="1"/>
  <c r="BE185" i="1"/>
  <c r="BE173" i="1"/>
  <c r="BE161" i="1"/>
  <c r="BE149" i="1"/>
  <c r="BE125" i="1"/>
  <c r="BE113" i="1"/>
  <c r="BE101" i="1"/>
  <c r="BE89" i="1"/>
  <c r="BE77" i="1"/>
  <c r="BE65" i="1"/>
  <c r="BE53" i="1"/>
  <c r="BE41" i="1"/>
  <c r="BE29" i="1"/>
  <c r="BE17" i="1"/>
  <c r="BE496" i="1"/>
  <c r="BE484" i="1"/>
  <c r="BE472" i="1"/>
  <c r="BE460" i="1"/>
  <c r="BE448" i="1"/>
  <c r="BE436" i="1"/>
  <c r="BE424" i="1"/>
  <c r="BE412" i="1"/>
  <c r="BE400" i="1"/>
  <c r="BE388" i="1"/>
  <c r="BE376" i="1"/>
  <c r="BE352" i="1"/>
  <c r="BE340" i="1"/>
  <c r="BE328" i="1"/>
  <c r="BE316" i="1"/>
  <c r="BE304" i="1"/>
  <c r="BE292" i="1"/>
  <c r="BE280" i="1"/>
  <c r="BE268" i="1"/>
  <c r="BE256" i="1"/>
  <c r="BE244" i="1"/>
  <c r="BE232" i="1"/>
  <c r="BE220" i="1"/>
  <c r="BE208" i="1"/>
  <c r="BE196" i="1"/>
  <c r="BE184" i="1"/>
  <c r="BE160" i="1"/>
  <c r="BE148" i="1"/>
  <c r="BE136" i="1"/>
  <c r="BE124" i="1"/>
  <c r="BE112" i="1"/>
  <c r="BE100" i="1"/>
  <c r="BE88" i="1"/>
  <c r="BE76" i="1"/>
  <c r="BE64" i="1"/>
  <c r="BE40" i="1"/>
  <c r="BE28" i="1"/>
  <c r="BE16" i="1"/>
  <c r="BE507" i="1"/>
  <c r="BE495" i="1"/>
  <c r="BE483" i="1"/>
  <c r="BE471" i="1"/>
  <c r="BE459" i="1"/>
  <c r="BE447" i="1"/>
  <c r="BE435" i="1"/>
  <c r="BE423" i="1"/>
  <c r="BE411" i="1"/>
  <c r="BE399" i="1"/>
  <c r="BE387" i="1"/>
  <c r="BE375" i="1"/>
  <c r="BE363" i="1"/>
  <c r="BE351" i="1"/>
  <c r="BE339" i="1"/>
  <c r="BE327" i="1"/>
  <c r="BE315" i="1"/>
  <c r="BE303" i="1"/>
  <c r="BE291" i="1"/>
  <c r="BE279" i="1"/>
  <c r="BE267" i="1"/>
  <c r="BE255" i="1"/>
  <c r="BE243" i="1"/>
  <c r="BE231" i="1"/>
  <c r="BE219" i="1"/>
  <c r="BE207" i="1"/>
  <c r="BE195" i="1"/>
  <c r="BE183" i="1"/>
  <c r="BE171" i="1"/>
  <c r="BE159" i="1"/>
  <c r="BE147" i="1"/>
  <c r="BE135" i="1"/>
  <c r="BE123" i="1"/>
  <c r="BE111" i="1"/>
  <c r="BE99" i="1"/>
  <c r="BE87" i="1"/>
  <c r="BE75" i="1"/>
  <c r="BE63" i="1"/>
  <c r="BE51" i="1"/>
  <c r="BE39" i="1"/>
  <c r="BE27" i="1"/>
  <c r="BE15" i="1"/>
  <c r="BE506" i="1"/>
  <c r="BE494" i="1"/>
  <c r="BE482" i="1"/>
  <c r="BE470" i="1"/>
  <c r="BE458" i="1"/>
  <c r="BE446" i="1"/>
  <c r="BE434" i="1"/>
  <c r="BE422" i="1"/>
  <c r="BE410" i="1"/>
  <c r="BE398" i="1"/>
  <c r="BE386" i="1"/>
  <c r="BE374" i="1"/>
  <c r="BE362" i="1"/>
  <c r="BE350" i="1"/>
  <c r="BE338" i="1"/>
  <c r="BE326" i="1"/>
  <c r="BE314" i="1"/>
  <c r="BE302" i="1"/>
  <c r="BE290" i="1"/>
  <c r="BE278" i="1"/>
  <c r="BE266" i="1"/>
  <c r="BE254" i="1"/>
  <c r="BE242" i="1"/>
  <c r="BE230" i="1"/>
  <c r="BE218" i="1"/>
  <c r="BE206" i="1"/>
  <c r="BE194" i="1"/>
  <c r="BE182" i="1"/>
  <c r="BE170" i="1"/>
  <c r="BE158" i="1"/>
  <c r="BE146" i="1"/>
  <c r="BE134" i="1"/>
  <c r="BE122" i="1"/>
  <c r="BE110" i="1"/>
  <c r="BE98" i="1"/>
  <c r="BE86" i="1"/>
  <c r="BE74" i="1"/>
  <c r="BE62" i="1"/>
  <c r="BE50" i="1"/>
  <c r="BE38" i="1"/>
  <c r="BE26" i="1"/>
  <c r="BE14" i="1"/>
  <c r="BE505" i="1"/>
  <c r="BE493" i="1"/>
  <c r="BE481" i="1"/>
  <c r="BE469" i="1"/>
  <c r="BE457" i="1"/>
  <c r="BE445" i="1"/>
  <c r="BE433" i="1"/>
  <c r="BE409" i="1"/>
  <c r="BE397" i="1"/>
  <c r="BE385" i="1"/>
  <c r="BE373" i="1"/>
  <c r="BE361" i="1"/>
  <c r="BE349" i="1"/>
  <c r="BE337" i="1"/>
  <c r="BE325" i="1"/>
  <c r="BE301" i="1"/>
  <c r="BE289" i="1"/>
  <c r="BE277" i="1"/>
  <c r="BE265" i="1"/>
  <c r="BE253" i="1"/>
  <c r="BE241" i="1"/>
  <c r="BE229" i="1"/>
  <c r="BE217" i="1"/>
  <c r="BE205" i="1"/>
  <c r="BE181" i="1"/>
  <c r="BE169" i="1"/>
  <c r="BE157" i="1"/>
  <c r="BE145" i="1"/>
  <c r="BE133" i="1"/>
  <c r="BE121" i="1"/>
  <c r="BE109" i="1"/>
  <c r="BE97" i="1"/>
  <c r="BE85" i="1"/>
  <c r="BE61" i="1"/>
  <c r="BE49" i="1"/>
  <c r="BE37" i="1"/>
  <c r="BE25" i="1"/>
  <c r="BE13" i="1"/>
  <c r="BE504" i="1"/>
  <c r="BE492" i="1"/>
  <c r="BE480" i="1"/>
  <c r="BE468" i="1"/>
  <c r="BE456" i="1"/>
  <c r="BE444" i="1"/>
  <c r="BE432" i="1"/>
  <c r="BE420" i="1"/>
  <c r="BE408" i="1"/>
  <c r="BE396" i="1"/>
  <c r="BE384" i="1"/>
  <c r="BE372" i="1"/>
  <c r="BE360" i="1"/>
  <c r="BE348" i="1"/>
  <c r="BE336" i="1"/>
  <c r="BE324" i="1"/>
  <c r="BE312" i="1"/>
  <c r="BE300" i="1"/>
  <c r="BE288" i="1"/>
  <c r="BE276" i="1"/>
  <c r="BE264" i="1"/>
  <c r="BE252" i="1"/>
  <c r="BE240" i="1"/>
  <c r="BE228" i="1"/>
  <c r="BE216" i="1"/>
  <c r="BE204" i="1"/>
  <c r="BE192" i="1"/>
  <c r="BE180" i="1"/>
  <c r="BE168" i="1"/>
  <c r="BE156" i="1"/>
  <c r="BE144" i="1"/>
  <c r="BE132" i="1"/>
  <c r="BE120" i="1"/>
  <c r="BE108" i="1"/>
  <c r="BE96" i="1"/>
  <c r="BE84" i="1"/>
  <c r="BE72" i="1"/>
  <c r="BE60" i="1"/>
  <c r="BE48" i="1"/>
  <c r="BE36" i="1"/>
  <c r="BE24" i="1"/>
  <c r="BE12" i="1"/>
  <c r="BB143" i="1"/>
  <c r="BA137" i="1"/>
  <c r="BE503" i="1"/>
  <c r="BE491" i="1"/>
  <c r="BE479" i="1"/>
  <c r="BE467" i="1"/>
  <c r="BE455" i="1"/>
  <c r="BE443" i="1"/>
  <c r="BE431" i="1"/>
  <c r="BE419" i="1"/>
  <c r="BE407" i="1"/>
  <c r="BE395" i="1"/>
  <c r="BE383" i="1"/>
  <c r="BE371" i="1"/>
  <c r="BE359" i="1"/>
  <c r="BE347" i="1"/>
  <c r="BE335" i="1"/>
  <c r="BE323" i="1"/>
  <c r="BE311" i="1"/>
  <c r="BE299" i="1"/>
  <c r="BE287" i="1"/>
  <c r="BE275" i="1"/>
  <c r="BE263" i="1"/>
  <c r="BE251" i="1"/>
  <c r="BE239" i="1"/>
  <c r="BE227" i="1"/>
  <c r="BE215" i="1"/>
  <c r="BE203" i="1"/>
  <c r="BE191" i="1"/>
  <c r="BE179" i="1"/>
  <c r="BE167" i="1"/>
  <c r="BE155" i="1"/>
  <c r="BE143" i="1"/>
  <c r="BE131" i="1"/>
  <c r="BE119" i="1"/>
  <c r="BE107" i="1"/>
  <c r="BE95" i="1"/>
  <c r="BE83" i="1"/>
  <c r="BE71" i="1"/>
  <c r="BE59" i="1"/>
  <c r="BE47" i="1"/>
  <c r="BE35" i="1"/>
  <c r="BE23" i="1"/>
  <c r="BE11" i="1"/>
  <c r="BE502" i="1"/>
  <c r="BE490" i="1"/>
  <c r="BE478" i="1"/>
  <c r="BE466" i="1"/>
  <c r="BE454" i="1"/>
  <c r="BE442" i="1"/>
  <c r="BE430" i="1"/>
  <c r="BE418" i="1"/>
  <c r="BE406" i="1"/>
  <c r="BE394" i="1"/>
  <c r="BE382" i="1"/>
  <c r="BE370" i="1"/>
  <c r="BE346" i="1"/>
  <c r="BE334" i="1"/>
  <c r="BE322" i="1"/>
  <c r="BE310" i="1"/>
  <c r="BE298" i="1"/>
  <c r="BE286" i="1"/>
  <c r="BE274" i="1"/>
  <c r="BE262" i="1"/>
  <c r="BE250" i="1"/>
  <c r="BE238" i="1"/>
  <c r="BE226" i="1"/>
  <c r="BE214" i="1"/>
  <c r="BE202" i="1"/>
  <c r="BE190" i="1"/>
  <c r="BE178" i="1"/>
  <c r="BE154" i="1"/>
  <c r="BE142" i="1"/>
  <c r="BE130" i="1"/>
  <c r="BE118" i="1"/>
  <c r="BE106" i="1"/>
  <c r="BE82" i="1"/>
  <c r="BE70" i="1"/>
  <c r="BE46" i="1"/>
  <c r="BE34" i="1"/>
  <c r="BE22" i="1"/>
  <c r="BE10" i="1"/>
  <c r="BE501" i="1"/>
  <c r="BE489" i="1"/>
  <c r="BE477" i="1"/>
  <c r="BE465" i="1"/>
  <c r="BE453" i="1"/>
  <c r="BE441" i="1"/>
  <c r="BE429" i="1"/>
  <c r="BE417" i="1"/>
  <c r="BE405" i="1"/>
  <c r="BE393" i="1"/>
  <c r="BE381" i="1"/>
  <c r="BE369" i="1"/>
  <c r="BE357" i="1"/>
  <c r="BE345" i="1"/>
  <c r="BE333" i="1"/>
  <c r="BE321" i="1"/>
  <c r="BE309" i="1"/>
  <c r="BE297" i="1"/>
  <c r="BE285" i="1"/>
  <c r="BE273" i="1"/>
  <c r="BE261" i="1"/>
  <c r="BE249" i="1"/>
  <c r="BE237" i="1"/>
  <c r="BE225" i="1"/>
  <c r="BE213" i="1"/>
  <c r="BE201" i="1"/>
  <c r="BE189" i="1"/>
  <c r="BE177" i="1"/>
  <c r="BE165" i="1"/>
  <c r="BE153" i="1"/>
  <c r="BE141" i="1"/>
  <c r="BE129" i="1"/>
  <c r="BE117" i="1"/>
  <c r="BE105" i="1"/>
  <c r="BE93" i="1"/>
  <c r="BE81" i="1"/>
  <c r="BE69" i="1"/>
  <c r="BE57" i="1"/>
  <c r="BE45" i="1"/>
  <c r="BE33" i="1"/>
  <c r="BE21" i="1"/>
  <c r="BD427" i="1"/>
  <c r="BD283" i="1"/>
  <c r="BD415" i="1"/>
  <c r="BD271" i="1"/>
  <c r="BD403" i="1"/>
  <c r="BD259" i="1"/>
  <c r="BD391" i="1"/>
  <c r="BD247" i="1"/>
  <c r="BD103" i="1"/>
  <c r="BD379" i="1"/>
  <c r="BD235" i="1"/>
  <c r="BD91" i="1"/>
  <c r="BD367" i="1"/>
  <c r="BD223" i="1"/>
  <c r="BD79" i="1"/>
  <c r="BB421" i="1"/>
  <c r="BB364" i="1"/>
  <c r="BB358" i="1"/>
  <c r="BB313" i="1"/>
  <c r="BB199" i="1"/>
  <c r="BB193" i="1"/>
  <c r="BB172" i="1"/>
  <c r="BB166" i="1"/>
  <c r="BB139" i="1"/>
  <c r="BB127" i="1"/>
  <c r="BB115" i="1"/>
  <c r="BB94" i="1"/>
  <c r="BA73" i="1"/>
  <c r="BB67" i="1"/>
  <c r="BB58" i="1"/>
  <c r="BB52" i="1"/>
  <c r="BD499" i="1"/>
  <c r="BD355" i="1"/>
  <c r="BD211" i="1"/>
  <c r="BD67" i="1"/>
  <c r="BD487" i="1"/>
  <c r="BD343" i="1"/>
  <c r="BD199" i="1"/>
  <c r="BD55" i="1"/>
  <c r="BD475" i="1"/>
  <c r="BD331" i="1"/>
  <c r="BD187" i="1"/>
  <c r="BD43" i="1"/>
  <c r="BD463" i="1"/>
  <c r="BD319" i="1"/>
  <c r="BD175" i="1"/>
  <c r="BD31" i="1"/>
  <c r="BD451" i="1"/>
  <c r="BD307" i="1"/>
  <c r="BD163" i="1"/>
  <c r="BD19" i="1"/>
  <c r="BD439" i="1"/>
  <c r="BD295" i="1"/>
  <c r="BD151" i="1"/>
  <c r="BD500" i="1"/>
  <c r="BD488" i="1"/>
  <c r="BD476" i="1"/>
  <c r="BD464" i="1"/>
  <c r="BD452" i="1"/>
  <c r="BD440" i="1"/>
  <c r="BD428" i="1"/>
  <c r="BD416" i="1"/>
  <c r="BD404" i="1"/>
  <c r="BD392" i="1"/>
  <c r="BD380" i="1"/>
  <c r="BD368" i="1"/>
  <c r="BD356" i="1"/>
  <c r="BD344" i="1"/>
  <c r="BD332" i="1"/>
  <c r="BD320" i="1"/>
  <c r="BD308" i="1"/>
  <c r="BD296" i="1"/>
  <c r="BD284" i="1"/>
  <c r="BD272" i="1"/>
  <c r="BD248" i="1"/>
  <c r="BD236" i="1"/>
  <c r="BD224" i="1"/>
  <c r="BD212" i="1"/>
  <c r="BD200" i="1"/>
  <c r="BD188" i="1"/>
  <c r="BD176" i="1"/>
  <c r="BD164" i="1"/>
  <c r="BD152" i="1"/>
  <c r="BD140" i="1"/>
  <c r="BD128" i="1"/>
  <c r="BD116" i="1"/>
  <c r="BD104" i="1"/>
  <c r="BD92" i="1"/>
  <c r="BD80" i="1"/>
  <c r="BD68" i="1"/>
  <c r="BD56" i="1"/>
  <c r="BD44" i="1"/>
  <c r="BD32" i="1"/>
  <c r="BD20" i="1"/>
  <c r="BD498" i="1"/>
  <c r="BD486" i="1"/>
  <c r="BD474" i="1"/>
  <c r="BD462" i="1"/>
  <c r="BD450" i="1"/>
  <c r="BD438" i="1"/>
  <c r="BD426" i="1"/>
  <c r="BD414" i="1"/>
  <c r="BD402" i="1"/>
  <c r="BD390" i="1"/>
  <c r="BD378" i="1"/>
  <c r="BD366" i="1"/>
  <c r="BD354" i="1"/>
  <c r="BD342" i="1"/>
  <c r="BD330" i="1"/>
  <c r="BD318" i="1"/>
  <c r="BD306" i="1"/>
  <c r="BD294" i="1"/>
  <c r="BD282" i="1"/>
  <c r="BD270" i="1"/>
  <c r="BD258" i="1"/>
  <c r="BD246" i="1"/>
  <c r="BD234" i="1"/>
  <c r="BD222" i="1"/>
  <c r="BD210" i="1"/>
  <c r="BD198" i="1"/>
  <c r="BD186" i="1"/>
  <c r="BD174" i="1"/>
  <c r="BD162" i="1"/>
  <c r="BD150" i="1"/>
  <c r="BD138" i="1"/>
  <c r="BD126" i="1"/>
  <c r="BD114" i="1"/>
  <c r="BD102" i="1"/>
  <c r="BD90" i="1"/>
  <c r="BD78" i="1"/>
  <c r="BD66" i="1"/>
  <c r="BD54" i="1"/>
  <c r="BD42" i="1"/>
  <c r="BD30" i="1"/>
  <c r="BD18" i="1"/>
  <c r="BD497" i="1"/>
  <c r="BD485" i="1"/>
  <c r="BD473" i="1"/>
  <c r="BD461" i="1"/>
  <c r="BD449" i="1"/>
  <c r="BD437" i="1"/>
  <c r="BD425" i="1"/>
  <c r="BD413" i="1"/>
  <c r="BD401" i="1"/>
  <c r="BD389" i="1"/>
  <c r="BD377" i="1"/>
  <c r="BD365" i="1"/>
  <c r="BD353" i="1"/>
  <c r="BD341" i="1"/>
  <c r="BD329" i="1"/>
  <c r="BD317" i="1"/>
  <c r="BD305" i="1"/>
  <c r="BD293" i="1"/>
  <c r="BD281" i="1"/>
  <c r="BD269" i="1"/>
  <c r="BD257" i="1"/>
  <c r="BD245" i="1"/>
  <c r="BD233" i="1"/>
  <c r="BD221" i="1"/>
  <c r="BD209" i="1"/>
  <c r="BD197" i="1"/>
  <c r="BD173" i="1"/>
  <c r="BD161" i="1"/>
  <c r="BD149" i="1"/>
  <c r="BD137" i="1"/>
  <c r="BD125" i="1"/>
  <c r="BD113" i="1"/>
  <c r="BD101" i="1"/>
  <c r="BD77" i="1"/>
  <c r="BD65" i="1"/>
  <c r="BD53" i="1"/>
  <c r="BD41" i="1"/>
  <c r="BD29" i="1"/>
  <c r="BD496" i="1"/>
  <c r="BD484" i="1"/>
  <c r="BD472" i="1"/>
  <c r="BD460" i="1"/>
  <c r="BD448" i="1"/>
  <c r="BD436" i="1"/>
  <c r="BD424" i="1"/>
  <c r="BD412" i="1"/>
  <c r="BD400" i="1"/>
  <c r="BD388" i="1"/>
  <c r="BD376" i="1"/>
  <c r="BD364" i="1"/>
  <c r="BD352" i="1"/>
  <c r="BD340" i="1"/>
  <c r="BD328" i="1"/>
  <c r="BD316" i="1"/>
  <c r="BD304" i="1"/>
  <c r="BD292" i="1"/>
  <c r="BD280" i="1"/>
  <c r="BD268" i="1"/>
  <c r="BD256" i="1"/>
  <c r="BD244" i="1"/>
  <c r="BD232" i="1"/>
  <c r="BD220" i="1"/>
  <c r="BD208" i="1"/>
  <c r="BD196" i="1"/>
  <c r="BD184" i="1"/>
  <c r="BD172" i="1"/>
  <c r="BD160" i="1"/>
  <c r="BD148" i="1"/>
  <c r="BD136" i="1"/>
  <c r="BD124" i="1"/>
  <c r="BD112" i="1"/>
  <c r="BD100" i="1"/>
  <c r="BD88" i="1"/>
  <c r="BD76" i="1"/>
  <c r="BD64" i="1"/>
  <c r="BD52" i="1"/>
  <c r="BD40" i="1"/>
  <c r="BD28" i="1"/>
  <c r="BD16" i="1"/>
  <c r="BD507" i="1"/>
  <c r="BD495" i="1"/>
  <c r="BD483" i="1"/>
  <c r="BD471" i="1"/>
  <c r="BD459" i="1"/>
  <c r="BD447" i="1"/>
  <c r="BD435" i="1"/>
  <c r="BD423" i="1"/>
  <c r="BD411" i="1"/>
  <c r="BD399" i="1"/>
  <c r="BD387" i="1"/>
  <c r="BD375" i="1"/>
  <c r="BD363" i="1"/>
  <c r="BD351" i="1"/>
  <c r="BD339" i="1"/>
  <c r="BD327" i="1"/>
  <c r="BD315" i="1"/>
  <c r="BD303" i="1"/>
  <c r="BD291" i="1"/>
  <c r="BD279" i="1"/>
  <c r="BD267" i="1"/>
  <c r="BD255" i="1"/>
  <c r="BD243" i="1"/>
  <c r="BD231" i="1"/>
  <c r="BD219" i="1"/>
  <c r="BD207" i="1"/>
  <c r="BD195" i="1"/>
  <c r="BD183" i="1"/>
  <c r="BD171" i="1"/>
  <c r="BD159" i="1"/>
  <c r="BD147" i="1"/>
  <c r="BD135" i="1"/>
  <c r="BD123" i="1"/>
  <c r="BD111" i="1"/>
  <c r="BD99" i="1"/>
  <c r="BD87" i="1"/>
  <c r="BD75" i="1"/>
  <c r="BD63" i="1"/>
  <c r="BD51" i="1"/>
  <c r="BD39" i="1"/>
  <c r="BD27" i="1"/>
  <c r="BD15" i="1"/>
  <c r="BD506" i="1"/>
  <c r="BD494" i="1"/>
  <c r="BD482" i="1"/>
  <c r="BD470" i="1"/>
  <c r="BD458" i="1"/>
  <c r="BD446" i="1"/>
  <c r="BD434" i="1"/>
  <c r="BD422" i="1"/>
  <c r="BD410" i="1"/>
  <c r="BD398" i="1"/>
  <c r="BD386" i="1"/>
  <c r="BD374" i="1"/>
  <c r="BD362" i="1"/>
  <c r="BD350" i="1"/>
  <c r="BD338" i="1"/>
  <c r="BD326" i="1"/>
  <c r="BD314" i="1"/>
  <c r="BD302" i="1"/>
  <c r="BD290" i="1"/>
  <c r="BD278" i="1"/>
  <c r="BD266" i="1"/>
  <c r="BD254" i="1"/>
  <c r="BD242" i="1"/>
  <c r="BD230" i="1"/>
  <c r="BD218" i="1"/>
  <c r="BD206" i="1"/>
  <c r="BD194" i="1"/>
  <c r="BD182" i="1"/>
  <c r="BD158" i="1"/>
  <c r="BD146" i="1"/>
  <c r="BD134" i="1"/>
  <c r="BD122" i="1"/>
  <c r="BD110" i="1"/>
  <c r="BD98" i="1"/>
  <c r="BD86" i="1"/>
  <c r="BD74" i="1"/>
  <c r="BD62" i="1"/>
  <c r="BD50" i="1"/>
  <c r="BD38" i="1"/>
  <c r="BD26" i="1"/>
  <c r="BD14" i="1"/>
  <c r="BD505" i="1"/>
  <c r="BD493" i="1"/>
  <c r="BD481" i="1"/>
  <c r="BD469" i="1"/>
  <c r="BD457" i="1"/>
  <c r="BD445" i="1"/>
  <c r="BD433" i="1"/>
  <c r="BD421" i="1"/>
  <c r="BD409" i="1"/>
  <c r="BD397" i="1"/>
  <c r="BD385" i="1"/>
  <c r="BD373" i="1"/>
  <c r="BD361" i="1"/>
  <c r="BD349" i="1"/>
  <c r="BD337" i="1"/>
  <c r="BD325" i="1"/>
  <c r="BD313" i="1"/>
  <c r="BD301" i="1"/>
  <c r="BD289" i="1"/>
  <c r="BD277" i="1"/>
  <c r="BD265" i="1"/>
  <c r="BD253" i="1"/>
  <c r="BD241" i="1"/>
  <c r="BD229" i="1"/>
  <c r="BD217" i="1"/>
  <c r="BD205" i="1"/>
  <c r="BD193" i="1"/>
  <c r="BD181" i="1"/>
  <c r="BD169" i="1"/>
  <c r="BD157" i="1"/>
  <c r="BD145" i="1"/>
  <c r="BD133" i="1"/>
  <c r="BD121" i="1"/>
  <c r="BD109" i="1"/>
  <c r="BD97" i="1"/>
  <c r="BD85" i="1"/>
  <c r="BD73" i="1"/>
  <c r="BD61" i="1"/>
  <c r="BD49" i="1"/>
  <c r="BD37" i="1"/>
  <c r="BD25" i="1"/>
  <c r="BD13" i="1"/>
  <c r="BD504" i="1"/>
  <c r="BD492" i="1"/>
  <c r="BD480" i="1"/>
  <c r="BD468" i="1"/>
  <c r="BD456" i="1"/>
  <c r="BD444" i="1"/>
  <c r="BD432" i="1"/>
  <c r="BD420" i="1"/>
  <c r="BD408" i="1"/>
  <c r="BD396" i="1"/>
  <c r="BD384" i="1"/>
  <c r="BD372" i="1"/>
  <c r="BD360" i="1"/>
  <c r="BD348" i="1"/>
  <c r="BD336" i="1"/>
  <c r="BD324" i="1"/>
  <c r="BD312" i="1"/>
  <c r="BD300" i="1"/>
  <c r="BD288" i="1"/>
  <c r="BD276" i="1"/>
  <c r="BD264" i="1"/>
  <c r="BD252" i="1"/>
  <c r="BD240" i="1"/>
  <c r="BD228" i="1"/>
  <c r="BD216" i="1"/>
  <c r="BD204" i="1"/>
  <c r="BD192" i="1"/>
  <c r="BD180" i="1"/>
  <c r="BD168" i="1"/>
  <c r="BD156" i="1"/>
  <c r="BD144" i="1"/>
  <c r="BD132" i="1"/>
  <c r="BD120" i="1"/>
  <c r="BD108" i="1"/>
  <c r="BD96" i="1"/>
  <c r="BD84" i="1"/>
  <c r="BD72" i="1"/>
  <c r="BD60" i="1"/>
  <c r="BD48" i="1"/>
  <c r="BD36" i="1"/>
  <c r="BD24" i="1"/>
  <c r="BD12" i="1"/>
  <c r="BD503" i="1"/>
  <c r="BD491" i="1"/>
  <c r="BD479" i="1"/>
  <c r="BD467" i="1"/>
  <c r="BD455" i="1"/>
  <c r="BD443" i="1"/>
  <c r="BD431" i="1"/>
  <c r="BD419" i="1"/>
  <c r="BD407" i="1"/>
  <c r="BD383" i="1"/>
  <c r="BD371" i="1"/>
  <c r="BD359" i="1"/>
  <c r="BD347" i="1"/>
  <c r="BD335" i="1"/>
  <c r="BD323" i="1"/>
  <c r="BD311" i="1"/>
  <c r="BD299" i="1"/>
  <c r="BD287" i="1"/>
  <c r="BD275" i="1"/>
  <c r="BD263" i="1"/>
  <c r="BD251" i="1"/>
  <c r="BD239" i="1"/>
  <c r="BD227" i="1"/>
  <c r="BD215" i="1"/>
  <c r="BD203" i="1"/>
  <c r="BD191" i="1"/>
  <c r="BD179" i="1"/>
  <c r="BD167" i="1"/>
  <c r="BD155" i="1"/>
  <c r="BD143" i="1"/>
  <c r="BD131" i="1"/>
  <c r="BD107" i="1"/>
  <c r="BD95" i="1"/>
  <c r="BD83" i="1"/>
  <c r="BD71" i="1"/>
  <c r="BD59" i="1"/>
  <c r="BD47" i="1"/>
  <c r="BD35" i="1"/>
  <c r="BD23" i="1"/>
  <c r="BD11" i="1"/>
  <c r="BD502" i="1"/>
  <c r="BD490" i="1"/>
  <c r="BD478" i="1"/>
  <c r="BD466" i="1"/>
  <c r="BD454" i="1"/>
  <c r="BD442" i="1"/>
  <c r="BD430" i="1"/>
  <c r="BD418" i="1"/>
  <c r="BD406" i="1"/>
  <c r="BD394" i="1"/>
  <c r="BD382" i="1"/>
  <c r="BD370" i="1"/>
  <c r="BD358" i="1"/>
  <c r="BD346" i="1"/>
  <c r="BD334" i="1"/>
  <c r="BD322" i="1"/>
  <c r="BD310" i="1"/>
  <c r="BD298" i="1"/>
  <c r="BD286" i="1"/>
  <c r="BD274" i="1"/>
  <c r="BD262" i="1"/>
  <c r="BD250" i="1"/>
  <c r="BD238" i="1"/>
  <c r="BD226" i="1"/>
  <c r="BD214" i="1"/>
  <c r="BD202" i="1"/>
  <c r="BD190" i="1"/>
  <c r="BD178" i="1"/>
  <c r="BD166" i="1"/>
  <c r="BD154" i="1"/>
  <c r="BD142" i="1"/>
  <c r="BD130" i="1"/>
  <c r="BD118" i="1"/>
  <c r="BD106" i="1"/>
  <c r="BD94" i="1"/>
  <c r="BD82" i="1"/>
  <c r="BD70" i="1"/>
  <c r="BD58" i="1"/>
  <c r="BD46" i="1"/>
  <c r="BD34" i="1"/>
  <c r="BD22" i="1"/>
  <c r="BD10" i="1"/>
  <c r="BD501" i="1"/>
  <c r="BD489" i="1"/>
  <c r="BD477" i="1"/>
  <c r="BD465" i="1"/>
  <c r="BD453" i="1"/>
  <c r="BD441" i="1"/>
  <c r="BD429" i="1"/>
  <c r="BD417" i="1"/>
  <c r="BD405" i="1"/>
  <c r="BD393" i="1"/>
  <c r="BD381" i="1"/>
  <c r="BD369" i="1"/>
  <c r="BD357" i="1"/>
  <c r="BD345" i="1"/>
  <c r="BD333" i="1"/>
  <c r="BD321" i="1"/>
  <c r="BD309" i="1"/>
  <c r="BD297" i="1"/>
  <c r="BD285" i="1"/>
  <c r="BD273" i="1"/>
  <c r="BD261" i="1"/>
  <c r="BD249" i="1"/>
  <c r="BD237" i="1"/>
  <c r="BD225" i="1"/>
  <c r="BD213" i="1"/>
  <c r="BD201" i="1"/>
  <c r="BD189" i="1"/>
  <c r="BD177" i="1"/>
  <c r="BD165" i="1"/>
  <c r="BD153" i="1"/>
  <c r="BD141" i="1"/>
  <c r="BD129" i="1"/>
  <c r="BD117" i="1"/>
  <c r="BD105" i="1"/>
  <c r="BD93" i="1"/>
  <c r="BD81" i="1"/>
  <c r="BD69" i="1"/>
  <c r="BD57" i="1"/>
  <c r="BD45" i="1"/>
  <c r="BD33" i="1"/>
  <c r="BD21" i="1"/>
  <c r="BD9" i="1"/>
  <c r="BC427" i="1"/>
  <c r="BC283" i="1"/>
  <c r="BC139" i="1"/>
  <c r="BC415" i="1"/>
  <c r="BC271" i="1"/>
  <c r="BC127" i="1"/>
  <c r="BC403" i="1"/>
  <c r="BC259" i="1"/>
  <c r="BC115" i="1"/>
  <c r="BC391" i="1"/>
  <c r="BC247" i="1"/>
  <c r="BC103" i="1"/>
  <c r="BC379" i="1"/>
  <c r="BC235" i="1"/>
  <c r="BC91" i="1"/>
  <c r="BC367" i="1"/>
  <c r="BC223" i="1"/>
  <c r="BC79" i="1"/>
  <c r="BC499" i="1"/>
  <c r="BC355" i="1"/>
  <c r="BC211" i="1"/>
  <c r="BC67" i="1"/>
  <c r="BC487" i="1"/>
  <c r="BC343" i="1"/>
  <c r="BC199" i="1"/>
  <c r="BC55" i="1"/>
  <c r="BC475" i="1"/>
  <c r="BC331" i="1"/>
  <c r="BC187" i="1"/>
  <c r="BC43" i="1"/>
  <c r="BB17" i="1"/>
  <c r="BC463" i="1"/>
  <c r="BC319" i="1"/>
  <c r="BC175" i="1"/>
  <c r="BC31" i="1"/>
  <c r="BB395" i="1"/>
  <c r="BB260" i="1"/>
  <c r="BB185" i="1"/>
  <c r="BA170" i="1"/>
  <c r="BA119" i="1"/>
  <c r="BB89" i="1"/>
  <c r="BC451" i="1"/>
  <c r="BC307" i="1"/>
  <c r="BC163" i="1"/>
  <c r="BC19" i="1"/>
  <c r="BC439" i="1"/>
  <c r="BC295" i="1"/>
  <c r="BC151" i="1"/>
  <c r="BC500" i="1"/>
  <c r="BC488" i="1"/>
  <c r="BC476" i="1"/>
  <c r="BC464" i="1"/>
  <c r="BC452" i="1"/>
  <c r="BC440" i="1"/>
  <c r="BC428" i="1"/>
  <c r="BC416" i="1"/>
  <c r="BC404" i="1"/>
  <c r="BC392" i="1"/>
  <c r="BC380" i="1"/>
  <c r="BC368" i="1"/>
  <c r="BC356" i="1"/>
  <c r="BC344" i="1"/>
  <c r="BC332" i="1"/>
  <c r="BC320" i="1"/>
  <c r="BC308" i="1"/>
  <c r="BC284" i="1"/>
  <c r="BC272" i="1"/>
  <c r="BC260" i="1"/>
  <c r="BC248" i="1"/>
  <c r="BC236" i="1"/>
  <c r="BC224" i="1"/>
  <c r="BC212" i="1"/>
  <c r="BC200" i="1"/>
  <c r="BC188" i="1"/>
  <c r="BC164" i="1"/>
  <c r="BC140" i="1"/>
  <c r="BC116" i="1"/>
  <c r="BC104" i="1"/>
  <c r="BC92" i="1"/>
  <c r="BC80" i="1"/>
  <c r="BC68" i="1"/>
  <c r="BC56" i="1"/>
  <c r="BC44" i="1"/>
  <c r="BC32" i="1"/>
  <c r="BC20" i="1"/>
  <c r="BC498" i="1"/>
  <c r="BC486" i="1"/>
  <c r="BC474" i="1"/>
  <c r="BC462" i="1"/>
  <c r="BC450" i="1"/>
  <c r="BC438" i="1"/>
  <c r="BC426" i="1"/>
  <c r="BC414" i="1"/>
  <c r="BC402" i="1"/>
  <c r="BC390" i="1"/>
  <c r="BC378" i="1"/>
  <c r="BC366" i="1"/>
  <c r="BC354" i="1"/>
  <c r="BC342" i="1"/>
  <c r="BC330" i="1"/>
  <c r="BC318" i="1"/>
  <c r="BC306" i="1"/>
  <c r="BC294" i="1"/>
  <c r="BC282" i="1"/>
  <c r="BC270" i="1"/>
  <c r="BC258" i="1"/>
  <c r="BC246" i="1"/>
  <c r="BC234" i="1"/>
  <c r="BC222" i="1"/>
  <c r="BC210" i="1"/>
  <c r="BC198" i="1"/>
  <c r="BC186" i="1"/>
  <c r="BC174" i="1"/>
  <c r="BC162" i="1"/>
  <c r="BC150" i="1"/>
  <c r="BC138" i="1"/>
  <c r="BC126" i="1"/>
  <c r="BC114" i="1"/>
  <c r="BC102" i="1"/>
  <c r="BC90" i="1"/>
  <c r="BC78" i="1"/>
  <c r="BC66" i="1"/>
  <c r="BC54" i="1"/>
  <c r="BC42" i="1"/>
  <c r="BC30" i="1"/>
  <c r="BC18" i="1"/>
  <c r="BC497" i="1"/>
  <c r="BC485" i="1"/>
  <c r="BC473" i="1"/>
  <c r="BC461" i="1"/>
  <c r="BC449" i="1"/>
  <c r="BC437" i="1"/>
  <c r="BC425" i="1"/>
  <c r="BC413" i="1"/>
  <c r="BC401" i="1"/>
  <c r="BC389" i="1"/>
  <c r="BC377" i="1"/>
  <c r="BC365" i="1"/>
  <c r="BC353" i="1"/>
  <c r="BC341" i="1"/>
  <c r="BC329" i="1"/>
  <c r="BC317" i="1"/>
  <c r="BC305" i="1"/>
  <c r="BC281" i="1"/>
  <c r="BC269" i="1"/>
  <c r="BC257" i="1"/>
  <c r="BC245" i="1"/>
  <c r="BC233" i="1"/>
  <c r="BC221" i="1"/>
  <c r="BC209" i="1"/>
  <c r="BC197" i="1"/>
  <c r="BC185" i="1"/>
  <c r="BC173" i="1"/>
  <c r="BC161" i="1"/>
  <c r="BC149" i="1"/>
  <c r="BC137" i="1"/>
  <c r="BC125" i="1"/>
  <c r="BC113" i="1"/>
  <c r="BC89" i="1"/>
  <c r="BC77" i="1"/>
  <c r="BC65" i="1"/>
  <c r="BC53" i="1"/>
  <c r="BC41" i="1"/>
  <c r="BC29" i="1"/>
  <c r="BC17" i="1"/>
  <c r="BC496" i="1"/>
  <c r="BC484" i="1"/>
  <c r="BC472" i="1"/>
  <c r="BC460" i="1"/>
  <c r="BC448" i="1"/>
  <c r="BC436" i="1"/>
  <c r="BC424" i="1"/>
  <c r="BC412" i="1"/>
  <c r="BC400" i="1"/>
  <c r="BC388" i="1"/>
  <c r="BC376" i="1"/>
  <c r="BC364" i="1"/>
  <c r="BC352" i="1"/>
  <c r="BC340" i="1"/>
  <c r="BC328" i="1"/>
  <c r="BC316" i="1"/>
  <c r="BC304" i="1"/>
  <c r="BC292" i="1"/>
  <c r="BC280" i="1"/>
  <c r="BC268" i="1"/>
  <c r="BC256" i="1"/>
  <c r="BC244" i="1"/>
  <c r="BC232" i="1"/>
  <c r="BC220" i="1"/>
  <c r="BC196" i="1"/>
  <c r="BC184" i="1"/>
  <c r="BC172" i="1"/>
  <c r="BC160" i="1"/>
  <c r="BC148" i="1"/>
  <c r="BC136" i="1"/>
  <c r="BC124" i="1"/>
  <c r="BC112" i="1"/>
  <c r="BC100" i="1"/>
  <c r="BC88" i="1"/>
  <c r="BC76" i="1"/>
  <c r="BC64" i="1"/>
  <c r="BC52" i="1"/>
  <c r="BC40" i="1"/>
  <c r="BC28" i="1"/>
  <c r="BC16" i="1"/>
  <c r="BC507" i="1"/>
  <c r="BC495" i="1"/>
  <c r="BC483" i="1"/>
  <c r="BC471" i="1"/>
  <c r="BC459" i="1"/>
  <c r="BC447" i="1"/>
  <c r="BC435" i="1"/>
  <c r="BC423" i="1"/>
  <c r="BC411" i="1"/>
  <c r="BC399" i="1"/>
  <c r="BC387" i="1"/>
  <c r="BC375" i="1"/>
  <c r="BC363" i="1"/>
  <c r="BC351" i="1"/>
  <c r="BC339" i="1"/>
  <c r="BC327" i="1"/>
  <c r="BC315" i="1"/>
  <c r="BC303" i="1"/>
  <c r="BC291" i="1"/>
  <c r="BC279" i="1"/>
  <c r="BC267" i="1"/>
  <c r="BC255" i="1"/>
  <c r="BC243" i="1"/>
  <c r="BC231" i="1"/>
  <c r="BC219" i="1"/>
  <c r="BC207" i="1"/>
  <c r="BC195" i="1"/>
  <c r="BC183" i="1"/>
  <c r="BC171" i="1"/>
  <c r="BC159" i="1"/>
  <c r="BC147" i="1"/>
  <c r="BC135" i="1"/>
  <c r="BC123" i="1"/>
  <c r="BC111" i="1"/>
  <c r="BC99" i="1"/>
  <c r="BC87" i="1"/>
  <c r="BC75" i="1"/>
  <c r="BC63" i="1"/>
  <c r="BC51" i="1"/>
  <c r="BC39" i="1"/>
  <c r="BC27" i="1"/>
  <c r="BC15" i="1"/>
  <c r="BC506" i="1"/>
  <c r="BC494" i="1"/>
  <c r="BC482" i="1"/>
  <c r="BC470" i="1"/>
  <c r="BC458" i="1"/>
  <c r="BC446" i="1"/>
  <c r="BC434" i="1"/>
  <c r="BC422" i="1"/>
  <c r="BC410" i="1"/>
  <c r="BC398" i="1"/>
  <c r="BC386" i="1"/>
  <c r="BC374" i="1"/>
  <c r="BC362" i="1"/>
  <c r="BC350" i="1"/>
  <c r="BC338" i="1"/>
  <c r="BC326" i="1"/>
  <c r="BC302" i="1"/>
  <c r="BC278" i="1"/>
  <c r="BC266" i="1"/>
  <c r="BC254" i="1"/>
  <c r="BC242" i="1"/>
  <c r="BC230" i="1"/>
  <c r="BC218" i="1"/>
  <c r="BC206" i="1"/>
  <c r="BC194" i="1"/>
  <c r="BC182" i="1"/>
  <c r="BC170" i="1"/>
  <c r="BC158" i="1"/>
  <c r="BC146" i="1"/>
  <c r="BC134" i="1"/>
  <c r="BC122" i="1"/>
  <c r="BC110" i="1"/>
  <c r="BC98" i="1"/>
  <c r="BC86" i="1"/>
  <c r="BC74" i="1"/>
  <c r="BC62" i="1"/>
  <c r="BC50" i="1"/>
  <c r="BC38" i="1"/>
  <c r="BC26" i="1"/>
  <c r="BC14" i="1"/>
  <c r="BC505" i="1"/>
  <c r="BC493" i="1"/>
  <c r="BC481" i="1"/>
  <c r="BC469" i="1"/>
  <c r="BC457" i="1"/>
  <c r="BC445" i="1"/>
  <c r="BC433" i="1"/>
  <c r="BC421" i="1"/>
  <c r="BC409" i="1"/>
  <c r="BC397" i="1"/>
  <c r="BC385" i="1"/>
  <c r="BC373" i="1"/>
  <c r="BC361" i="1"/>
  <c r="BC349" i="1"/>
  <c r="BC337" i="1"/>
  <c r="BC325" i="1"/>
  <c r="BC313" i="1"/>
  <c r="BC301" i="1"/>
  <c r="BC289" i="1"/>
  <c r="BC277" i="1"/>
  <c r="BC265" i="1"/>
  <c r="BC253" i="1"/>
  <c r="BC241" i="1"/>
  <c r="BC229" i="1"/>
  <c r="BC205" i="1"/>
  <c r="BC193" i="1"/>
  <c r="BC181" i="1"/>
  <c r="BC169" i="1"/>
  <c r="BC157" i="1"/>
  <c r="BC145" i="1"/>
  <c r="BC133" i="1"/>
  <c r="BC121" i="1"/>
  <c r="BC109" i="1"/>
  <c r="BC97" i="1"/>
  <c r="BC85" i="1"/>
  <c r="BC73" i="1"/>
  <c r="BC61" i="1"/>
  <c r="BC49" i="1"/>
  <c r="BC37" i="1"/>
  <c r="BC25" i="1"/>
  <c r="BC13" i="1"/>
  <c r="BC504" i="1"/>
  <c r="BC492" i="1"/>
  <c r="BC480" i="1"/>
  <c r="BC468" i="1"/>
  <c r="BC456" i="1"/>
  <c r="BC444" i="1"/>
  <c r="BC432" i="1"/>
  <c r="BC420" i="1"/>
  <c r="BC408" i="1"/>
  <c r="BC396" i="1"/>
  <c r="BC384" i="1"/>
  <c r="BC372" i="1"/>
  <c r="BC360" i="1"/>
  <c r="BC348" i="1"/>
  <c r="BC336" i="1"/>
  <c r="BC324" i="1"/>
  <c r="BC312" i="1"/>
  <c r="BC300" i="1"/>
  <c r="BC288" i="1"/>
  <c r="BC276" i="1"/>
  <c r="BC264" i="1"/>
  <c r="BC252" i="1"/>
  <c r="BC240" i="1"/>
  <c r="BC228" i="1"/>
  <c r="BC216" i="1"/>
  <c r="BC204" i="1"/>
  <c r="BC192" i="1"/>
  <c r="BC180" i="1"/>
  <c r="BC168" i="1"/>
  <c r="BC156" i="1"/>
  <c r="BC144" i="1"/>
  <c r="BC132" i="1"/>
  <c r="BC120" i="1"/>
  <c r="BC108" i="1"/>
  <c r="BC96" i="1"/>
  <c r="BC84" i="1"/>
  <c r="BC72" i="1"/>
  <c r="BC60" i="1"/>
  <c r="BC48" i="1"/>
  <c r="BC36" i="1"/>
  <c r="BC24" i="1"/>
  <c r="BC12" i="1"/>
  <c r="BC503" i="1"/>
  <c r="BC491" i="1"/>
  <c r="BC479" i="1"/>
  <c r="BC467" i="1"/>
  <c r="BC455" i="1"/>
  <c r="BC443" i="1"/>
  <c r="BC431" i="1"/>
  <c r="BC419" i="1"/>
  <c r="BC407" i="1"/>
  <c r="BC395" i="1"/>
  <c r="BC383" i="1"/>
  <c r="BC371" i="1"/>
  <c r="BC359" i="1"/>
  <c r="BC347" i="1"/>
  <c r="BC335" i="1"/>
  <c r="BC323" i="1"/>
  <c r="BC311" i="1"/>
  <c r="BC299" i="1"/>
  <c r="BC287" i="1"/>
  <c r="BC275" i="1"/>
  <c r="BC263" i="1"/>
  <c r="BC251" i="1"/>
  <c r="BC239" i="1"/>
  <c r="BC215" i="1"/>
  <c r="BC203" i="1"/>
  <c r="BC191" i="1"/>
  <c r="BC179" i="1"/>
  <c r="BC155" i="1"/>
  <c r="BC143" i="1"/>
  <c r="BC131" i="1"/>
  <c r="BC119" i="1"/>
  <c r="BC107" i="1"/>
  <c r="BC95" i="1"/>
  <c r="BC83" i="1"/>
  <c r="BC71" i="1"/>
  <c r="BC59" i="1"/>
  <c r="BC47" i="1"/>
  <c r="BC35" i="1"/>
  <c r="BC23" i="1"/>
  <c r="BC11" i="1"/>
  <c r="BC502" i="1"/>
  <c r="BC490" i="1"/>
  <c r="BC478" i="1"/>
  <c r="BC466" i="1"/>
  <c r="BC454" i="1"/>
  <c r="BC442" i="1"/>
  <c r="BC430" i="1"/>
  <c r="BC418" i="1"/>
  <c r="BC406" i="1"/>
  <c r="BC394" i="1"/>
  <c r="BC382" i="1"/>
  <c r="BC370" i="1"/>
  <c r="BC358" i="1"/>
  <c r="BC346" i="1"/>
  <c r="BC334" i="1"/>
  <c r="BC322" i="1"/>
  <c r="BC310" i="1"/>
  <c r="BC298" i="1"/>
  <c r="BC286" i="1"/>
  <c r="BC274" i="1"/>
  <c r="BC262" i="1"/>
  <c r="BC250" i="1"/>
  <c r="BC238" i="1"/>
  <c r="BC226" i="1"/>
  <c r="BC214" i="1"/>
  <c r="BC202" i="1"/>
  <c r="BC190" i="1"/>
  <c r="BC178" i="1"/>
  <c r="BC166" i="1"/>
  <c r="BC154" i="1"/>
  <c r="BC142" i="1"/>
  <c r="BC130" i="1"/>
  <c r="BC118" i="1"/>
  <c r="BC106" i="1"/>
  <c r="BC94" i="1"/>
  <c r="BC82" i="1"/>
  <c r="BC70" i="1"/>
  <c r="BC58" i="1"/>
  <c r="BC34" i="1"/>
  <c r="BC22" i="1"/>
  <c r="BC501" i="1"/>
  <c r="BC489" i="1"/>
  <c r="BC477" i="1"/>
  <c r="BC465" i="1"/>
  <c r="BC453" i="1"/>
  <c r="BC441" i="1"/>
  <c r="BC429" i="1"/>
  <c r="BC417" i="1"/>
  <c r="BC405" i="1"/>
  <c r="BC393" i="1"/>
  <c r="BC381" i="1"/>
  <c r="BC369" i="1"/>
  <c r="BC357" i="1"/>
  <c r="BC345" i="1"/>
  <c r="BC333" i="1"/>
  <c r="BC321" i="1"/>
  <c r="BC309" i="1"/>
  <c r="BC297" i="1"/>
  <c r="BC285" i="1"/>
  <c r="BC273" i="1"/>
  <c r="BC261" i="1"/>
  <c r="BC249" i="1"/>
  <c r="BC237" i="1"/>
  <c r="BC225" i="1"/>
  <c r="BC213" i="1"/>
  <c r="BC201" i="1"/>
  <c r="BC189" i="1"/>
  <c r="BC177" i="1"/>
  <c r="BC165" i="1"/>
  <c r="BC153" i="1"/>
  <c r="BC141" i="1"/>
  <c r="BC129" i="1"/>
  <c r="BC117" i="1"/>
  <c r="BC105" i="1"/>
  <c r="BC93" i="1"/>
  <c r="BC81" i="1"/>
  <c r="BC69" i="1"/>
  <c r="BC57" i="1"/>
  <c r="BC45" i="1"/>
  <c r="BC33" i="1"/>
  <c r="BC21" i="1"/>
  <c r="BC9" i="1"/>
  <c r="BB217" i="1"/>
  <c r="BA208" i="1"/>
  <c r="BB46" i="1"/>
  <c r="BA314" i="1"/>
  <c r="BA296" i="1"/>
  <c r="BB293" i="1"/>
  <c r="BA290" i="1"/>
  <c r="BB227" i="1"/>
  <c r="BB176" i="1"/>
  <c r="BB167" i="1"/>
  <c r="BA152" i="1"/>
  <c r="BA128" i="1"/>
  <c r="BB101" i="1"/>
  <c r="BB163" i="1"/>
  <c r="BB295" i="1"/>
  <c r="BB19" i="1"/>
  <c r="BB500" i="1"/>
  <c r="BB488" i="1"/>
  <c r="BB476" i="1"/>
  <c r="BB464" i="1"/>
  <c r="BB452" i="1"/>
  <c r="BB440" i="1"/>
  <c r="BB428" i="1"/>
  <c r="BB416" i="1"/>
  <c r="BB404" i="1"/>
  <c r="BB380" i="1"/>
  <c r="BB368" i="1"/>
  <c r="BB344" i="1"/>
  <c r="BB332" i="1"/>
  <c r="BB320" i="1"/>
  <c r="BB296" i="1"/>
  <c r="BB248" i="1"/>
  <c r="BB188" i="1"/>
  <c r="BB152" i="1"/>
  <c r="BB128" i="1"/>
  <c r="BB20" i="1"/>
  <c r="BB498" i="1"/>
  <c r="BB486" i="1"/>
  <c r="BB474" i="1"/>
  <c r="BB462" i="1"/>
  <c r="BB402" i="1"/>
  <c r="BB222" i="1"/>
  <c r="BB497" i="1"/>
  <c r="BB485" i="1"/>
  <c r="BB473" i="1"/>
  <c r="BB461" i="1"/>
  <c r="BB449" i="1"/>
  <c r="BB437" i="1"/>
  <c r="BB425" i="1"/>
  <c r="BB413" i="1"/>
  <c r="BB401" i="1"/>
  <c r="BB389" i="1"/>
  <c r="BB377" i="1"/>
  <c r="BB365" i="1"/>
  <c r="BB353" i="1"/>
  <c r="BB341" i="1"/>
  <c r="BB329" i="1"/>
  <c r="BB317" i="1"/>
  <c r="BB305" i="1"/>
  <c r="BB269" i="1"/>
  <c r="BB245" i="1"/>
  <c r="BB137" i="1"/>
  <c r="BB65" i="1"/>
  <c r="BB53" i="1"/>
  <c r="BB460" i="1"/>
  <c r="BB376" i="1"/>
  <c r="BB304" i="1"/>
  <c r="BB208" i="1"/>
  <c r="BA331" i="1"/>
  <c r="BB495" i="1"/>
  <c r="BB483" i="1"/>
  <c r="BB471" i="1"/>
  <c r="BB447" i="1"/>
  <c r="BB435" i="1"/>
  <c r="BB423" i="1"/>
  <c r="BB411" i="1"/>
  <c r="BB399" i="1"/>
  <c r="BB387" i="1"/>
  <c r="BB363" i="1"/>
  <c r="BB339" i="1"/>
  <c r="BB291" i="1"/>
  <c r="BB494" i="1"/>
  <c r="BB482" i="1"/>
  <c r="BB470" i="1"/>
  <c r="BB458" i="1"/>
  <c r="BB446" i="1"/>
  <c r="BB434" i="1"/>
  <c r="BB422" i="1"/>
  <c r="BB410" i="1"/>
  <c r="BB398" i="1"/>
  <c r="BB386" i="1"/>
  <c r="BB374" i="1"/>
  <c r="BB362" i="1"/>
  <c r="BB350" i="1"/>
  <c r="BB338" i="1"/>
  <c r="BB326" i="1"/>
  <c r="BB314" i="1"/>
  <c r="BB290" i="1"/>
  <c r="BB266" i="1"/>
  <c r="BB242" i="1"/>
  <c r="BB230" i="1"/>
  <c r="BB206" i="1"/>
  <c r="BB170" i="1"/>
  <c r="BB146" i="1"/>
  <c r="BB134" i="1"/>
  <c r="BB62" i="1"/>
  <c r="BB457" i="1"/>
  <c r="BB397" i="1"/>
  <c r="BB241" i="1"/>
  <c r="BB205" i="1"/>
  <c r="BB73" i="1"/>
  <c r="BB504" i="1"/>
  <c r="BB492" i="1"/>
  <c r="BB468" i="1"/>
  <c r="BB384" i="1"/>
  <c r="BB300" i="1"/>
  <c r="BB264" i="1"/>
  <c r="BB24" i="1"/>
  <c r="BB503" i="1"/>
  <c r="BB491" i="1"/>
  <c r="BB479" i="1"/>
  <c r="BB467" i="1"/>
  <c r="BB455" i="1"/>
  <c r="BB443" i="1"/>
  <c r="BB431" i="1"/>
  <c r="BB419" i="1"/>
  <c r="BB407" i="1"/>
  <c r="BB383" i="1"/>
  <c r="BB359" i="1"/>
  <c r="BB323" i="1"/>
  <c r="BB299" i="1"/>
  <c r="BB275" i="1"/>
  <c r="BB263" i="1"/>
  <c r="BB251" i="1"/>
  <c r="BB119" i="1"/>
  <c r="BB59" i="1"/>
  <c r="BB489" i="1"/>
  <c r="BB477" i="1"/>
  <c r="BB465" i="1"/>
  <c r="BB453" i="1"/>
  <c r="BB429" i="1"/>
  <c r="BB369" i="1"/>
  <c r="BB357" i="1"/>
  <c r="BB309" i="1"/>
  <c r="BA506" i="1"/>
  <c r="BA293" i="1"/>
  <c r="BA284" i="1"/>
  <c r="BA164" i="1"/>
  <c r="BA143" i="1"/>
  <c r="BA459" i="1"/>
  <c r="BA456" i="1"/>
  <c r="BA450" i="1"/>
  <c r="BA444" i="1"/>
  <c r="BA441" i="1"/>
  <c r="BA417" i="1"/>
  <c r="BA438" i="1"/>
  <c r="BA390" i="1"/>
  <c r="BA378" i="1"/>
  <c r="BA287" i="1"/>
  <c r="BA281" i="1"/>
  <c r="BA272" i="1"/>
  <c r="BA420" i="1"/>
  <c r="BA396" i="1"/>
  <c r="BA381" i="1"/>
  <c r="BA487" i="1"/>
  <c r="BA175" i="1"/>
  <c r="BA454" i="1"/>
  <c r="BA354" i="1"/>
  <c r="BA336" i="1"/>
  <c r="BA505" i="1"/>
  <c r="BA15" i="1"/>
  <c r="BA216" i="1"/>
  <c r="BA358" i="1"/>
  <c r="BA106" i="1"/>
  <c r="BA209" i="1"/>
  <c r="BA229" i="1"/>
  <c r="BA289" i="1"/>
  <c r="BA412" i="1"/>
  <c r="BA202" i="1"/>
  <c r="BA225" i="1"/>
  <c r="BA190" i="1"/>
  <c r="BA499" i="1"/>
  <c r="BA496" i="1"/>
  <c r="BA80" i="1"/>
  <c r="BA310" i="1"/>
  <c r="BA45" i="1"/>
  <c r="BA199" i="1"/>
  <c r="BA371" i="1"/>
  <c r="BA356" i="1"/>
  <c r="BA347" i="1"/>
  <c r="BA278" i="1"/>
  <c r="BA257" i="1"/>
  <c r="BA345" i="1"/>
  <c r="BA318" i="1"/>
  <c r="BA267" i="1"/>
  <c r="BA60" i="1"/>
  <c r="BA220" i="1"/>
  <c r="BA166" i="1"/>
  <c r="BA255" i="1"/>
  <c r="BA180" i="1"/>
  <c r="BA219" i="1"/>
  <c r="BA195" i="1"/>
  <c r="BA39" i="1"/>
  <c r="AH30" i="1"/>
  <c r="AH438" i="1"/>
  <c r="AH294" i="1"/>
  <c r="AH150" i="1"/>
  <c r="AH426" i="1"/>
  <c r="AH282" i="1"/>
  <c r="AH138" i="1"/>
  <c r="BA42" i="1"/>
  <c r="AH414" i="1"/>
  <c r="AH270" i="1"/>
  <c r="AH126" i="1"/>
  <c r="AH402" i="1"/>
  <c r="AH258" i="1"/>
  <c r="AH114" i="1"/>
  <c r="AH390" i="1"/>
  <c r="AH246" i="1"/>
  <c r="AH102" i="1"/>
  <c r="AH378" i="1"/>
  <c r="AH234" i="1"/>
  <c r="AH90" i="1"/>
  <c r="AD30" i="1"/>
  <c r="AH366" i="1"/>
  <c r="AH222" i="1"/>
  <c r="AH78" i="1"/>
  <c r="AH498" i="1"/>
  <c r="AH354" i="1"/>
  <c r="AH210" i="1"/>
  <c r="AH66" i="1"/>
  <c r="AH486" i="1"/>
  <c r="AH342" i="1"/>
  <c r="AH198" i="1"/>
  <c r="AH54" i="1"/>
  <c r="AH474" i="1"/>
  <c r="AH330" i="1"/>
  <c r="AH186" i="1"/>
  <c r="BA239" i="1"/>
  <c r="AH462" i="1"/>
  <c r="AH318" i="1"/>
  <c r="AH174" i="1"/>
  <c r="AH35" i="1"/>
  <c r="AH450" i="1"/>
  <c r="AH306" i="1"/>
  <c r="AH162" i="1"/>
  <c r="AH499" i="1"/>
  <c r="AH487" i="1"/>
  <c r="AH475" i="1"/>
  <c r="AH463" i="1"/>
  <c r="AH451" i="1"/>
  <c r="AH439" i="1"/>
  <c r="AH427" i="1"/>
  <c r="AH415" i="1"/>
  <c r="AH403" i="1"/>
  <c r="AH391" i="1"/>
  <c r="AH379" i="1"/>
  <c r="AH367" i="1"/>
  <c r="AH355" i="1"/>
  <c r="AH343" i="1"/>
  <c r="AH331" i="1"/>
  <c r="AH319" i="1"/>
  <c r="AH307" i="1"/>
  <c r="AH295" i="1"/>
  <c r="AH283" i="1"/>
  <c r="AH271" i="1"/>
  <c r="AH259" i="1"/>
  <c r="AH247" i="1"/>
  <c r="AH235" i="1"/>
  <c r="AH223" i="1"/>
  <c r="AH211" i="1"/>
  <c r="AH199" i="1"/>
  <c r="AH187" i="1"/>
  <c r="AH175" i="1"/>
  <c r="AH163" i="1"/>
  <c r="AH151" i="1"/>
  <c r="AH139" i="1"/>
  <c r="AH127" i="1"/>
  <c r="AH115" i="1"/>
  <c r="AH103" i="1"/>
  <c r="AH91" i="1"/>
  <c r="AH79" i="1"/>
  <c r="AH67" i="1"/>
  <c r="AH55" i="1"/>
  <c r="AH43" i="1"/>
  <c r="AH31" i="1"/>
  <c r="AH19" i="1"/>
  <c r="AH18" i="1"/>
  <c r="AH497" i="1"/>
  <c r="AH485" i="1"/>
  <c r="AH473" i="1"/>
  <c r="AH461" i="1"/>
  <c r="AH449" i="1"/>
  <c r="AH437" i="1"/>
  <c r="AH425" i="1"/>
  <c r="AH413" i="1"/>
  <c r="AH401" i="1"/>
  <c r="AH389" i="1"/>
  <c r="AH377" i="1"/>
  <c r="AH365" i="1"/>
  <c r="AH353" i="1"/>
  <c r="AH341" i="1"/>
  <c r="AH329" i="1"/>
  <c r="AH317" i="1"/>
  <c r="AH305" i="1"/>
  <c r="AH293" i="1"/>
  <c r="AH281" i="1"/>
  <c r="AH269" i="1"/>
  <c r="AH257" i="1"/>
  <c r="AH245" i="1"/>
  <c r="AH233" i="1"/>
  <c r="AH221" i="1"/>
  <c r="AH209" i="1"/>
  <c r="AH197" i="1"/>
  <c r="AH185" i="1"/>
  <c r="AH173" i="1"/>
  <c r="AH161" i="1"/>
  <c r="AH149" i="1"/>
  <c r="AH137" i="1"/>
  <c r="AH125" i="1"/>
  <c r="AH113" i="1"/>
  <c r="AH101" i="1"/>
  <c r="AH89" i="1"/>
  <c r="AH77" i="1"/>
  <c r="AH65" i="1"/>
  <c r="AH53" i="1"/>
  <c r="AH41" i="1"/>
  <c r="AH29" i="1"/>
  <c r="AH17" i="1"/>
  <c r="AH496" i="1"/>
  <c r="AH484" i="1"/>
  <c r="AH472" i="1"/>
  <c r="AH460" i="1"/>
  <c r="AH448" i="1"/>
  <c r="AH436" i="1"/>
  <c r="AH424" i="1"/>
  <c r="AH412" i="1"/>
  <c r="AH400" i="1"/>
  <c r="AH388" i="1"/>
  <c r="AH376" i="1"/>
  <c r="AH364" i="1"/>
  <c r="AH352" i="1"/>
  <c r="AH340" i="1"/>
  <c r="AH328" i="1"/>
  <c r="AH316" i="1"/>
  <c r="AH304" i="1"/>
  <c r="AH292" i="1"/>
  <c r="AH40" i="1"/>
  <c r="AH28" i="1"/>
  <c r="AH16" i="1"/>
  <c r="AH507" i="1"/>
  <c r="AH495" i="1"/>
  <c r="AH483" i="1"/>
  <c r="AH471" i="1"/>
  <c r="AH459" i="1"/>
  <c r="AH447" i="1"/>
  <c r="AH435" i="1"/>
  <c r="AH423" i="1"/>
  <c r="AH411" i="1"/>
  <c r="AH399" i="1"/>
  <c r="AH387" i="1"/>
  <c r="AH375" i="1"/>
  <c r="AH363" i="1"/>
  <c r="AH351" i="1"/>
  <c r="AH339" i="1"/>
  <c r="AH327" i="1"/>
  <c r="AH315" i="1"/>
  <c r="AH303" i="1"/>
  <c r="AH291" i="1"/>
  <c r="AH279" i="1"/>
  <c r="AH267" i="1"/>
  <c r="AH255" i="1"/>
  <c r="AH243" i="1"/>
  <c r="AH231" i="1"/>
  <c r="AH219" i="1"/>
  <c r="AH207" i="1"/>
  <c r="AH195" i="1"/>
  <c r="AH183" i="1"/>
  <c r="AH171" i="1"/>
  <c r="AH159" i="1"/>
  <c r="AH147" i="1"/>
  <c r="AH135" i="1"/>
  <c r="AH123" i="1"/>
  <c r="AH111" i="1"/>
  <c r="AH99" i="1"/>
  <c r="AH87" i="1"/>
  <c r="AH75" i="1"/>
  <c r="AH63" i="1"/>
  <c r="AH51" i="1"/>
  <c r="AH39" i="1"/>
  <c r="AH27" i="1"/>
  <c r="AH15" i="1"/>
  <c r="AH506" i="1"/>
  <c r="AH494" i="1"/>
  <c r="AH482" i="1"/>
  <c r="AH470" i="1"/>
  <c r="AH458" i="1"/>
  <c r="AH446" i="1"/>
  <c r="AH434" i="1"/>
  <c r="AH422" i="1"/>
  <c r="AH410" i="1"/>
  <c r="AH398" i="1"/>
  <c r="AH386" i="1"/>
  <c r="AH374" i="1"/>
  <c r="AH362" i="1"/>
  <c r="AH350" i="1"/>
  <c r="AH338" i="1"/>
  <c r="AH326" i="1"/>
  <c r="AH314" i="1"/>
  <c r="AH302" i="1"/>
  <c r="AH290" i="1"/>
  <c r="AH278" i="1"/>
  <c r="AH266" i="1"/>
  <c r="AH254" i="1"/>
  <c r="AH242" i="1"/>
  <c r="AH230" i="1"/>
  <c r="AH218" i="1"/>
  <c r="AH206" i="1"/>
  <c r="AH194" i="1"/>
  <c r="AH182" i="1"/>
  <c r="AH170" i="1"/>
  <c r="AH158" i="1"/>
  <c r="AH146" i="1"/>
  <c r="AH134" i="1"/>
  <c r="AH122" i="1"/>
  <c r="AH110" i="1"/>
  <c r="AH98" i="1"/>
  <c r="AH86" i="1"/>
  <c r="AH74" i="1"/>
  <c r="AH62" i="1"/>
  <c r="AH50" i="1"/>
  <c r="AH38" i="1"/>
  <c r="AH26" i="1"/>
  <c r="AH14" i="1"/>
  <c r="AH505" i="1"/>
  <c r="AH493" i="1"/>
  <c r="AH481" i="1"/>
  <c r="AH469" i="1"/>
  <c r="AH457" i="1"/>
  <c r="AH445" i="1"/>
  <c r="AH433" i="1"/>
  <c r="AH421" i="1"/>
  <c r="AH409" i="1"/>
  <c r="AH397" i="1"/>
  <c r="AH385" i="1"/>
  <c r="AH373" i="1"/>
  <c r="AH361" i="1"/>
  <c r="AH349" i="1"/>
  <c r="AH337" i="1"/>
  <c r="AH325" i="1"/>
  <c r="AH313" i="1"/>
  <c r="AH301" i="1"/>
  <c r="AH289" i="1"/>
  <c r="AH277" i="1"/>
  <c r="AH265" i="1"/>
  <c r="AH253" i="1"/>
  <c r="AH241" i="1"/>
  <c r="AH229" i="1"/>
  <c r="AH217" i="1"/>
  <c r="AH205" i="1"/>
  <c r="AH193" i="1"/>
  <c r="AH181" i="1"/>
  <c r="AH169" i="1"/>
  <c r="AH157" i="1"/>
  <c r="AH145" i="1"/>
  <c r="AH133" i="1"/>
  <c r="AH121" i="1"/>
  <c r="AH109" i="1"/>
  <c r="AH97" i="1"/>
  <c r="AH85" i="1"/>
  <c r="AH73" i="1"/>
  <c r="AH61" i="1"/>
  <c r="AH49" i="1"/>
  <c r="AH37" i="1"/>
  <c r="AH25" i="1"/>
  <c r="AH13" i="1"/>
  <c r="BA395" i="1"/>
  <c r="BA191" i="1"/>
  <c r="BA32" i="1"/>
  <c r="AH504" i="1"/>
  <c r="AH492" i="1"/>
  <c r="AH480" i="1"/>
  <c r="AH468" i="1"/>
  <c r="AH456" i="1"/>
  <c r="AH444" i="1"/>
  <c r="AH432" i="1"/>
  <c r="AH420" i="1"/>
  <c r="AH408" i="1"/>
  <c r="AH396" i="1"/>
  <c r="AH384" i="1"/>
  <c r="AH372" i="1"/>
  <c r="AH360" i="1"/>
  <c r="AH348" i="1"/>
  <c r="AH336" i="1"/>
  <c r="AH324" i="1"/>
  <c r="AH312" i="1"/>
  <c r="AH300" i="1"/>
  <c r="AH288" i="1"/>
  <c r="AH276" i="1"/>
  <c r="AH48" i="1"/>
  <c r="AH36" i="1"/>
  <c r="AH24" i="1"/>
  <c r="AH12" i="1"/>
  <c r="AH503" i="1"/>
  <c r="AH491" i="1"/>
  <c r="AH479" i="1"/>
  <c r="AH467" i="1"/>
  <c r="AH455" i="1"/>
  <c r="AH443" i="1"/>
  <c r="AH431" i="1"/>
  <c r="AH419" i="1"/>
  <c r="AH407" i="1"/>
  <c r="AH395" i="1"/>
  <c r="AH383" i="1"/>
  <c r="AH371" i="1"/>
  <c r="AH359" i="1"/>
  <c r="AH347" i="1"/>
  <c r="AH335" i="1"/>
  <c r="AH323" i="1"/>
  <c r="AH311" i="1"/>
  <c r="AH299" i="1"/>
  <c r="AH287" i="1"/>
  <c r="AH275" i="1"/>
  <c r="AH263" i="1"/>
  <c r="AH251" i="1"/>
  <c r="AH239" i="1"/>
  <c r="AH227" i="1"/>
  <c r="AH215" i="1"/>
  <c r="AH203" i="1"/>
  <c r="AH191" i="1"/>
  <c r="AH179" i="1"/>
  <c r="AH167" i="1"/>
  <c r="AH155" i="1"/>
  <c r="AH143" i="1"/>
  <c r="AH131" i="1"/>
  <c r="AH119" i="1"/>
  <c r="AH107" i="1"/>
  <c r="AH95" i="1"/>
  <c r="AH83" i="1"/>
  <c r="AH71" i="1"/>
  <c r="AH59" i="1"/>
  <c r="AH47" i="1"/>
  <c r="AH23" i="1"/>
  <c r="AH11" i="1"/>
  <c r="AH502" i="1"/>
  <c r="AH490" i="1"/>
  <c r="AH478" i="1"/>
  <c r="AH466" i="1"/>
  <c r="AH454" i="1"/>
  <c r="AH442" i="1"/>
  <c r="AH430" i="1"/>
  <c r="AH418" i="1"/>
  <c r="AH406" i="1"/>
  <c r="AH394" i="1"/>
  <c r="AH382" i="1"/>
  <c r="AH370" i="1"/>
  <c r="AH358" i="1"/>
  <c r="AH346" i="1"/>
  <c r="AH334" i="1"/>
  <c r="AH322" i="1"/>
  <c r="AH310" i="1"/>
  <c r="AH298" i="1"/>
  <c r="AH286" i="1"/>
  <c r="AH274" i="1"/>
  <c r="AH262" i="1"/>
  <c r="AH250" i="1"/>
  <c r="AH238" i="1"/>
  <c r="AH226" i="1"/>
  <c r="AH214" i="1"/>
  <c r="AH202" i="1"/>
  <c r="AH190" i="1"/>
  <c r="AH178" i="1"/>
  <c r="AH166" i="1"/>
  <c r="AH154" i="1"/>
  <c r="AH142" i="1"/>
  <c r="AH130" i="1"/>
  <c r="AH118" i="1"/>
  <c r="AH106" i="1"/>
  <c r="AH94" i="1"/>
  <c r="AH82" i="1"/>
  <c r="AH70" i="1"/>
  <c r="AH58" i="1"/>
  <c r="AH34" i="1"/>
  <c r="AH22" i="1"/>
  <c r="AH10" i="1"/>
  <c r="AH501" i="1"/>
  <c r="AH489" i="1"/>
  <c r="AH477" i="1"/>
  <c r="AH465" i="1"/>
  <c r="AH453" i="1"/>
  <c r="AH441" i="1"/>
  <c r="AH429" i="1"/>
  <c r="AH417" i="1"/>
  <c r="AH405" i="1"/>
  <c r="AH393" i="1"/>
  <c r="AH381" i="1"/>
  <c r="AH369" i="1"/>
  <c r="AH357" i="1"/>
  <c r="AH345" i="1"/>
  <c r="AH333" i="1"/>
  <c r="AH321" i="1"/>
  <c r="AH309" i="1"/>
  <c r="AH297" i="1"/>
  <c r="AH285" i="1"/>
  <c r="AH273" i="1"/>
  <c r="AH261" i="1"/>
  <c r="AH249" i="1"/>
  <c r="AH237" i="1"/>
  <c r="AH225" i="1"/>
  <c r="AH213" i="1"/>
  <c r="AH201" i="1"/>
  <c r="AH189" i="1"/>
  <c r="AH177" i="1"/>
  <c r="AH165" i="1"/>
  <c r="AH153" i="1"/>
  <c r="AH141" i="1"/>
  <c r="AH129" i="1"/>
  <c r="AH117" i="1"/>
  <c r="AH105" i="1"/>
  <c r="AH93" i="1"/>
  <c r="AH81" i="1"/>
  <c r="AH69" i="1"/>
  <c r="AH57" i="1"/>
  <c r="AH45" i="1"/>
  <c r="AH33" i="1"/>
  <c r="AH21" i="1"/>
  <c r="AH9" i="1"/>
  <c r="AH500" i="1"/>
  <c r="AH488" i="1"/>
  <c r="AH476" i="1"/>
  <c r="AH464" i="1"/>
  <c r="AH452" i="1"/>
  <c r="AH440" i="1"/>
  <c r="AH428" i="1"/>
  <c r="AH416" i="1"/>
  <c r="AH404" i="1"/>
  <c r="AH392" i="1"/>
  <c r="AH380" i="1"/>
  <c r="AH368" i="1"/>
  <c r="AH356" i="1"/>
  <c r="AH344" i="1"/>
  <c r="AH332" i="1"/>
  <c r="AH320" i="1"/>
  <c r="AH308" i="1"/>
  <c r="AH296" i="1"/>
  <c r="AH44" i="1"/>
  <c r="AH32" i="1"/>
  <c r="AH20" i="1"/>
  <c r="AH8" i="1"/>
  <c r="BA507" i="1"/>
  <c r="BA501" i="1"/>
  <c r="BA432" i="1"/>
  <c r="BA366" i="1"/>
  <c r="BA153" i="1"/>
  <c r="BA36" i="1"/>
  <c r="AD78" i="1"/>
  <c r="AD66" i="1"/>
  <c r="AD54" i="1"/>
  <c r="AD42" i="1"/>
  <c r="AD33" i="1"/>
  <c r="AD27" i="1"/>
  <c r="AD282" i="1"/>
  <c r="AD18" i="1"/>
  <c r="AH7" i="1"/>
  <c r="BA351" i="1"/>
  <c r="BA342" i="1"/>
  <c r="BA249" i="1"/>
  <c r="AD31" i="1"/>
  <c r="AD19" i="1"/>
  <c r="AD29" i="1"/>
  <c r="AD17" i="1"/>
  <c r="AD280" i="1"/>
  <c r="AD268" i="1"/>
  <c r="AD256" i="1"/>
  <c r="AD244" i="1"/>
  <c r="AD232" i="1"/>
  <c r="AD220" i="1"/>
  <c r="AD208" i="1"/>
  <c r="AD196" i="1"/>
  <c r="AD184" i="1"/>
  <c r="AD172" i="1"/>
  <c r="AD160" i="1"/>
  <c r="AD148" i="1"/>
  <c r="AD136" i="1"/>
  <c r="AD124" i="1"/>
  <c r="AD112" i="1"/>
  <c r="AD100" i="1"/>
  <c r="AD88" i="1"/>
  <c r="AD76" i="1"/>
  <c r="AD64" i="1"/>
  <c r="AD52" i="1"/>
  <c r="AD40" i="1"/>
  <c r="AD28" i="1"/>
  <c r="AD16" i="1"/>
  <c r="AD39" i="1"/>
  <c r="AD15" i="1"/>
  <c r="AD86" i="1"/>
  <c r="AD74" i="1"/>
  <c r="AD62" i="1"/>
  <c r="AD50" i="1"/>
  <c r="AD38" i="1"/>
  <c r="AD26" i="1"/>
  <c r="AD14" i="1"/>
  <c r="AD37" i="1"/>
  <c r="AD25" i="1"/>
  <c r="AD13" i="1"/>
  <c r="AD288" i="1"/>
  <c r="AD276" i="1"/>
  <c r="AD264" i="1"/>
  <c r="AD252" i="1"/>
  <c r="AD240" i="1"/>
  <c r="AD228" i="1"/>
  <c r="AD216" i="1"/>
  <c r="AD204" i="1"/>
  <c r="AD192" i="1"/>
  <c r="AD180" i="1"/>
  <c r="AD168" i="1"/>
  <c r="AD156" i="1"/>
  <c r="AD144" i="1"/>
  <c r="AD132" i="1"/>
  <c r="AD120" i="1"/>
  <c r="AD108" i="1"/>
  <c r="AD96" i="1"/>
  <c r="AD84" i="1"/>
  <c r="AD72" i="1"/>
  <c r="AD60" i="1"/>
  <c r="AD48" i="1"/>
  <c r="AD36" i="1"/>
  <c r="BA158" i="1"/>
  <c r="BA98" i="1"/>
  <c r="AD35" i="1"/>
  <c r="AD82" i="1"/>
  <c r="AD70" i="1"/>
  <c r="AD58" i="1"/>
  <c r="AD46" i="1"/>
  <c r="AD34" i="1"/>
  <c r="AD22" i="1"/>
  <c r="AD10" i="1"/>
  <c r="AD284" i="1"/>
  <c r="AD272" i="1"/>
  <c r="AD260" i="1"/>
  <c r="AD248" i="1"/>
  <c r="AD236" i="1"/>
  <c r="AD224" i="1"/>
  <c r="AD212" i="1"/>
  <c r="AD200" i="1"/>
  <c r="AD188" i="1"/>
  <c r="AD176" i="1"/>
  <c r="AD164" i="1"/>
  <c r="AD152" i="1"/>
  <c r="AD140" i="1"/>
  <c r="AD128" i="1"/>
  <c r="AD116" i="1"/>
  <c r="AD104" i="1"/>
  <c r="AD92" i="1"/>
  <c r="AD80" i="1"/>
  <c r="AD68" i="1"/>
  <c r="AD56" i="1"/>
  <c r="AD44" i="1"/>
  <c r="AD32" i="1"/>
  <c r="AD20" i="1"/>
  <c r="AD8" i="1"/>
  <c r="BA113" i="1"/>
  <c r="BA192" i="1"/>
  <c r="BA161" i="1"/>
  <c r="BA140" i="1"/>
  <c r="BA313" i="1"/>
  <c r="BA306" i="1"/>
  <c r="BA129" i="1"/>
  <c r="BA69" i="1"/>
  <c r="BA442" i="1"/>
  <c r="BA37" i="1"/>
  <c r="BA17" i="1"/>
  <c r="BA131" i="1"/>
  <c r="BA122" i="1"/>
  <c r="BA340" i="1"/>
  <c r="BA276" i="1"/>
  <c r="BA18" i="1"/>
  <c r="BA215" i="1"/>
  <c r="BA77" i="1"/>
  <c r="BA294" i="1"/>
  <c r="BA189" i="1"/>
  <c r="BA181" i="1"/>
  <c r="BA50" i="1"/>
  <c r="BA11" i="1"/>
  <c r="BA472" i="1"/>
  <c r="BA256" i="1"/>
  <c r="BA100" i="1"/>
  <c r="BA311" i="1"/>
  <c r="BA254" i="1"/>
  <c r="BA236" i="1"/>
  <c r="BA182" i="1"/>
  <c r="BA74" i="1"/>
  <c r="BA41" i="1"/>
  <c r="BA253" i="1"/>
  <c r="BA126" i="1"/>
  <c r="BA394" i="1"/>
  <c r="BA337" i="1"/>
  <c r="BA133" i="1"/>
  <c r="BA82" i="1"/>
  <c r="BA52" i="1"/>
  <c r="BA13" i="1"/>
  <c r="BA360" i="1"/>
  <c r="BA315" i="1"/>
  <c r="BA234" i="1"/>
  <c r="BA204" i="1"/>
  <c r="BA201" i="1"/>
  <c r="BA502" i="1"/>
  <c r="BA415" i="1"/>
  <c r="BA115" i="1"/>
  <c r="BA88" i="1"/>
  <c r="BA252" i="1"/>
  <c r="BA231" i="1"/>
  <c r="BA138" i="1"/>
  <c r="BA463" i="1"/>
  <c r="BA409" i="1"/>
  <c r="BA343" i="1"/>
  <c r="BA232" i="1"/>
  <c r="BA49" i="1"/>
  <c r="BA109" i="1"/>
  <c r="BA64" i="1"/>
  <c r="BA99" i="1"/>
  <c r="BA96" i="1"/>
  <c r="BA436" i="1"/>
  <c r="BA424" i="1"/>
  <c r="BA142" i="1"/>
  <c r="BA91" i="1"/>
  <c r="BA47" i="1"/>
  <c r="BA418" i="1"/>
  <c r="BA373" i="1"/>
  <c r="BA187" i="1"/>
  <c r="BA178" i="1"/>
  <c r="BA28" i="1"/>
  <c r="BA392" i="1"/>
  <c r="BA335" i="1"/>
  <c r="BA302" i="1"/>
  <c r="BA260" i="1"/>
  <c r="BA233" i="1"/>
  <c r="BA10" i="1"/>
  <c r="BA433" i="1"/>
  <c r="BA370" i="1"/>
  <c r="BA367" i="1"/>
  <c r="BA349" i="1"/>
  <c r="BA86" i="1"/>
  <c r="BA33" i="1"/>
  <c r="BA89" i="1"/>
  <c r="BA6" i="1"/>
  <c r="BA110" i="1"/>
  <c r="BA101" i="1"/>
  <c r="BA12" i="1"/>
  <c r="BA480" i="1"/>
  <c r="BA372" i="1"/>
  <c r="BA237" i="1"/>
  <c r="BA162" i="1"/>
  <c r="BA51" i="1"/>
  <c r="BA227" i="1"/>
  <c r="BA203" i="1"/>
  <c r="BA200" i="1"/>
  <c r="BA194" i="1"/>
  <c r="BA179" i="1"/>
  <c r="BA155" i="1"/>
  <c r="BA104" i="1"/>
  <c r="BA83" i="1"/>
  <c r="BA68" i="1"/>
  <c r="BA44" i="1"/>
  <c r="BA414" i="1"/>
  <c r="BA405" i="1"/>
  <c r="BA375" i="1"/>
  <c r="BA297" i="1"/>
  <c r="BA285" i="1"/>
  <c r="BA282" i="1"/>
  <c r="BA261" i="1"/>
  <c r="BA132" i="1"/>
  <c r="BA379" i="1"/>
  <c r="BA247" i="1"/>
  <c r="BA103" i="1"/>
  <c r="BA46" i="1"/>
  <c r="BA167" i="1"/>
  <c r="BA149" i="1"/>
  <c r="BA38" i="1"/>
  <c r="BA35" i="1"/>
  <c r="BA21" i="1"/>
  <c r="BA330" i="1"/>
  <c r="BA258" i="1"/>
  <c r="BA228" i="1"/>
  <c r="BA186" i="1"/>
  <c r="BA316" i="1"/>
  <c r="BA226" i="1"/>
  <c r="BA157" i="1"/>
  <c r="BA213" i="1"/>
  <c r="BA171" i="1"/>
  <c r="BA224" i="1"/>
  <c r="BA125" i="1"/>
  <c r="BA95" i="1"/>
  <c r="BA92" i="1"/>
  <c r="BA71" i="1"/>
  <c r="BA324" i="1"/>
  <c r="BA303" i="1"/>
  <c r="BA288" i="1"/>
  <c r="BA177" i="1"/>
  <c r="BA111" i="1"/>
  <c r="BA72" i="1"/>
  <c r="BA9" i="1"/>
  <c r="BA481" i="1"/>
  <c r="BA478" i="1"/>
  <c r="BA265" i="1"/>
  <c r="BA169" i="1"/>
  <c r="BA148" i="1"/>
  <c r="BA127" i="1"/>
  <c r="BA58" i="1"/>
  <c r="BA55" i="1"/>
  <c r="BA29" i="1"/>
  <c r="BA16" i="1"/>
  <c r="BA321" i="1"/>
  <c r="BA159" i="1"/>
  <c r="BA156" i="1"/>
  <c r="BA279" i="1"/>
  <c r="BA273" i="1"/>
  <c r="BA198" i="1"/>
  <c r="BA168" i="1"/>
  <c r="BA147" i="1"/>
  <c r="BA120" i="1"/>
  <c r="BA66" i="1"/>
  <c r="BA57" i="1"/>
  <c r="BA484" i="1"/>
  <c r="BA364" i="1"/>
  <c r="BA352" i="1"/>
  <c r="BA283" i="1"/>
  <c r="BA238" i="1"/>
  <c r="BA160" i="1"/>
  <c r="BA154" i="1"/>
  <c r="BA151" i="1"/>
  <c r="BA70" i="1"/>
  <c r="BA150" i="1"/>
  <c r="BA448" i="1"/>
  <c r="BA280" i="1"/>
  <c r="BA277" i="1"/>
  <c r="BA210" i="1"/>
  <c r="BA207" i="1"/>
  <c r="BA174" i="1"/>
  <c r="BA445" i="1"/>
  <c r="BA328" i="1"/>
  <c r="BA268" i="1"/>
  <c r="BA145" i="1"/>
  <c r="BA130" i="1"/>
  <c r="BA40" i="1"/>
  <c r="BA14" i="1"/>
  <c r="BA25" i="1"/>
  <c r="BA393" i="1"/>
  <c r="BA348" i="1"/>
  <c r="BA333" i="1"/>
  <c r="BA312" i="1"/>
  <c r="BA270" i="1"/>
  <c r="BA141" i="1"/>
  <c r="BA117" i="1"/>
  <c r="BA84" i="1"/>
  <c r="BA382" i="1"/>
  <c r="BA361" i="1"/>
  <c r="BA286" i="1"/>
  <c r="BA244" i="1"/>
  <c r="BA193" i="1"/>
  <c r="BA121" i="1"/>
  <c r="BA94" i="1"/>
  <c r="BA308" i="1"/>
  <c r="BA221" i="1"/>
  <c r="BA218" i="1"/>
  <c r="BA212" i="1"/>
  <c r="BA185" i="1"/>
  <c r="BA176" i="1"/>
  <c r="BA116" i="1"/>
  <c r="BA107" i="1"/>
  <c r="BA56" i="1"/>
  <c r="BA426" i="1"/>
  <c r="BA408" i="1"/>
  <c r="BA327" i="1"/>
  <c r="BA246" i="1"/>
  <c r="BA114" i="1"/>
  <c r="BA93" i="1"/>
  <c r="BA427" i="1"/>
  <c r="BA421" i="1"/>
  <c r="BA406" i="1"/>
  <c r="BA385" i="1"/>
  <c r="BA355" i="1"/>
  <c r="BA274" i="1"/>
  <c r="BA223" i="1"/>
  <c r="BA184" i="1"/>
  <c r="BA85" i="1"/>
  <c r="BA76" i="1"/>
  <c r="BA34" i="1"/>
  <c r="BA87" i="1"/>
  <c r="BA75" i="1"/>
  <c r="BA63" i="1"/>
  <c r="BA490" i="1"/>
  <c r="BA325" i="1"/>
  <c r="BA301" i="1"/>
  <c r="BA250" i="1"/>
  <c r="BA235" i="1"/>
  <c r="BA214" i="1"/>
  <c r="BA211" i="1"/>
  <c r="BA172" i="1"/>
  <c r="BA139" i="1"/>
  <c r="BA124" i="1"/>
  <c r="BA112" i="1"/>
  <c r="BA67" i="1"/>
  <c r="BA43" i="1"/>
  <c r="BA197" i="1"/>
  <c r="BA173" i="1"/>
  <c r="BA26" i="1"/>
  <c r="BA243" i="1"/>
  <c r="BA165" i="1"/>
  <c r="BA102" i="1"/>
  <c r="BA90" i="1"/>
  <c r="BA183" i="1"/>
  <c r="BA144" i="1"/>
  <c r="BA135" i="1"/>
  <c r="BA105" i="1"/>
  <c r="BA307" i="1"/>
  <c r="BA298" i="1"/>
  <c r="BA196" i="1"/>
  <c r="BA97" i="1"/>
  <c r="BA240" i="1"/>
  <c r="BA123" i="1"/>
  <c r="BA108" i="1"/>
  <c r="BA81" i="1"/>
  <c r="BA78" i="1"/>
  <c r="BA48" i="1"/>
  <c r="BA27" i="1"/>
  <c r="BA30" i="1"/>
  <c r="BA493" i="1"/>
  <c r="BA475" i="1"/>
  <c r="BA469" i="1"/>
  <c r="BA451" i="1"/>
  <c r="BA430" i="1"/>
  <c r="BA403" i="1"/>
  <c r="BA400" i="1"/>
  <c r="BA346" i="1"/>
  <c r="BA334" i="1"/>
  <c r="BA271" i="1"/>
  <c r="BA259" i="1"/>
  <c r="BA118" i="1"/>
  <c r="BA61" i="1"/>
  <c r="BA31" i="1"/>
  <c r="BA54" i="1"/>
  <c r="BA23" i="1"/>
  <c r="BA22" i="1"/>
  <c r="BA466" i="1"/>
  <c r="BA439" i="1"/>
  <c r="BA391" i="1"/>
  <c r="BA388" i="1"/>
  <c r="BA322" i="1"/>
  <c r="BA319" i="1"/>
  <c r="BA292" i="1"/>
  <c r="BA262" i="1"/>
  <c r="BA217" i="1"/>
  <c r="BA136" i="1"/>
  <c r="BA79" i="1"/>
  <c r="AW6" i="1"/>
  <c r="AX6" i="1" s="1"/>
  <c r="AP6" i="1"/>
  <c r="H15" i="2" s="1"/>
  <c r="AI37" i="1"/>
  <c r="AE37" i="1"/>
  <c r="AG26" i="1"/>
  <c r="AG38" i="1"/>
  <c r="AG33" i="1"/>
  <c r="AF40" i="1"/>
  <c r="AF28" i="1"/>
  <c r="AG34" i="1"/>
  <c r="AI28" i="1"/>
  <c r="AG42" i="1"/>
  <c r="AI34" i="1"/>
  <c r="AI29" i="1"/>
  <c r="AF44" i="1"/>
  <c r="AI36" i="1"/>
  <c r="AG46" i="1"/>
  <c r="AF32" i="1"/>
  <c r="AF26" i="1"/>
  <c r="AG32" i="1"/>
  <c r="AF38" i="1"/>
  <c r="AF48" i="1"/>
  <c r="AE24" i="1"/>
  <c r="AI24" i="1"/>
  <c r="AG24" i="1"/>
  <c r="AF24" i="1"/>
  <c r="AF23" i="1"/>
  <c r="AG23" i="1"/>
  <c r="AE23" i="1"/>
  <c r="AI23" i="1"/>
  <c r="AF11" i="1"/>
  <c r="AG11" i="1"/>
  <c r="AE11" i="1"/>
  <c r="AI11" i="1"/>
  <c r="AI503" i="1"/>
  <c r="AF503" i="1"/>
  <c r="AE503" i="1"/>
  <c r="AG503" i="1"/>
  <c r="AI491" i="1"/>
  <c r="AG491" i="1"/>
  <c r="AE491" i="1"/>
  <c r="AF491" i="1"/>
  <c r="AI487" i="1"/>
  <c r="AG487" i="1"/>
  <c r="AE487" i="1"/>
  <c r="AF487" i="1"/>
  <c r="AI471" i="1"/>
  <c r="AF471" i="1"/>
  <c r="AG471" i="1"/>
  <c r="AE471" i="1"/>
  <c r="AI459" i="1"/>
  <c r="AF459" i="1"/>
  <c r="AG459" i="1"/>
  <c r="AE459" i="1"/>
  <c r="AF21" i="1"/>
  <c r="AI21" i="1"/>
  <c r="AG21" i="1"/>
  <c r="AE21" i="1"/>
  <c r="AF9" i="1"/>
  <c r="AI9" i="1"/>
  <c r="AG9" i="1"/>
  <c r="AE9" i="1"/>
  <c r="AE12" i="1"/>
  <c r="AI12" i="1"/>
  <c r="AG12" i="1"/>
  <c r="AF12" i="1"/>
  <c r="AI507" i="1"/>
  <c r="AF507" i="1"/>
  <c r="AG507" i="1"/>
  <c r="AE507" i="1"/>
  <c r="AI499" i="1"/>
  <c r="AF499" i="1"/>
  <c r="AE499" i="1"/>
  <c r="AG499" i="1"/>
  <c r="AI495" i="1"/>
  <c r="AG495" i="1"/>
  <c r="AF495" i="1"/>
  <c r="AE495" i="1"/>
  <c r="AI483" i="1"/>
  <c r="AG483" i="1"/>
  <c r="AF483" i="1"/>
  <c r="AE483" i="1"/>
  <c r="AI479" i="1"/>
  <c r="AG479" i="1"/>
  <c r="AF479" i="1"/>
  <c r="AE479" i="1"/>
  <c r="AI475" i="1"/>
  <c r="AF475" i="1"/>
  <c r="AE475" i="1"/>
  <c r="AG475" i="1"/>
  <c r="AI467" i="1"/>
  <c r="AG467" i="1"/>
  <c r="AF467" i="1"/>
  <c r="AE467" i="1"/>
  <c r="AI463" i="1"/>
  <c r="AF463" i="1"/>
  <c r="AE463" i="1"/>
  <c r="AG463" i="1"/>
  <c r="AI455" i="1"/>
  <c r="AF455" i="1"/>
  <c r="AE455" i="1"/>
  <c r="AG455" i="1"/>
  <c r="AI451" i="1"/>
  <c r="AF451" i="1"/>
  <c r="AG451" i="1"/>
  <c r="AE451" i="1"/>
  <c r="AI447" i="1"/>
  <c r="AF447" i="1"/>
  <c r="AG447" i="1"/>
  <c r="AE447" i="1"/>
  <c r="AI443" i="1"/>
  <c r="AF443" i="1"/>
  <c r="AE443" i="1"/>
  <c r="AG443" i="1"/>
  <c r="AI439" i="1"/>
  <c r="AF439" i="1"/>
  <c r="AG439" i="1"/>
  <c r="AE439" i="1"/>
  <c r="AI435" i="1"/>
  <c r="AF435" i="1"/>
  <c r="AG435" i="1"/>
  <c r="AE435" i="1"/>
  <c r="AI431" i="1"/>
  <c r="AF431" i="1"/>
  <c r="AE431" i="1"/>
  <c r="AG431" i="1"/>
  <c r="AI427" i="1"/>
  <c r="AF427" i="1"/>
  <c r="AG427" i="1"/>
  <c r="AE427" i="1"/>
  <c r="AI505" i="1"/>
  <c r="AF505" i="1"/>
  <c r="AE505" i="1"/>
  <c r="AG505" i="1"/>
  <c r="AI501" i="1"/>
  <c r="AF501" i="1"/>
  <c r="AE501" i="1"/>
  <c r="AG501" i="1"/>
  <c r="AI497" i="1"/>
  <c r="AF497" i="1"/>
  <c r="AE497" i="1"/>
  <c r="AG497" i="1"/>
  <c r="AI493" i="1"/>
  <c r="AG493" i="1"/>
  <c r="AF493" i="1"/>
  <c r="AE493" i="1"/>
  <c r="AI489" i="1"/>
  <c r="AG489" i="1"/>
  <c r="AF489" i="1"/>
  <c r="AE489" i="1"/>
  <c r="AI485" i="1"/>
  <c r="AF485" i="1"/>
  <c r="AE485" i="1"/>
  <c r="AG485" i="1"/>
  <c r="AI481" i="1"/>
  <c r="AG481" i="1"/>
  <c r="AF481" i="1"/>
  <c r="AE481" i="1"/>
  <c r="AI477" i="1"/>
  <c r="AF477" i="1"/>
  <c r="AG477" i="1"/>
  <c r="AE477" i="1"/>
  <c r="AI473" i="1"/>
  <c r="AG473" i="1"/>
  <c r="AF473" i="1"/>
  <c r="AE473" i="1"/>
  <c r="AI469" i="1"/>
  <c r="AF469" i="1"/>
  <c r="AE469" i="1"/>
  <c r="AG469" i="1"/>
  <c r="AI465" i="1"/>
  <c r="AF465" i="1"/>
  <c r="AG465" i="1"/>
  <c r="AE465" i="1"/>
  <c r="AI461" i="1"/>
  <c r="AG461" i="1"/>
  <c r="AF461" i="1"/>
  <c r="AE461" i="1"/>
  <c r="AI457" i="1"/>
  <c r="AF457" i="1"/>
  <c r="AG457" i="1"/>
  <c r="AE457" i="1"/>
  <c r="AI453" i="1"/>
  <c r="AF453" i="1"/>
  <c r="AG453" i="1"/>
  <c r="AE453" i="1"/>
  <c r="AI449" i="1"/>
  <c r="AF449" i="1"/>
  <c r="AE449" i="1"/>
  <c r="AG449" i="1"/>
  <c r="AI445" i="1"/>
  <c r="AF445" i="1"/>
  <c r="AG445" i="1"/>
  <c r="AE445" i="1"/>
  <c r="AI441" i="1"/>
  <c r="AF441" i="1"/>
  <c r="AG441" i="1"/>
  <c r="AE441" i="1"/>
  <c r="AI437" i="1"/>
  <c r="AF437" i="1"/>
  <c r="AE437" i="1"/>
  <c r="AG437" i="1"/>
  <c r="AI433" i="1"/>
  <c r="AF433" i="1"/>
  <c r="AG433" i="1"/>
  <c r="AE433" i="1"/>
  <c r="AI429" i="1"/>
  <c r="AF429" i="1"/>
  <c r="AG429" i="1"/>
  <c r="AE429" i="1"/>
  <c r="AI425" i="1"/>
  <c r="AF425" i="1"/>
  <c r="AE425" i="1"/>
  <c r="AG425" i="1"/>
  <c r="AI421" i="1"/>
  <c r="AF421" i="1"/>
  <c r="AE421" i="1"/>
  <c r="AG421" i="1"/>
  <c r="AI417" i="1"/>
  <c r="AF417" i="1"/>
  <c r="AG417" i="1"/>
  <c r="AE417" i="1"/>
  <c r="AI413" i="1"/>
  <c r="AF413" i="1"/>
  <c r="AE413" i="1"/>
  <c r="AG413" i="1"/>
  <c r="AI409" i="1"/>
  <c r="AF409" i="1"/>
  <c r="AG409" i="1"/>
  <c r="AE409" i="1"/>
  <c r="AI405" i="1"/>
  <c r="AF405" i="1"/>
  <c r="AG405" i="1"/>
  <c r="AE405" i="1"/>
  <c r="AI401" i="1"/>
  <c r="AF401" i="1"/>
  <c r="AE401" i="1"/>
  <c r="AG401" i="1"/>
  <c r="AI397" i="1"/>
  <c r="AF397" i="1"/>
  <c r="AG397" i="1"/>
  <c r="AE397" i="1"/>
  <c r="AI393" i="1"/>
  <c r="AF393" i="1"/>
  <c r="AG393" i="1"/>
  <c r="AE393" i="1"/>
  <c r="AI389" i="1"/>
  <c r="AF389" i="1"/>
  <c r="AE389" i="1"/>
  <c r="AG389" i="1"/>
  <c r="AI385" i="1"/>
  <c r="AF385" i="1"/>
  <c r="AE385" i="1"/>
  <c r="AG385" i="1"/>
  <c r="AI381" i="1"/>
  <c r="AG381" i="1"/>
  <c r="AE381" i="1"/>
  <c r="AF381" i="1"/>
  <c r="AG377" i="1"/>
  <c r="AE377" i="1"/>
  <c r="AI377" i="1"/>
  <c r="AF377" i="1"/>
  <c r="AI373" i="1"/>
  <c r="AG373" i="1"/>
  <c r="AF373" i="1"/>
  <c r="AE373" i="1"/>
  <c r="AI369" i="1"/>
  <c r="AG369" i="1"/>
  <c r="AE369" i="1"/>
  <c r="AF369" i="1"/>
  <c r="AG365" i="1"/>
  <c r="AE365" i="1"/>
  <c r="AI365" i="1"/>
  <c r="AF365" i="1"/>
  <c r="AI361" i="1"/>
  <c r="AG361" i="1"/>
  <c r="AF361" i="1"/>
  <c r="AE361" i="1"/>
  <c r="AI357" i="1"/>
  <c r="AG357" i="1"/>
  <c r="AE357" i="1"/>
  <c r="AF357" i="1"/>
  <c r="AG353" i="1"/>
  <c r="AE353" i="1"/>
  <c r="AI353" i="1"/>
  <c r="AF353" i="1"/>
  <c r="AI349" i="1"/>
  <c r="AG349" i="1"/>
  <c r="AF349" i="1"/>
  <c r="AE349" i="1"/>
  <c r="AI345" i="1"/>
  <c r="AG345" i="1"/>
  <c r="AE345" i="1"/>
  <c r="AF345" i="1"/>
  <c r="AG341" i="1"/>
  <c r="AE341" i="1"/>
  <c r="AI341" i="1"/>
  <c r="AF341" i="1"/>
  <c r="AI337" i="1"/>
  <c r="AG337" i="1"/>
  <c r="AF337" i="1"/>
  <c r="AE337" i="1"/>
  <c r="AI333" i="1"/>
  <c r="AG333" i="1"/>
  <c r="AF333" i="1"/>
  <c r="AE333" i="1"/>
  <c r="AI329" i="1"/>
  <c r="AG329" i="1"/>
  <c r="AF329" i="1"/>
  <c r="AE329" i="1"/>
  <c r="AI325" i="1"/>
  <c r="AG325" i="1"/>
  <c r="AF325" i="1"/>
  <c r="AE325" i="1"/>
  <c r="AI321" i="1"/>
  <c r="AG321" i="1"/>
  <c r="AF321" i="1"/>
  <c r="AE321" i="1"/>
  <c r="AI317" i="1"/>
  <c r="AG317" i="1"/>
  <c r="AF317" i="1"/>
  <c r="AE317" i="1"/>
  <c r="AI313" i="1"/>
  <c r="AG313" i="1"/>
  <c r="AF313" i="1"/>
  <c r="AE313" i="1"/>
  <c r="AI309" i="1"/>
  <c r="AG309" i="1"/>
  <c r="AF309" i="1"/>
  <c r="AE309" i="1"/>
  <c r="AI305" i="1"/>
  <c r="AG305" i="1"/>
  <c r="AF305" i="1"/>
  <c r="AE305" i="1"/>
  <c r="AI301" i="1"/>
  <c r="AG301" i="1"/>
  <c r="AF301" i="1"/>
  <c r="AE301" i="1"/>
  <c r="AI297" i="1"/>
  <c r="AG297" i="1"/>
  <c r="AF297" i="1"/>
  <c r="AE297" i="1"/>
  <c r="AI293" i="1"/>
  <c r="AG293" i="1"/>
  <c r="AF293" i="1"/>
  <c r="AE293" i="1"/>
  <c r="AI289" i="1"/>
  <c r="AG289" i="1"/>
  <c r="AF289" i="1"/>
  <c r="AE289" i="1"/>
  <c r="AI285" i="1"/>
  <c r="AG285" i="1"/>
  <c r="AF285" i="1"/>
  <c r="AE285" i="1"/>
  <c r="AE281" i="1"/>
  <c r="AI281" i="1"/>
  <c r="AG281" i="1"/>
  <c r="AF281" i="1"/>
  <c r="AE277" i="1"/>
  <c r="AI277" i="1"/>
  <c r="AG277" i="1"/>
  <c r="AF277" i="1"/>
  <c r="AE273" i="1"/>
  <c r="AI273" i="1"/>
  <c r="AF273" i="1"/>
  <c r="AE269" i="1"/>
  <c r="AI269" i="1"/>
  <c r="AF269" i="1"/>
  <c r="AE265" i="1"/>
  <c r="AI265" i="1"/>
  <c r="AF265" i="1"/>
  <c r="AE261" i="1"/>
  <c r="AI261" i="1"/>
  <c r="AF261" i="1"/>
  <c r="AE257" i="1"/>
  <c r="AI257" i="1"/>
  <c r="AF257" i="1"/>
  <c r="AE253" i="1"/>
  <c r="AI253" i="1"/>
  <c r="AF253" i="1"/>
  <c r="AE249" i="1"/>
  <c r="AI249" i="1"/>
  <c r="AF249" i="1"/>
  <c r="AE245" i="1"/>
  <c r="AI245" i="1"/>
  <c r="AF245" i="1"/>
  <c r="AE241" i="1"/>
  <c r="AI241" i="1"/>
  <c r="AF241" i="1"/>
  <c r="AE237" i="1"/>
  <c r="AI237" i="1"/>
  <c r="AF237" i="1"/>
  <c r="AE233" i="1"/>
  <c r="AI233" i="1"/>
  <c r="AF233" i="1"/>
  <c r="AE229" i="1"/>
  <c r="AI229" i="1"/>
  <c r="AF229" i="1"/>
  <c r="AE225" i="1"/>
  <c r="AI225" i="1"/>
  <c r="AF225" i="1"/>
  <c r="AE221" i="1"/>
  <c r="AI221" i="1"/>
  <c r="AF221" i="1"/>
  <c r="AE217" i="1"/>
  <c r="AI217" i="1"/>
  <c r="AF217" i="1"/>
  <c r="AE213" i="1"/>
  <c r="AI213" i="1"/>
  <c r="AF213" i="1"/>
  <c r="AE209" i="1"/>
  <c r="AI209" i="1"/>
  <c r="AF209" i="1"/>
  <c r="AE205" i="1"/>
  <c r="AI205" i="1"/>
  <c r="AF205" i="1"/>
  <c r="AE201" i="1"/>
  <c r="AI201" i="1"/>
  <c r="AF201" i="1"/>
  <c r="AE197" i="1"/>
  <c r="AI197" i="1"/>
  <c r="AF197" i="1"/>
  <c r="AE193" i="1"/>
  <c r="AI193" i="1"/>
  <c r="AF193" i="1"/>
  <c r="AE189" i="1"/>
  <c r="AI189" i="1"/>
  <c r="AF189" i="1"/>
  <c r="AE185" i="1"/>
  <c r="AI185" i="1"/>
  <c r="AF185" i="1"/>
  <c r="AE181" i="1"/>
  <c r="AI181" i="1"/>
  <c r="AF181" i="1"/>
  <c r="AE177" i="1"/>
  <c r="AI177" i="1"/>
  <c r="AF177" i="1"/>
  <c r="AE173" i="1"/>
  <c r="AI173" i="1"/>
  <c r="AF173" i="1"/>
  <c r="AE169" i="1"/>
  <c r="AI169" i="1"/>
  <c r="AF169" i="1"/>
  <c r="AE165" i="1"/>
  <c r="AI165" i="1"/>
  <c r="AF165" i="1"/>
  <c r="AE161" i="1"/>
  <c r="AI161" i="1"/>
  <c r="AF161" i="1"/>
  <c r="AE157" i="1"/>
  <c r="AI157" i="1"/>
  <c r="AF157" i="1"/>
  <c r="AE153" i="1"/>
  <c r="AI153" i="1"/>
  <c r="AF153" i="1"/>
  <c r="AE149" i="1"/>
  <c r="AI149" i="1"/>
  <c r="AF149" i="1"/>
  <c r="AE145" i="1"/>
  <c r="AI145" i="1"/>
  <c r="AF145" i="1"/>
  <c r="AE141" i="1"/>
  <c r="AI141" i="1"/>
  <c r="AF141" i="1"/>
  <c r="AE137" i="1"/>
  <c r="AI137" i="1"/>
  <c r="AF137" i="1"/>
  <c r="AE133" i="1"/>
  <c r="AI133" i="1"/>
  <c r="AF133" i="1"/>
  <c r="AE129" i="1"/>
  <c r="AI129" i="1"/>
  <c r="AF129" i="1"/>
  <c r="AE125" i="1"/>
  <c r="AI125" i="1"/>
  <c r="AF125" i="1"/>
  <c r="AE121" i="1"/>
  <c r="AI121" i="1"/>
  <c r="AF121" i="1"/>
  <c r="AE117" i="1"/>
  <c r="AI117" i="1"/>
  <c r="AF117" i="1"/>
  <c r="AE113" i="1"/>
  <c r="AI113" i="1"/>
  <c r="AF113" i="1"/>
  <c r="AE109" i="1"/>
  <c r="AI109" i="1"/>
  <c r="AF109" i="1"/>
  <c r="AE105" i="1"/>
  <c r="AI105" i="1"/>
  <c r="AF105" i="1"/>
  <c r="AE101" i="1"/>
  <c r="AI101" i="1"/>
  <c r="AF101" i="1"/>
  <c r="AE97" i="1"/>
  <c r="AI97" i="1"/>
  <c r="AF97" i="1"/>
  <c r="AE93" i="1"/>
  <c r="AI93" i="1"/>
  <c r="AF93" i="1"/>
  <c r="AE89" i="1"/>
  <c r="AI89" i="1"/>
  <c r="AF89" i="1"/>
  <c r="AE85" i="1"/>
  <c r="AI85" i="1"/>
  <c r="AF85" i="1"/>
  <c r="AE81" i="1"/>
  <c r="AI81" i="1"/>
  <c r="AF81" i="1"/>
  <c r="AE77" i="1"/>
  <c r="AI77" i="1"/>
  <c r="AF77" i="1"/>
  <c r="AE73" i="1"/>
  <c r="AI73" i="1"/>
  <c r="AF73" i="1"/>
  <c r="AE69" i="1"/>
  <c r="AI69" i="1"/>
  <c r="AF69" i="1"/>
  <c r="AE65" i="1"/>
  <c r="AI65" i="1"/>
  <c r="AF65" i="1"/>
  <c r="AE61" i="1"/>
  <c r="AI61" i="1"/>
  <c r="AF61" i="1"/>
  <c r="AE57" i="1"/>
  <c r="AI57" i="1"/>
  <c r="AF57" i="1"/>
  <c r="AE53" i="1"/>
  <c r="AI53" i="1"/>
  <c r="AF53" i="1"/>
  <c r="AE49" i="1"/>
  <c r="AI49" i="1"/>
  <c r="AF49" i="1"/>
  <c r="AE45" i="1"/>
  <c r="AI45" i="1"/>
  <c r="AF45" i="1"/>
  <c r="AE41" i="1"/>
  <c r="AI41" i="1"/>
  <c r="AF41" i="1"/>
  <c r="AG16" i="1"/>
  <c r="AI18" i="1"/>
  <c r="AG28" i="1"/>
  <c r="AI30" i="1"/>
  <c r="AE33" i="1"/>
  <c r="AG52" i="1"/>
  <c r="AG56" i="1"/>
  <c r="AG60" i="1"/>
  <c r="AG64" i="1"/>
  <c r="AG68" i="1"/>
  <c r="AG72" i="1"/>
  <c r="AG76" i="1"/>
  <c r="AG80" i="1"/>
  <c r="AG84" i="1"/>
  <c r="AG88" i="1"/>
  <c r="AG92" i="1"/>
  <c r="AG96" i="1"/>
  <c r="AG100" i="1"/>
  <c r="AG104" i="1"/>
  <c r="AG108" i="1"/>
  <c r="AG112" i="1"/>
  <c r="AG116" i="1"/>
  <c r="AG120" i="1"/>
  <c r="AG124" i="1"/>
  <c r="AG128" i="1"/>
  <c r="AG132" i="1"/>
  <c r="AG136" i="1"/>
  <c r="AG140" i="1"/>
  <c r="AG144" i="1"/>
  <c r="AG148" i="1"/>
  <c r="AG152" i="1"/>
  <c r="AG156" i="1"/>
  <c r="AG160" i="1"/>
  <c r="AG164" i="1"/>
  <c r="AG168" i="1"/>
  <c r="AG172" i="1"/>
  <c r="AG176" i="1"/>
  <c r="AG180" i="1"/>
  <c r="AG184" i="1"/>
  <c r="AG188" i="1"/>
  <c r="AG192" i="1"/>
  <c r="AG196" i="1"/>
  <c r="AG200" i="1"/>
  <c r="AG204" i="1"/>
  <c r="AG208" i="1"/>
  <c r="AG212" i="1"/>
  <c r="AG216" i="1"/>
  <c r="AG220" i="1"/>
  <c r="AG224" i="1"/>
  <c r="AG228" i="1"/>
  <c r="AG232" i="1"/>
  <c r="AG236" i="1"/>
  <c r="AG240" i="1"/>
  <c r="AG244" i="1"/>
  <c r="AG248" i="1"/>
  <c r="AG252" i="1"/>
  <c r="AG256" i="1"/>
  <c r="AG260" i="1"/>
  <c r="AG264" i="1"/>
  <c r="AG268" i="1"/>
  <c r="AG272" i="1"/>
  <c r="AF280" i="1"/>
  <c r="AF14" i="1"/>
  <c r="AI35" i="1"/>
  <c r="AG14" i="1"/>
  <c r="AI16" i="1"/>
  <c r="AE19" i="1"/>
  <c r="AE31" i="1"/>
  <c r="AI506" i="1"/>
  <c r="AG506" i="1"/>
  <c r="AF506" i="1"/>
  <c r="AE506" i="1"/>
  <c r="AI502" i="1"/>
  <c r="AG502" i="1"/>
  <c r="AF502" i="1"/>
  <c r="AE502" i="1"/>
  <c r="AI498" i="1"/>
  <c r="AG498" i="1"/>
  <c r="AF498" i="1"/>
  <c r="AE498" i="1"/>
  <c r="AI494" i="1"/>
  <c r="AG494" i="1"/>
  <c r="AF494" i="1"/>
  <c r="AE494" i="1"/>
  <c r="AI490" i="1"/>
  <c r="AG490" i="1"/>
  <c r="AF490" i="1"/>
  <c r="AE490" i="1"/>
  <c r="AI486" i="1"/>
  <c r="AG486" i="1"/>
  <c r="AF486" i="1"/>
  <c r="AE486" i="1"/>
  <c r="AI482" i="1"/>
  <c r="AG482" i="1"/>
  <c r="AF482" i="1"/>
  <c r="AE482" i="1"/>
  <c r="AI478" i="1"/>
  <c r="AG478" i="1"/>
  <c r="AF478" i="1"/>
  <c r="AE478" i="1"/>
  <c r="AI474" i="1"/>
  <c r="AG474" i="1"/>
  <c r="AF474" i="1"/>
  <c r="AE474" i="1"/>
  <c r="AI470" i="1"/>
  <c r="AG470" i="1"/>
  <c r="AF470" i="1"/>
  <c r="AE470" i="1"/>
  <c r="AI466" i="1"/>
  <c r="AG466" i="1"/>
  <c r="AF466" i="1"/>
  <c r="AE466" i="1"/>
  <c r="AI462" i="1"/>
  <c r="AG462" i="1"/>
  <c r="AF462" i="1"/>
  <c r="AE462" i="1"/>
  <c r="AI458" i="1"/>
  <c r="AG458" i="1"/>
  <c r="AF458" i="1"/>
  <c r="AE458" i="1"/>
  <c r="AI454" i="1"/>
  <c r="AG454" i="1"/>
  <c r="AF454" i="1"/>
  <c r="AE454" i="1"/>
  <c r="AI450" i="1"/>
  <c r="AG450" i="1"/>
  <c r="AF450" i="1"/>
  <c r="AE450" i="1"/>
  <c r="AI446" i="1"/>
  <c r="AG446" i="1"/>
  <c r="AF446" i="1"/>
  <c r="AE446" i="1"/>
  <c r="AI442" i="1"/>
  <c r="AG442" i="1"/>
  <c r="AF442" i="1"/>
  <c r="AE442" i="1"/>
  <c r="AI438" i="1"/>
  <c r="AG438" i="1"/>
  <c r="AF438" i="1"/>
  <c r="AE438" i="1"/>
  <c r="AI434" i="1"/>
  <c r="AG434" i="1"/>
  <c r="AF434" i="1"/>
  <c r="AE434" i="1"/>
  <c r="AI430" i="1"/>
  <c r="AG430" i="1"/>
  <c r="AF430" i="1"/>
  <c r="AE430" i="1"/>
  <c r="AI426" i="1"/>
  <c r="AG426" i="1"/>
  <c r="AF426" i="1"/>
  <c r="AE426" i="1"/>
  <c r="AI422" i="1"/>
  <c r="AG422" i="1"/>
  <c r="AF422" i="1"/>
  <c r="AE422" i="1"/>
  <c r="AI418" i="1"/>
  <c r="AG418" i="1"/>
  <c r="AF418" i="1"/>
  <c r="AE418" i="1"/>
  <c r="AI414" i="1"/>
  <c r="AG414" i="1"/>
  <c r="AF414" i="1"/>
  <c r="AE414" i="1"/>
  <c r="AI410" i="1"/>
  <c r="AG410" i="1"/>
  <c r="AF410" i="1"/>
  <c r="AE410" i="1"/>
  <c r="AI406" i="1"/>
  <c r="AG406" i="1"/>
  <c r="AF406" i="1"/>
  <c r="AE406" i="1"/>
  <c r="AI402" i="1"/>
  <c r="AG402" i="1"/>
  <c r="AF402" i="1"/>
  <c r="AE402" i="1"/>
  <c r="AI398" i="1"/>
  <c r="AG398" i="1"/>
  <c r="AF398" i="1"/>
  <c r="AE398" i="1"/>
  <c r="AI394" i="1"/>
  <c r="AG394" i="1"/>
  <c r="AF394" i="1"/>
  <c r="AE394" i="1"/>
  <c r="AI390" i="1"/>
  <c r="AG390" i="1"/>
  <c r="AF390" i="1"/>
  <c r="AE390" i="1"/>
  <c r="AI386" i="1"/>
  <c r="AG386" i="1"/>
  <c r="AF386" i="1"/>
  <c r="AE386" i="1"/>
  <c r="AI382" i="1"/>
  <c r="AG382" i="1"/>
  <c r="AF382" i="1"/>
  <c r="AE382" i="1"/>
  <c r="AI378" i="1"/>
  <c r="AF378" i="1"/>
  <c r="AE378" i="1"/>
  <c r="AG378" i="1"/>
  <c r="AI374" i="1"/>
  <c r="AF374" i="1"/>
  <c r="AG374" i="1"/>
  <c r="AE374" i="1"/>
  <c r="AI370" i="1"/>
  <c r="AF370" i="1"/>
  <c r="AG370" i="1"/>
  <c r="AE370" i="1"/>
  <c r="AI366" i="1"/>
  <c r="AF366" i="1"/>
  <c r="AE366" i="1"/>
  <c r="AG366" i="1"/>
  <c r="AI362" i="1"/>
  <c r="AF362" i="1"/>
  <c r="AG362" i="1"/>
  <c r="AE362" i="1"/>
  <c r="AI358" i="1"/>
  <c r="AF358" i="1"/>
  <c r="AG358" i="1"/>
  <c r="AE358" i="1"/>
  <c r="AI354" i="1"/>
  <c r="AF354" i="1"/>
  <c r="AE354" i="1"/>
  <c r="AG354" i="1"/>
  <c r="AI350" i="1"/>
  <c r="AF350" i="1"/>
  <c r="AE350" i="1"/>
  <c r="AG350" i="1"/>
  <c r="AI346" i="1"/>
  <c r="AF346" i="1"/>
  <c r="AG346" i="1"/>
  <c r="AE346" i="1"/>
  <c r="AI342" i="1"/>
  <c r="AF342" i="1"/>
  <c r="AE342" i="1"/>
  <c r="AG342" i="1"/>
  <c r="AI338" i="1"/>
  <c r="AF338" i="1"/>
  <c r="AG338" i="1"/>
  <c r="AE338" i="1"/>
  <c r="AI334" i="1"/>
  <c r="AG334" i="1"/>
  <c r="AE334" i="1"/>
  <c r="AF334" i="1"/>
  <c r="AI330" i="1"/>
  <c r="AG330" i="1"/>
  <c r="AE330" i="1"/>
  <c r="AF330" i="1"/>
  <c r="AI326" i="1"/>
  <c r="AG326" i="1"/>
  <c r="AE326" i="1"/>
  <c r="AF326" i="1"/>
  <c r="AI322" i="1"/>
  <c r="AG322" i="1"/>
  <c r="AE322" i="1"/>
  <c r="AF322" i="1"/>
  <c r="AI318" i="1"/>
  <c r="AG318" i="1"/>
  <c r="AE318" i="1"/>
  <c r="AF318" i="1"/>
  <c r="AI314" i="1"/>
  <c r="AG314" i="1"/>
  <c r="AE314" i="1"/>
  <c r="AF314" i="1"/>
  <c r="AI310" i="1"/>
  <c r="AG310" i="1"/>
  <c r="AE310" i="1"/>
  <c r="AF310" i="1"/>
  <c r="AI306" i="1"/>
  <c r="AG306" i="1"/>
  <c r="AE306" i="1"/>
  <c r="AF306" i="1"/>
  <c r="AI302" i="1"/>
  <c r="AG302" i="1"/>
  <c r="AE302" i="1"/>
  <c r="AF302" i="1"/>
  <c r="AI298" i="1"/>
  <c r="AG298" i="1"/>
  <c r="AE298" i="1"/>
  <c r="AF298" i="1"/>
  <c r="AI294" i="1"/>
  <c r="AG294" i="1"/>
  <c r="AE294" i="1"/>
  <c r="AF294" i="1"/>
  <c r="AI290" i="1"/>
  <c r="AG290" i="1"/>
  <c r="AE290" i="1"/>
  <c r="AF290" i="1"/>
  <c r="AI286" i="1"/>
  <c r="AG286" i="1"/>
  <c r="AE286" i="1"/>
  <c r="AF286" i="1"/>
  <c r="AI282" i="1"/>
  <c r="AG282" i="1"/>
  <c r="AE282" i="1"/>
  <c r="AI278" i="1"/>
  <c r="AG278" i="1"/>
  <c r="AE278" i="1"/>
  <c r="AI274" i="1"/>
  <c r="AG274" i="1"/>
  <c r="AE274" i="1"/>
  <c r="AI270" i="1"/>
  <c r="AE270" i="1"/>
  <c r="AI266" i="1"/>
  <c r="AE266" i="1"/>
  <c r="AI262" i="1"/>
  <c r="AE262" i="1"/>
  <c r="AI258" i="1"/>
  <c r="AE258" i="1"/>
  <c r="AI254" i="1"/>
  <c r="AE254" i="1"/>
  <c r="AI250" i="1"/>
  <c r="AE250" i="1"/>
  <c r="AI246" i="1"/>
  <c r="AE246" i="1"/>
  <c r="AI242" i="1"/>
  <c r="AE242" i="1"/>
  <c r="AI238" i="1"/>
  <c r="AE238" i="1"/>
  <c r="AI234" i="1"/>
  <c r="AE234" i="1"/>
  <c r="AI230" i="1"/>
  <c r="AE230" i="1"/>
  <c r="AI226" i="1"/>
  <c r="AE226" i="1"/>
  <c r="AI222" i="1"/>
  <c r="AE222" i="1"/>
  <c r="AI218" i="1"/>
  <c r="AE218" i="1"/>
  <c r="AI214" i="1"/>
  <c r="AE214" i="1"/>
  <c r="AI210" i="1"/>
  <c r="AE210" i="1"/>
  <c r="AI206" i="1"/>
  <c r="AE206" i="1"/>
  <c r="AI202" i="1"/>
  <c r="AE202" i="1"/>
  <c r="AI198" i="1"/>
  <c r="AE198" i="1"/>
  <c r="AI194" i="1"/>
  <c r="AE194" i="1"/>
  <c r="AI190" i="1"/>
  <c r="AE190" i="1"/>
  <c r="AI186" i="1"/>
  <c r="AE186" i="1"/>
  <c r="AI182" i="1"/>
  <c r="AE182" i="1"/>
  <c r="AI178" i="1"/>
  <c r="AE178" i="1"/>
  <c r="AI174" i="1"/>
  <c r="AE174" i="1"/>
  <c r="AI170" i="1"/>
  <c r="AE170" i="1"/>
  <c r="AI166" i="1"/>
  <c r="AE166" i="1"/>
  <c r="AI162" i="1"/>
  <c r="AE162" i="1"/>
  <c r="AI158" i="1"/>
  <c r="AE158" i="1"/>
  <c r="AI154" i="1"/>
  <c r="AE154" i="1"/>
  <c r="AI150" i="1"/>
  <c r="AE150" i="1"/>
  <c r="AI146" i="1"/>
  <c r="AE146" i="1"/>
  <c r="AI142" i="1"/>
  <c r="AE142" i="1"/>
  <c r="AI138" i="1"/>
  <c r="AE138" i="1"/>
  <c r="AI134" i="1"/>
  <c r="AE134" i="1"/>
  <c r="AI130" i="1"/>
  <c r="AE130" i="1"/>
  <c r="AI126" i="1"/>
  <c r="AE126" i="1"/>
  <c r="AI122" i="1"/>
  <c r="AE122" i="1"/>
  <c r="AI118" i="1"/>
  <c r="AE118" i="1"/>
  <c r="AI114" i="1"/>
  <c r="AE114" i="1"/>
  <c r="AI110" i="1"/>
  <c r="AE110" i="1"/>
  <c r="AI106" i="1"/>
  <c r="AE106" i="1"/>
  <c r="AI102" i="1"/>
  <c r="AE102" i="1"/>
  <c r="AI98" i="1"/>
  <c r="AE98" i="1"/>
  <c r="AI94" i="1"/>
  <c r="AE94" i="1"/>
  <c r="AI90" i="1"/>
  <c r="AE90" i="1"/>
  <c r="AI86" i="1"/>
  <c r="AE86" i="1"/>
  <c r="AI82" i="1"/>
  <c r="AE82" i="1"/>
  <c r="AI78" i="1"/>
  <c r="AE78" i="1"/>
  <c r="AI74" i="1"/>
  <c r="AE74" i="1"/>
  <c r="AI70" i="1"/>
  <c r="AE70" i="1"/>
  <c r="AI66" i="1"/>
  <c r="AE66" i="1"/>
  <c r="AI62" i="1"/>
  <c r="AE62" i="1"/>
  <c r="AI58" i="1"/>
  <c r="AE58" i="1"/>
  <c r="AI54" i="1"/>
  <c r="AE54" i="1"/>
  <c r="AI50" i="1"/>
  <c r="AE50" i="1"/>
  <c r="AI46" i="1"/>
  <c r="AE46" i="1"/>
  <c r="AI42" i="1"/>
  <c r="AE42" i="1"/>
  <c r="AG19" i="1"/>
  <c r="AG31" i="1"/>
  <c r="AI33" i="1"/>
  <c r="AF36" i="1"/>
  <c r="AG41" i="1"/>
  <c r="AG45" i="1"/>
  <c r="AG49" i="1"/>
  <c r="AG53" i="1"/>
  <c r="AG57" i="1"/>
  <c r="AG61" i="1"/>
  <c r="AG65" i="1"/>
  <c r="AG69" i="1"/>
  <c r="AG73" i="1"/>
  <c r="AG77" i="1"/>
  <c r="AG81" i="1"/>
  <c r="AG85" i="1"/>
  <c r="AG89" i="1"/>
  <c r="AG93" i="1"/>
  <c r="AG97" i="1"/>
  <c r="AG101" i="1"/>
  <c r="AG105" i="1"/>
  <c r="AG109" i="1"/>
  <c r="AG113" i="1"/>
  <c r="AG117" i="1"/>
  <c r="AG121" i="1"/>
  <c r="AG125" i="1"/>
  <c r="AG129" i="1"/>
  <c r="AG133" i="1"/>
  <c r="AG137" i="1"/>
  <c r="AG141" i="1"/>
  <c r="AG145" i="1"/>
  <c r="AG149" i="1"/>
  <c r="AG153" i="1"/>
  <c r="AG157" i="1"/>
  <c r="AG161" i="1"/>
  <c r="AG165" i="1"/>
  <c r="AG169" i="1"/>
  <c r="AG173" i="1"/>
  <c r="AG177" i="1"/>
  <c r="AG181" i="1"/>
  <c r="AG185" i="1"/>
  <c r="AG189" i="1"/>
  <c r="AG193" i="1"/>
  <c r="AG197" i="1"/>
  <c r="AG201" i="1"/>
  <c r="AG205" i="1"/>
  <c r="AG209" i="1"/>
  <c r="AG213" i="1"/>
  <c r="AG217" i="1"/>
  <c r="AG221" i="1"/>
  <c r="AG225" i="1"/>
  <c r="AG229" i="1"/>
  <c r="AG233" i="1"/>
  <c r="AG237" i="1"/>
  <c r="AG241" i="1"/>
  <c r="AG245" i="1"/>
  <c r="AG249" i="1"/>
  <c r="AG253" i="1"/>
  <c r="AG257" i="1"/>
  <c r="AG261" i="1"/>
  <c r="AG265" i="1"/>
  <c r="AG269" i="1"/>
  <c r="AG273" i="1"/>
  <c r="AI14" i="1"/>
  <c r="AE17" i="1"/>
  <c r="AI26" i="1"/>
  <c r="AE29" i="1"/>
  <c r="AG36" i="1"/>
  <c r="AI38" i="1"/>
  <c r="AF284" i="1"/>
  <c r="AF10" i="1"/>
  <c r="AG17" i="1"/>
  <c r="AI19" i="1"/>
  <c r="AF22" i="1"/>
  <c r="AG29" i="1"/>
  <c r="AI31" i="1"/>
  <c r="AF34" i="1"/>
  <c r="AF42" i="1"/>
  <c r="AF46" i="1"/>
  <c r="AF50" i="1"/>
  <c r="AF54" i="1"/>
  <c r="AF58" i="1"/>
  <c r="AF62" i="1"/>
  <c r="AF66" i="1"/>
  <c r="AF70" i="1"/>
  <c r="AF74" i="1"/>
  <c r="AF78" i="1"/>
  <c r="AF82" i="1"/>
  <c r="AF86" i="1"/>
  <c r="AF90" i="1"/>
  <c r="AF94" i="1"/>
  <c r="AF98" i="1"/>
  <c r="AF102" i="1"/>
  <c r="AF106" i="1"/>
  <c r="AF110" i="1"/>
  <c r="AF114" i="1"/>
  <c r="AF118" i="1"/>
  <c r="AF122" i="1"/>
  <c r="AF126" i="1"/>
  <c r="AF130" i="1"/>
  <c r="AF134" i="1"/>
  <c r="AF138" i="1"/>
  <c r="AF142" i="1"/>
  <c r="AF146" i="1"/>
  <c r="AF150" i="1"/>
  <c r="AF154" i="1"/>
  <c r="AF158" i="1"/>
  <c r="AF162" i="1"/>
  <c r="AF166" i="1"/>
  <c r="AF170" i="1"/>
  <c r="AF174" i="1"/>
  <c r="AF178" i="1"/>
  <c r="AF182" i="1"/>
  <c r="AF186" i="1"/>
  <c r="AF190" i="1"/>
  <c r="AF194" i="1"/>
  <c r="AF198" i="1"/>
  <c r="AF202" i="1"/>
  <c r="AF206" i="1"/>
  <c r="AF210" i="1"/>
  <c r="AF214" i="1"/>
  <c r="AF218" i="1"/>
  <c r="AF222" i="1"/>
  <c r="AF226" i="1"/>
  <c r="AF230" i="1"/>
  <c r="AF234" i="1"/>
  <c r="AF238" i="1"/>
  <c r="AF242" i="1"/>
  <c r="AF246" i="1"/>
  <c r="AF250" i="1"/>
  <c r="AF254" i="1"/>
  <c r="AF258" i="1"/>
  <c r="AF262" i="1"/>
  <c r="AF266" i="1"/>
  <c r="AF270" i="1"/>
  <c r="AF274" i="1"/>
  <c r="AI419" i="1"/>
  <c r="AF419" i="1"/>
  <c r="AE419" i="1"/>
  <c r="AG419" i="1"/>
  <c r="AI411" i="1"/>
  <c r="AF411" i="1"/>
  <c r="AG411" i="1"/>
  <c r="AE411" i="1"/>
  <c r="AI399" i="1"/>
  <c r="AF399" i="1"/>
  <c r="AG399" i="1"/>
  <c r="AE399" i="1"/>
  <c r="AI387" i="1"/>
  <c r="AF387" i="1"/>
  <c r="AG387" i="1"/>
  <c r="AE387" i="1"/>
  <c r="AE375" i="1"/>
  <c r="AI375" i="1"/>
  <c r="AG375" i="1"/>
  <c r="AF375" i="1"/>
  <c r="AI347" i="1"/>
  <c r="AG347" i="1"/>
  <c r="AE347" i="1"/>
  <c r="AF347" i="1"/>
  <c r="AE339" i="1"/>
  <c r="AI339" i="1"/>
  <c r="AG339" i="1"/>
  <c r="AF339" i="1"/>
  <c r="AI335" i="1"/>
  <c r="AG335" i="1"/>
  <c r="AF335" i="1"/>
  <c r="AE335" i="1"/>
  <c r="AI327" i="1"/>
  <c r="AG327" i="1"/>
  <c r="AF327" i="1"/>
  <c r="AE327" i="1"/>
  <c r="AI323" i="1"/>
  <c r="AG323" i="1"/>
  <c r="AF323" i="1"/>
  <c r="AE323" i="1"/>
  <c r="AI319" i="1"/>
  <c r="AG319" i="1"/>
  <c r="AF319" i="1"/>
  <c r="AE319" i="1"/>
  <c r="AI315" i="1"/>
  <c r="AG315" i="1"/>
  <c r="AF315" i="1"/>
  <c r="AE315" i="1"/>
  <c r="AI311" i="1"/>
  <c r="AG311" i="1"/>
  <c r="AF311" i="1"/>
  <c r="AE311" i="1"/>
  <c r="AI307" i="1"/>
  <c r="AG307" i="1"/>
  <c r="AF307" i="1"/>
  <c r="AE307" i="1"/>
  <c r="AI303" i="1"/>
  <c r="AG303" i="1"/>
  <c r="AF303" i="1"/>
  <c r="AE303" i="1"/>
  <c r="AI299" i="1"/>
  <c r="AG299" i="1"/>
  <c r="AF299" i="1"/>
  <c r="AE299" i="1"/>
  <c r="AI295" i="1"/>
  <c r="AG295" i="1"/>
  <c r="AF295" i="1"/>
  <c r="AE295" i="1"/>
  <c r="AI291" i="1"/>
  <c r="AG291" i="1"/>
  <c r="AF291" i="1"/>
  <c r="AE291" i="1"/>
  <c r="AI287" i="1"/>
  <c r="AG287" i="1"/>
  <c r="AF287" i="1"/>
  <c r="AE287" i="1"/>
  <c r="AE283" i="1"/>
  <c r="AI283" i="1"/>
  <c r="AG283" i="1"/>
  <c r="AF283" i="1"/>
  <c r="AE279" i="1"/>
  <c r="AI279" i="1"/>
  <c r="AG279" i="1"/>
  <c r="AF279" i="1"/>
  <c r="AE275" i="1"/>
  <c r="AI275" i="1"/>
  <c r="AG275" i="1"/>
  <c r="AF275" i="1"/>
  <c r="AE271" i="1"/>
  <c r="AI271" i="1"/>
  <c r="AF271" i="1"/>
  <c r="AE267" i="1"/>
  <c r="AI267" i="1"/>
  <c r="AF267" i="1"/>
  <c r="AE263" i="1"/>
  <c r="AI263" i="1"/>
  <c r="AF263" i="1"/>
  <c r="AE259" i="1"/>
  <c r="AI259" i="1"/>
  <c r="AF259" i="1"/>
  <c r="AE255" i="1"/>
  <c r="AI255" i="1"/>
  <c r="AF255" i="1"/>
  <c r="AE251" i="1"/>
  <c r="AI251" i="1"/>
  <c r="AF251" i="1"/>
  <c r="AE247" i="1"/>
  <c r="AI247" i="1"/>
  <c r="AF247" i="1"/>
  <c r="AE243" i="1"/>
  <c r="AI243" i="1"/>
  <c r="AF243" i="1"/>
  <c r="AE239" i="1"/>
  <c r="AI239" i="1"/>
  <c r="AF239" i="1"/>
  <c r="AE235" i="1"/>
  <c r="AI235" i="1"/>
  <c r="AF235" i="1"/>
  <c r="AE231" i="1"/>
  <c r="AI231" i="1"/>
  <c r="AF231" i="1"/>
  <c r="AE227" i="1"/>
  <c r="AI227" i="1"/>
  <c r="AF227" i="1"/>
  <c r="AE223" i="1"/>
  <c r="AI223" i="1"/>
  <c r="AF223" i="1"/>
  <c r="AE219" i="1"/>
  <c r="AI219" i="1"/>
  <c r="AF219" i="1"/>
  <c r="AE215" i="1"/>
  <c r="AI215" i="1"/>
  <c r="AF215" i="1"/>
  <c r="AE211" i="1"/>
  <c r="AI211" i="1"/>
  <c r="AF211" i="1"/>
  <c r="AE207" i="1"/>
  <c r="AI207" i="1"/>
  <c r="AF207" i="1"/>
  <c r="AE203" i="1"/>
  <c r="AI203" i="1"/>
  <c r="AF203" i="1"/>
  <c r="AE199" i="1"/>
  <c r="AI199" i="1"/>
  <c r="AF199" i="1"/>
  <c r="AE195" i="1"/>
  <c r="AI195" i="1"/>
  <c r="AF195" i="1"/>
  <c r="AE191" i="1"/>
  <c r="AI191" i="1"/>
  <c r="AF191" i="1"/>
  <c r="AE187" i="1"/>
  <c r="AI187" i="1"/>
  <c r="AF187" i="1"/>
  <c r="AE183" i="1"/>
  <c r="AI183" i="1"/>
  <c r="AF183" i="1"/>
  <c r="AE179" i="1"/>
  <c r="AI179" i="1"/>
  <c r="AF179" i="1"/>
  <c r="AE175" i="1"/>
  <c r="AI175" i="1"/>
  <c r="AF175" i="1"/>
  <c r="AE171" i="1"/>
  <c r="AI171" i="1"/>
  <c r="AF171" i="1"/>
  <c r="AE167" i="1"/>
  <c r="AI167" i="1"/>
  <c r="AF167" i="1"/>
  <c r="AE163" i="1"/>
  <c r="AI163" i="1"/>
  <c r="AF163" i="1"/>
  <c r="AE159" i="1"/>
  <c r="AI159" i="1"/>
  <c r="AF159" i="1"/>
  <c r="AE155" i="1"/>
  <c r="AI155" i="1"/>
  <c r="AF155" i="1"/>
  <c r="AE151" i="1"/>
  <c r="AI151" i="1"/>
  <c r="AF151" i="1"/>
  <c r="AE147" i="1"/>
  <c r="AI147" i="1"/>
  <c r="AF147" i="1"/>
  <c r="AE143" i="1"/>
  <c r="AI143" i="1"/>
  <c r="AF143" i="1"/>
  <c r="AE139" i="1"/>
  <c r="AI139" i="1"/>
  <c r="AF139" i="1"/>
  <c r="AE135" i="1"/>
  <c r="AI135" i="1"/>
  <c r="AF135" i="1"/>
  <c r="AE131" i="1"/>
  <c r="AI131" i="1"/>
  <c r="AF131" i="1"/>
  <c r="AE127" i="1"/>
  <c r="AI127" i="1"/>
  <c r="AF127" i="1"/>
  <c r="AE123" i="1"/>
  <c r="AI123" i="1"/>
  <c r="AF123" i="1"/>
  <c r="AE119" i="1"/>
  <c r="AI119" i="1"/>
  <c r="AF119" i="1"/>
  <c r="AE115" i="1"/>
  <c r="AI115" i="1"/>
  <c r="AF115" i="1"/>
  <c r="AE111" i="1"/>
  <c r="AI111" i="1"/>
  <c r="AF111" i="1"/>
  <c r="AE107" i="1"/>
  <c r="AI107" i="1"/>
  <c r="AF107" i="1"/>
  <c r="AE103" i="1"/>
  <c r="AI103" i="1"/>
  <c r="AF103" i="1"/>
  <c r="AE99" i="1"/>
  <c r="AI99" i="1"/>
  <c r="AF99" i="1"/>
  <c r="AE95" i="1"/>
  <c r="AI95" i="1"/>
  <c r="AF95" i="1"/>
  <c r="AE91" i="1"/>
  <c r="AI91" i="1"/>
  <c r="AF91" i="1"/>
  <c r="AE87" i="1"/>
  <c r="AI87" i="1"/>
  <c r="AF87" i="1"/>
  <c r="AE83" i="1"/>
  <c r="AI83" i="1"/>
  <c r="AF83" i="1"/>
  <c r="AE79" i="1"/>
  <c r="AI79" i="1"/>
  <c r="AF79" i="1"/>
  <c r="AE75" i="1"/>
  <c r="AI75" i="1"/>
  <c r="AF75" i="1"/>
  <c r="AE71" i="1"/>
  <c r="AI71" i="1"/>
  <c r="AF71" i="1"/>
  <c r="AE67" i="1"/>
  <c r="AI67" i="1"/>
  <c r="AF67" i="1"/>
  <c r="AE63" i="1"/>
  <c r="AI63" i="1"/>
  <c r="AF63" i="1"/>
  <c r="AE59" i="1"/>
  <c r="AI59" i="1"/>
  <c r="AF59" i="1"/>
  <c r="AE55" i="1"/>
  <c r="AI55" i="1"/>
  <c r="AF55" i="1"/>
  <c r="AE51" i="1"/>
  <c r="AI51" i="1"/>
  <c r="AF51" i="1"/>
  <c r="AE47" i="1"/>
  <c r="AI47" i="1"/>
  <c r="AF47" i="1"/>
  <c r="AE43" i="1"/>
  <c r="AI43" i="1"/>
  <c r="AF43" i="1"/>
  <c r="AG10" i="1"/>
  <c r="AE15" i="1"/>
  <c r="AG22" i="1"/>
  <c r="AE27" i="1"/>
  <c r="AE39" i="1"/>
  <c r="AG90" i="1"/>
  <c r="AG94" i="1"/>
  <c r="AG98" i="1"/>
  <c r="AG102" i="1"/>
  <c r="AG106" i="1"/>
  <c r="AG110" i="1"/>
  <c r="AG114" i="1"/>
  <c r="AG118" i="1"/>
  <c r="AG122" i="1"/>
  <c r="AG126" i="1"/>
  <c r="AG130" i="1"/>
  <c r="AG134" i="1"/>
  <c r="AG138" i="1"/>
  <c r="AG142" i="1"/>
  <c r="AG146" i="1"/>
  <c r="AG150" i="1"/>
  <c r="AG154" i="1"/>
  <c r="AG158" i="1"/>
  <c r="AG162" i="1"/>
  <c r="AG166" i="1"/>
  <c r="AG170" i="1"/>
  <c r="AG174" i="1"/>
  <c r="AG178" i="1"/>
  <c r="AG182" i="1"/>
  <c r="AG186" i="1"/>
  <c r="AG190" i="1"/>
  <c r="AG194" i="1"/>
  <c r="AG198" i="1"/>
  <c r="AG202" i="1"/>
  <c r="AG206" i="1"/>
  <c r="AG210" i="1"/>
  <c r="AG214" i="1"/>
  <c r="AG218" i="1"/>
  <c r="AG222" i="1"/>
  <c r="AG226" i="1"/>
  <c r="AG230" i="1"/>
  <c r="AG234" i="1"/>
  <c r="AG238" i="1"/>
  <c r="AG242" i="1"/>
  <c r="AG246" i="1"/>
  <c r="AG250" i="1"/>
  <c r="AG254" i="1"/>
  <c r="AG258" i="1"/>
  <c r="AG262" i="1"/>
  <c r="AG266" i="1"/>
  <c r="AG270" i="1"/>
  <c r="AI423" i="1"/>
  <c r="AF423" i="1"/>
  <c r="AG423" i="1"/>
  <c r="AE423" i="1"/>
  <c r="AI415" i="1"/>
  <c r="AF415" i="1"/>
  <c r="AG415" i="1"/>
  <c r="AE415" i="1"/>
  <c r="AI407" i="1"/>
  <c r="AF407" i="1"/>
  <c r="AE407" i="1"/>
  <c r="AG407" i="1"/>
  <c r="AI403" i="1"/>
  <c r="AF403" i="1"/>
  <c r="AG403" i="1"/>
  <c r="AE403" i="1"/>
  <c r="AI395" i="1"/>
  <c r="AF395" i="1"/>
  <c r="AE395" i="1"/>
  <c r="AG395" i="1"/>
  <c r="AI391" i="1"/>
  <c r="AF391" i="1"/>
  <c r="AG391" i="1"/>
  <c r="AE391" i="1"/>
  <c r="AI383" i="1"/>
  <c r="AF383" i="1"/>
  <c r="AE383" i="1"/>
  <c r="AG383" i="1"/>
  <c r="AI379" i="1"/>
  <c r="AG379" i="1"/>
  <c r="AE379" i="1"/>
  <c r="AF379" i="1"/>
  <c r="AI371" i="1"/>
  <c r="AG371" i="1"/>
  <c r="AE371" i="1"/>
  <c r="AF371" i="1"/>
  <c r="AI367" i="1"/>
  <c r="AG367" i="1"/>
  <c r="AE367" i="1"/>
  <c r="AF367" i="1"/>
  <c r="AE363" i="1"/>
  <c r="AI363" i="1"/>
  <c r="AG363" i="1"/>
  <c r="AF363" i="1"/>
  <c r="AI359" i="1"/>
  <c r="AG359" i="1"/>
  <c r="AE359" i="1"/>
  <c r="AF359" i="1"/>
  <c r="AI355" i="1"/>
  <c r="AG355" i="1"/>
  <c r="AE355" i="1"/>
  <c r="AF355" i="1"/>
  <c r="AE351" i="1"/>
  <c r="AI351" i="1"/>
  <c r="AG351" i="1"/>
  <c r="AF351" i="1"/>
  <c r="AI343" i="1"/>
  <c r="AG343" i="1"/>
  <c r="AE343" i="1"/>
  <c r="AF343" i="1"/>
  <c r="AI331" i="1"/>
  <c r="AG331" i="1"/>
  <c r="AF331" i="1"/>
  <c r="AE331" i="1"/>
  <c r="AF8" i="1"/>
  <c r="AG15" i="1"/>
  <c r="AI17" i="1"/>
  <c r="AF20" i="1"/>
  <c r="AG27" i="1"/>
  <c r="AG39" i="1"/>
  <c r="AG8" i="1"/>
  <c r="AI10" i="1"/>
  <c r="AE13" i="1"/>
  <c r="AG20" i="1"/>
  <c r="AI22" i="1"/>
  <c r="AE25" i="1"/>
  <c r="AI504" i="1"/>
  <c r="AG504" i="1"/>
  <c r="AF504" i="1"/>
  <c r="AE504" i="1"/>
  <c r="AI500" i="1"/>
  <c r="AG500" i="1"/>
  <c r="AF500" i="1"/>
  <c r="AE500" i="1"/>
  <c r="AI496" i="1"/>
  <c r="AG496" i="1"/>
  <c r="AF496" i="1"/>
  <c r="AE496" i="1"/>
  <c r="AI492" i="1"/>
  <c r="AG492" i="1"/>
  <c r="AF492" i="1"/>
  <c r="AE492" i="1"/>
  <c r="AI488" i="1"/>
  <c r="AG488" i="1"/>
  <c r="AF488" i="1"/>
  <c r="AE488" i="1"/>
  <c r="AI484" i="1"/>
  <c r="AG484" i="1"/>
  <c r="AF484" i="1"/>
  <c r="AE484" i="1"/>
  <c r="AI480" i="1"/>
  <c r="AG480" i="1"/>
  <c r="AF480" i="1"/>
  <c r="AE480" i="1"/>
  <c r="AI476" i="1"/>
  <c r="AG476" i="1"/>
  <c r="AF476" i="1"/>
  <c r="AE476" i="1"/>
  <c r="AI472" i="1"/>
  <c r="AG472" i="1"/>
  <c r="AF472" i="1"/>
  <c r="AE472" i="1"/>
  <c r="AI468" i="1"/>
  <c r="AG468" i="1"/>
  <c r="AF468" i="1"/>
  <c r="AE468" i="1"/>
  <c r="AI464" i="1"/>
  <c r="AG464" i="1"/>
  <c r="AF464" i="1"/>
  <c r="AE464" i="1"/>
  <c r="AI460" i="1"/>
  <c r="AG460" i="1"/>
  <c r="AF460" i="1"/>
  <c r="AE460" i="1"/>
  <c r="AI456" i="1"/>
  <c r="AG456" i="1"/>
  <c r="AF456" i="1"/>
  <c r="AE456" i="1"/>
  <c r="AI452" i="1"/>
  <c r="AG452" i="1"/>
  <c r="AF452" i="1"/>
  <c r="AE452" i="1"/>
  <c r="AI448" i="1"/>
  <c r="AG448" i="1"/>
  <c r="AF448" i="1"/>
  <c r="AE448" i="1"/>
  <c r="AI444" i="1"/>
  <c r="AG444" i="1"/>
  <c r="AF444" i="1"/>
  <c r="AE444" i="1"/>
  <c r="AI440" i="1"/>
  <c r="AG440" i="1"/>
  <c r="AF440" i="1"/>
  <c r="AE440" i="1"/>
  <c r="AI436" i="1"/>
  <c r="AG436" i="1"/>
  <c r="AF436" i="1"/>
  <c r="AE436" i="1"/>
  <c r="AI432" i="1"/>
  <c r="AG432" i="1"/>
  <c r="AF432" i="1"/>
  <c r="AE432" i="1"/>
  <c r="AI428" i="1"/>
  <c r="AG428" i="1"/>
  <c r="AF428" i="1"/>
  <c r="AE428" i="1"/>
  <c r="AI424" i="1"/>
  <c r="AG424" i="1"/>
  <c r="AF424" i="1"/>
  <c r="AE424" i="1"/>
  <c r="AI420" i="1"/>
  <c r="AG420" i="1"/>
  <c r="AF420" i="1"/>
  <c r="AE420" i="1"/>
  <c r="AI416" i="1"/>
  <c r="AG416" i="1"/>
  <c r="AF416" i="1"/>
  <c r="AE416" i="1"/>
  <c r="AI412" i="1"/>
  <c r="AG412" i="1"/>
  <c r="AF412" i="1"/>
  <c r="AE412" i="1"/>
  <c r="AI408" i="1"/>
  <c r="AG408" i="1"/>
  <c r="AF408" i="1"/>
  <c r="AE408" i="1"/>
  <c r="AI404" i="1"/>
  <c r="AG404" i="1"/>
  <c r="AF404" i="1"/>
  <c r="AE404" i="1"/>
  <c r="AI400" i="1"/>
  <c r="AG400" i="1"/>
  <c r="AF400" i="1"/>
  <c r="AE400" i="1"/>
  <c r="AI396" i="1"/>
  <c r="AG396" i="1"/>
  <c r="AF396" i="1"/>
  <c r="AE396" i="1"/>
  <c r="AI392" i="1"/>
  <c r="AG392" i="1"/>
  <c r="AF392" i="1"/>
  <c r="AE392" i="1"/>
  <c r="AI388" i="1"/>
  <c r="AG388" i="1"/>
  <c r="AF388" i="1"/>
  <c r="AE388" i="1"/>
  <c r="AI384" i="1"/>
  <c r="AG384" i="1"/>
  <c r="AF384" i="1"/>
  <c r="AE384" i="1"/>
  <c r="AI380" i="1"/>
  <c r="AG380" i="1"/>
  <c r="AF380" i="1"/>
  <c r="AE380" i="1"/>
  <c r="AI376" i="1"/>
  <c r="AF376" i="1"/>
  <c r="AG376" i="1"/>
  <c r="AE376" i="1"/>
  <c r="AI372" i="1"/>
  <c r="AF372" i="1"/>
  <c r="AG372" i="1"/>
  <c r="AE372" i="1"/>
  <c r="AI368" i="1"/>
  <c r="AG368" i="1"/>
  <c r="AF368" i="1"/>
  <c r="AE368" i="1"/>
  <c r="AI364" i="1"/>
  <c r="AF364" i="1"/>
  <c r="AG364" i="1"/>
  <c r="AE364" i="1"/>
  <c r="AI360" i="1"/>
  <c r="AF360" i="1"/>
  <c r="AG360" i="1"/>
  <c r="AE360" i="1"/>
  <c r="AI356" i="1"/>
  <c r="AG356" i="1"/>
  <c r="AF356" i="1"/>
  <c r="AE356" i="1"/>
  <c r="AI352" i="1"/>
  <c r="AF352" i="1"/>
  <c r="AG352" i="1"/>
  <c r="AE352" i="1"/>
  <c r="AI348" i="1"/>
  <c r="AF348" i="1"/>
  <c r="AG348" i="1"/>
  <c r="AE348" i="1"/>
  <c r="AI344" i="1"/>
  <c r="AG344" i="1"/>
  <c r="AF344" i="1"/>
  <c r="AE344" i="1"/>
  <c r="AI340" i="1"/>
  <c r="AF340" i="1"/>
  <c r="AG340" i="1"/>
  <c r="AE340" i="1"/>
  <c r="AI336" i="1"/>
  <c r="AG336" i="1"/>
  <c r="AE336" i="1"/>
  <c r="AF336" i="1"/>
  <c r="AI332" i="1"/>
  <c r="AG332" i="1"/>
  <c r="AE332" i="1"/>
  <c r="AF332" i="1"/>
  <c r="AI328" i="1"/>
  <c r="AG328" i="1"/>
  <c r="AE328" i="1"/>
  <c r="AF328" i="1"/>
  <c r="AI324" i="1"/>
  <c r="AG324" i="1"/>
  <c r="AE324" i="1"/>
  <c r="AF324" i="1"/>
  <c r="AI320" i="1"/>
  <c r="AG320" i="1"/>
  <c r="AE320" i="1"/>
  <c r="AF320" i="1"/>
  <c r="AI316" i="1"/>
  <c r="AG316" i="1"/>
  <c r="AE316" i="1"/>
  <c r="AF316" i="1"/>
  <c r="AI312" i="1"/>
  <c r="AG312" i="1"/>
  <c r="AE312" i="1"/>
  <c r="AF312" i="1"/>
  <c r="AI308" i="1"/>
  <c r="AG308" i="1"/>
  <c r="AE308" i="1"/>
  <c r="AF308" i="1"/>
  <c r="AI304" i="1"/>
  <c r="AG304" i="1"/>
  <c r="AE304" i="1"/>
  <c r="AF304" i="1"/>
  <c r="AI300" i="1"/>
  <c r="AG300" i="1"/>
  <c r="AE300" i="1"/>
  <c r="AF300" i="1"/>
  <c r="AI296" i="1"/>
  <c r="AG296" i="1"/>
  <c r="AE296" i="1"/>
  <c r="AF296" i="1"/>
  <c r="AI292" i="1"/>
  <c r="AG292" i="1"/>
  <c r="AE292" i="1"/>
  <c r="AF292" i="1"/>
  <c r="AI288" i="1"/>
  <c r="AG288" i="1"/>
  <c r="AE288" i="1"/>
  <c r="AI284" i="1"/>
  <c r="AG284" i="1"/>
  <c r="AE284" i="1"/>
  <c r="AI280" i="1"/>
  <c r="AG280" i="1"/>
  <c r="AE280" i="1"/>
  <c r="AI276" i="1"/>
  <c r="AG276" i="1"/>
  <c r="AE276" i="1"/>
  <c r="AI272" i="1"/>
  <c r="AE272" i="1"/>
  <c r="AI268" i="1"/>
  <c r="AE268" i="1"/>
  <c r="AI264" i="1"/>
  <c r="AE264" i="1"/>
  <c r="AI260" i="1"/>
  <c r="AE260" i="1"/>
  <c r="AI256" i="1"/>
  <c r="AE256" i="1"/>
  <c r="AI252" i="1"/>
  <c r="AE252" i="1"/>
  <c r="AI248" i="1"/>
  <c r="AE248" i="1"/>
  <c r="AI244" i="1"/>
  <c r="AE244" i="1"/>
  <c r="AI240" i="1"/>
  <c r="AE240" i="1"/>
  <c r="AI236" i="1"/>
  <c r="AE236" i="1"/>
  <c r="AI232" i="1"/>
  <c r="AE232" i="1"/>
  <c r="AI228" i="1"/>
  <c r="AE228" i="1"/>
  <c r="AI224" i="1"/>
  <c r="AE224" i="1"/>
  <c r="AI220" i="1"/>
  <c r="AE220" i="1"/>
  <c r="AI216" i="1"/>
  <c r="AE216" i="1"/>
  <c r="AI212" i="1"/>
  <c r="AE212" i="1"/>
  <c r="AI208" i="1"/>
  <c r="AE208" i="1"/>
  <c r="AI204" i="1"/>
  <c r="AE204" i="1"/>
  <c r="AI200" i="1"/>
  <c r="AE200" i="1"/>
  <c r="AI196" i="1"/>
  <c r="AE196" i="1"/>
  <c r="AI192" i="1"/>
  <c r="AE192" i="1"/>
  <c r="AI188" i="1"/>
  <c r="AE188" i="1"/>
  <c r="AI184" i="1"/>
  <c r="AE184" i="1"/>
  <c r="AI180" i="1"/>
  <c r="AE180" i="1"/>
  <c r="AI176" i="1"/>
  <c r="AE176" i="1"/>
  <c r="AI172" i="1"/>
  <c r="AE172" i="1"/>
  <c r="AI168" i="1"/>
  <c r="AE168" i="1"/>
  <c r="AI164" i="1"/>
  <c r="AE164" i="1"/>
  <c r="AI160" i="1"/>
  <c r="AE160" i="1"/>
  <c r="AI156" i="1"/>
  <c r="AE156" i="1"/>
  <c r="AI152" i="1"/>
  <c r="AE152" i="1"/>
  <c r="AI148" i="1"/>
  <c r="AE148" i="1"/>
  <c r="AI144" i="1"/>
  <c r="AE144" i="1"/>
  <c r="AI140" i="1"/>
  <c r="AE140" i="1"/>
  <c r="AI136" i="1"/>
  <c r="AE136" i="1"/>
  <c r="AI132" i="1"/>
  <c r="AE132" i="1"/>
  <c r="AI128" i="1"/>
  <c r="AE128" i="1"/>
  <c r="AI124" i="1"/>
  <c r="AE124" i="1"/>
  <c r="AI120" i="1"/>
  <c r="AE120" i="1"/>
  <c r="AI116" i="1"/>
  <c r="AE116" i="1"/>
  <c r="AI112" i="1"/>
  <c r="AE112" i="1"/>
  <c r="AI108" i="1"/>
  <c r="AE108" i="1"/>
  <c r="AI104" i="1"/>
  <c r="AE104" i="1"/>
  <c r="AI100" i="1"/>
  <c r="AE100" i="1"/>
  <c r="AI96" i="1"/>
  <c r="AE96" i="1"/>
  <c r="AI92" i="1"/>
  <c r="AE92" i="1"/>
  <c r="AI88" i="1"/>
  <c r="AE88" i="1"/>
  <c r="AI84" i="1"/>
  <c r="AE84" i="1"/>
  <c r="AI80" i="1"/>
  <c r="AE80" i="1"/>
  <c r="AI76" i="1"/>
  <c r="AE76" i="1"/>
  <c r="AI72" i="1"/>
  <c r="AE72" i="1"/>
  <c r="AI68" i="1"/>
  <c r="AE68" i="1"/>
  <c r="AI64" i="1"/>
  <c r="AE64" i="1"/>
  <c r="AI60" i="1"/>
  <c r="AE60" i="1"/>
  <c r="AI56" i="1"/>
  <c r="AE56" i="1"/>
  <c r="AI52" i="1"/>
  <c r="AE52" i="1"/>
  <c r="AI48" i="1"/>
  <c r="AE48" i="1"/>
  <c r="AI44" i="1"/>
  <c r="AE44" i="1"/>
  <c r="AI40" i="1"/>
  <c r="AE40" i="1"/>
  <c r="AG13" i="1"/>
  <c r="AI15" i="1"/>
  <c r="AF18" i="1"/>
  <c r="AG25" i="1"/>
  <c r="AI27" i="1"/>
  <c r="AF30" i="1"/>
  <c r="AG37" i="1"/>
  <c r="AI39" i="1"/>
  <c r="AG43" i="1"/>
  <c r="AG47" i="1"/>
  <c r="AG51" i="1"/>
  <c r="AG55" i="1"/>
  <c r="AG59" i="1"/>
  <c r="AG63" i="1"/>
  <c r="AG67" i="1"/>
  <c r="AG71" i="1"/>
  <c r="AG75" i="1"/>
  <c r="AG79" i="1"/>
  <c r="AG83" i="1"/>
  <c r="AG87" i="1"/>
  <c r="AG91" i="1"/>
  <c r="AG95" i="1"/>
  <c r="AG99" i="1"/>
  <c r="AG103" i="1"/>
  <c r="AG107" i="1"/>
  <c r="AG111" i="1"/>
  <c r="AG115" i="1"/>
  <c r="AG119" i="1"/>
  <c r="AG123" i="1"/>
  <c r="AG127" i="1"/>
  <c r="AG131" i="1"/>
  <c r="AG135" i="1"/>
  <c r="AG139" i="1"/>
  <c r="AG143" i="1"/>
  <c r="AG147" i="1"/>
  <c r="AG151" i="1"/>
  <c r="AG155" i="1"/>
  <c r="AG159" i="1"/>
  <c r="AG163" i="1"/>
  <c r="AG167" i="1"/>
  <c r="AG171" i="1"/>
  <c r="AG175" i="1"/>
  <c r="AG179" i="1"/>
  <c r="AG183" i="1"/>
  <c r="AG187" i="1"/>
  <c r="AG191" i="1"/>
  <c r="AG195" i="1"/>
  <c r="AG199" i="1"/>
  <c r="AG203" i="1"/>
  <c r="AG207" i="1"/>
  <c r="AG211" i="1"/>
  <c r="AG215" i="1"/>
  <c r="AG219" i="1"/>
  <c r="AG223" i="1"/>
  <c r="AG227" i="1"/>
  <c r="AG231" i="1"/>
  <c r="AG235" i="1"/>
  <c r="AG239" i="1"/>
  <c r="AG243" i="1"/>
  <c r="AG247" i="1"/>
  <c r="AG251" i="1"/>
  <c r="AG255" i="1"/>
  <c r="AG259" i="1"/>
  <c r="AG263" i="1"/>
  <c r="AG267" i="1"/>
  <c r="AG271" i="1"/>
  <c r="AI8" i="1"/>
  <c r="AG18" i="1"/>
  <c r="AI20" i="1"/>
  <c r="AG30" i="1"/>
  <c r="AI32" i="1"/>
  <c r="AE35" i="1"/>
  <c r="AF278" i="1"/>
  <c r="AI13" i="1"/>
  <c r="AF16" i="1"/>
  <c r="AI25" i="1"/>
  <c r="AG35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8" i="1"/>
  <c r="AF112" i="1"/>
  <c r="AF116" i="1"/>
  <c r="AF120" i="1"/>
  <c r="AF124" i="1"/>
  <c r="AF128" i="1"/>
  <c r="AF132" i="1"/>
  <c r="AF136" i="1"/>
  <c r="AF140" i="1"/>
  <c r="AF144" i="1"/>
  <c r="AF148" i="1"/>
  <c r="AF152" i="1"/>
  <c r="AF156" i="1"/>
  <c r="AF160" i="1"/>
  <c r="AF164" i="1"/>
  <c r="AF168" i="1"/>
  <c r="AF172" i="1"/>
  <c r="AF176" i="1"/>
  <c r="AF180" i="1"/>
  <c r="AF184" i="1"/>
  <c r="AF188" i="1"/>
  <c r="AF192" i="1"/>
  <c r="AF196" i="1"/>
  <c r="AF200" i="1"/>
  <c r="AF204" i="1"/>
  <c r="AF208" i="1"/>
  <c r="AF212" i="1"/>
  <c r="AF216" i="1"/>
  <c r="AF220" i="1"/>
  <c r="AF224" i="1"/>
  <c r="AF228" i="1"/>
  <c r="AF232" i="1"/>
  <c r="AF236" i="1"/>
  <c r="AF240" i="1"/>
  <c r="AF244" i="1"/>
  <c r="AF248" i="1"/>
  <c r="AF252" i="1"/>
  <c r="AF256" i="1"/>
  <c r="AF260" i="1"/>
  <c r="AF264" i="1"/>
  <c r="AF268" i="1"/>
  <c r="AF272" i="1"/>
  <c r="AG7" i="1"/>
  <c r="AF7" i="1"/>
  <c r="AE7" i="1"/>
  <c r="AI7" i="1"/>
  <c r="AC6" i="1"/>
  <c r="H10" i="2" s="1"/>
  <c r="X427" i="1"/>
  <c r="X421" i="1"/>
  <c r="X355" i="1"/>
  <c r="X349" i="1"/>
  <c r="X283" i="1"/>
  <c r="X277" i="1"/>
  <c r="X211" i="1"/>
  <c r="X205" i="1"/>
  <c r="X139" i="1"/>
  <c r="X133" i="1"/>
  <c r="X499" i="1"/>
  <c r="X67" i="1"/>
  <c r="X493" i="1"/>
  <c r="X61" i="1"/>
  <c r="X487" i="1"/>
  <c r="X415" i="1"/>
  <c r="X343" i="1"/>
  <c r="X271" i="1"/>
  <c r="X199" i="1"/>
  <c r="X127" i="1"/>
  <c r="X55" i="1"/>
  <c r="X481" i="1"/>
  <c r="X409" i="1"/>
  <c r="X337" i="1"/>
  <c r="X265" i="1"/>
  <c r="X193" i="1"/>
  <c r="X121" i="1"/>
  <c r="X49" i="1"/>
  <c r="X475" i="1"/>
  <c r="X403" i="1"/>
  <c r="X331" i="1"/>
  <c r="X259" i="1"/>
  <c r="X187" i="1"/>
  <c r="X115" i="1"/>
  <c r="X43" i="1"/>
  <c r="X469" i="1"/>
  <c r="X397" i="1"/>
  <c r="X325" i="1"/>
  <c r="X253" i="1"/>
  <c r="X181" i="1"/>
  <c r="X109" i="1"/>
  <c r="X37" i="1"/>
  <c r="X463" i="1"/>
  <c r="X391" i="1"/>
  <c r="X319" i="1"/>
  <c r="X247" i="1"/>
  <c r="X175" i="1"/>
  <c r="X103" i="1"/>
  <c r="X31" i="1"/>
  <c r="X457" i="1"/>
  <c r="X385" i="1"/>
  <c r="X313" i="1"/>
  <c r="X241" i="1"/>
  <c r="X169" i="1"/>
  <c r="X97" i="1"/>
  <c r="X29" i="1"/>
  <c r="X451" i="1"/>
  <c r="X379" i="1"/>
  <c r="X307" i="1"/>
  <c r="X235" i="1"/>
  <c r="X163" i="1"/>
  <c r="X91" i="1"/>
  <c r="Y26" i="1"/>
  <c r="X445" i="1"/>
  <c r="X373" i="1"/>
  <c r="X301" i="1"/>
  <c r="X229" i="1"/>
  <c r="X157" i="1"/>
  <c r="X85" i="1"/>
  <c r="X25" i="1"/>
  <c r="X439" i="1"/>
  <c r="X367" i="1"/>
  <c r="X295" i="1"/>
  <c r="X223" i="1"/>
  <c r="X151" i="1"/>
  <c r="X79" i="1"/>
  <c r="X19" i="1"/>
  <c r="X505" i="1"/>
  <c r="X433" i="1"/>
  <c r="X361" i="1"/>
  <c r="X289" i="1"/>
  <c r="X217" i="1"/>
  <c r="X145" i="1"/>
  <c r="X73" i="1"/>
  <c r="X13" i="1"/>
  <c r="Y504" i="1"/>
  <c r="Y498" i="1"/>
  <c r="Y492" i="1"/>
  <c r="Y486" i="1"/>
  <c r="Y480" i="1"/>
  <c r="Y474" i="1"/>
  <c r="Y468" i="1"/>
  <c r="Y462" i="1"/>
  <c r="Y456" i="1"/>
  <c r="Y450" i="1"/>
  <c r="Y444" i="1"/>
  <c r="Y438" i="1"/>
  <c r="Y432" i="1"/>
  <c r="Y426" i="1"/>
  <c r="Y420" i="1"/>
  <c r="Y414" i="1"/>
  <c r="Y408" i="1"/>
  <c r="Y402" i="1"/>
  <c r="Y396" i="1"/>
  <c r="Y390" i="1"/>
  <c r="Y384" i="1"/>
  <c r="Y378" i="1"/>
  <c r="Y372" i="1"/>
  <c r="Y366" i="1"/>
  <c r="Y360" i="1"/>
  <c r="Y354" i="1"/>
  <c r="Y348" i="1"/>
  <c r="Y342" i="1"/>
  <c r="Y336" i="1"/>
  <c r="Y330" i="1"/>
  <c r="Y324" i="1"/>
  <c r="Y318" i="1"/>
  <c r="Y312" i="1"/>
  <c r="Y306" i="1"/>
  <c r="Y300" i="1"/>
  <c r="Y294" i="1"/>
  <c r="Y288" i="1"/>
  <c r="Y282" i="1"/>
  <c r="Y276" i="1"/>
  <c r="Y270" i="1"/>
  <c r="Y264" i="1"/>
  <c r="Y258" i="1"/>
  <c r="Y252" i="1"/>
  <c r="Y246" i="1"/>
  <c r="Y240" i="1"/>
  <c r="Y234" i="1"/>
  <c r="Y228" i="1"/>
  <c r="Y222" i="1"/>
  <c r="Y216" i="1"/>
  <c r="Y210" i="1"/>
  <c r="Y204" i="1"/>
  <c r="Y198" i="1"/>
  <c r="Y192" i="1"/>
  <c r="Y186" i="1"/>
  <c r="Y180" i="1"/>
  <c r="Y174" i="1"/>
  <c r="Y168" i="1"/>
  <c r="Y162" i="1"/>
  <c r="Y156" i="1"/>
  <c r="Y150" i="1"/>
  <c r="Y144" i="1"/>
  <c r="Y138" i="1"/>
  <c r="Y132" i="1"/>
  <c r="Y126" i="1"/>
  <c r="Y120" i="1"/>
  <c r="Y114" i="1"/>
  <c r="Y108" i="1"/>
  <c r="Y102" i="1"/>
  <c r="Y96" i="1"/>
  <c r="Y90" i="1"/>
  <c r="Y84" i="1"/>
  <c r="Y78" i="1"/>
  <c r="Y72" i="1"/>
  <c r="Y66" i="1"/>
  <c r="Y60" i="1"/>
  <c r="Y54" i="1"/>
  <c r="Y48" i="1"/>
  <c r="Y42" i="1"/>
  <c r="Y36" i="1"/>
  <c r="Y30" i="1"/>
  <c r="Y24" i="1"/>
  <c r="Y18" i="1"/>
  <c r="Y12" i="1"/>
  <c r="Y503" i="1"/>
  <c r="Y497" i="1"/>
  <c r="Y491" i="1"/>
  <c r="Y485" i="1"/>
  <c r="Y479" i="1"/>
  <c r="Y473" i="1"/>
  <c r="Y467" i="1"/>
  <c r="Y461" i="1"/>
  <c r="Y455" i="1"/>
  <c r="Y449" i="1"/>
  <c r="Y443" i="1"/>
  <c r="Y437" i="1"/>
  <c r="Y431" i="1"/>
  <c r="Y425" i="1"/>
  <c r="Y419" i="1"/>
  <c r="Y413" i="1"/>
  <c r="Y407" i="1"/>
  <c r="Y401" i="1"/>
  <c r="Y395" i="1"/>
  <c r="Y389" i="1"/>
  <c r="Y383" i="1"/>
  <c r="Y377" i="1"/>
  <c r="Y371" i="1"/>
  <c r="Y365" i="1"/>
  <c r="Y359" i="1"/>
  <c r="Y353" i="1"/>
  <c r="Y347" i="1"/>
  <c r="Y341" i="1"/>
  <c r="Y335" i="1"/>
  <c r="Y329" i="1"/>
  <c r="Y323" i="1"/>
  <c r="Y317" i="1"/>
  <c r="Y311" i="1"/>
  <c r="Y305" i="1"/>
  <c r="Y299" i="1"/>
  <c r="Y293" i="1"/>
  <c r="Y287" i="1"/>
  <c r="Y281" i="1"/>
  <c r="Y275" i="1"/>
  <c r="Y269" i="1"/>
  <c r="Y263" i="1"/>
  <c r="Y257" i="1"/>
  <c r="Y251" i="1"/>
  <c r="Y245" i="1"/>
  <c r="Y239" i="1"/>
  <c r="Y233" i="1"/>
  <c r="Y227" i="1"/>
  <c r="Y221" i="1"/>
  <c r="Y215" i="1"/>
  <c r="Y209" i="1"/>
  <c r="Y203" i="1"/>
  <c r="Y197" i="1"/>
  <c r="Y191" i="1"/>
  <c r="Y185" i="1"/>
  <c r="Y179" i="1"/>
  <c r="Y173" i="1"/>
  <c r="Y167" i="1"/>
  <c r="Y161" i="1"/>
  <c r="Y155" i="1"/>
  <c r="Y149" i="1"/>
  <c r="Y143" i="1"/>
  <c r="Y137" i="1"/>
  <c r="Y131" i="1"/>
  <c r="Y125" i="1"/>
  <c r="Y119" i="1"/>
  <c r="Y113" i="1"/>
  <c r="Y107" i="1"/>
  <c r="Y101" i="1"/>
  <c r="Y95" i="1"/>
  <c r="Y89" i="1"/>
  <c r="Y83" i="1"/>
  <c r="Y77" i="1"/>
  <c r="Y71" i="1"/>
  <c r="Y65" i="1"/>
  <c r="Y59" i="1"/>
  <c r="Y53" i="1"/>
  <c r="Y47" i="1"/>
  <c r="Y41" i="1"/>
  <c r="Y35" i="1"/>
  <c r="Y23" i="1"/>
  <c r="Y17" i="1"/>
  <c r="Y11" i="1"/>
  <c r="Y502" i="1"/>
  <c r="Y496" i="1"/>
  <c r="Y490" i="1"/>
  <c r="Y484" i="1"/>
  <c r="Y478" i="1"/>
  <c r="Y472" i="1"/>
  <c r="Y466" i="1"/>
  <c r="Y460" i="1"/>
  <c r="Y454" i="1"/>
  <c r="Y448" i="1"/>
  <c r="Y442" i="1"/>
  <c r="Y436" i="1"/>
  <c r="Y430" i="1"/>
  <c r="Y424" i="1"/>
  <c r="Y418" i="1"/>
  <c r="Y412" i="1"/>
  <c r="Y406" i="1"/>
  <c r="Y400" i="1"/>
  <c r="Y394" i="1"/>
  <c r="Y388" i="1"/>
  <c r="Y382" i="1"/>
  <c r="Y376" i="1"/>
  <c r="Y370" i="1"/>
  <c r="Y364" i="1"/>
  <c r="Y358" i="1"/>
  <c r="Y352" i="1"/>
  <c r="Y346" i="1"/>
  <c r="Y340" i="1"/>
  <c r="Y334" i="1"/>
  <c r="Y328" i="1"/>
  <c r="Y322" i="1"/>
  <c r="Y316" i="1"/>
  <c r="Y310" i="1"/>
  <c r="Y304" i="1"/>
  <c r="Y298" i="1"/>
  <c r="Y292" i="1"/>
  <c r="Y286" i="1"/>
  <c r="Y280" i="1"/>
  <c r="Y274" i="1"/>
  <c r="Y268" i="1"/>
  <c r="Y262" i="1"/>
  <c r="Y256" i="1"/>
  <c r="Y250" i="1"/>
  <c r="Y244" i="1"/>
  <c r="Y238" i="1"/>
  <c r="Y232" i="1"/>
  <c r="Y226" i="1"/>
  <c r="Y220" i="1"/>
  <c r="Y214" i="1"/>
  <c r="Y208" i="1"/>
  <c r="Y202" i="1"/>
  <c r="Y196" i="1"/>
  <c r="Y190" i="1"/>
  <c r="Y184" i="1"/>
  <c r="Y178" i="1"/>
  <c r="Y172" i="1"/>
  <c r="Y166" i="1"/>
  <c r="Y160" i="1"/>
  <c r="Y154" i="1"/>
  <c r="Y148" i="1"/>
  <c r="Y142" i="1"/>
  <c r="Y136" i="1"/>
  <c r="Y130" i="1"/>
  <c r="Y124" i="1"/>
  <c r="Y118" i="1"/>
  <c r="Y112" i="1"/>
  <c r="Y106" i="1"/>
  <c r="Y100" i="1"/>
  <c r="Y94" i="1"/>
  <c r="Y88" i="1"/>
  <c r="Y82" i="1"/>
  <c r="Y76" i="1"/>
  <c r="Y70" i="1"/>
  <c r="Y64" i="1"/>
  <c r="Y58" i="1"/>
  <c r="Y52" i="1"/>
  <c r="Y46" i="1"/>
  <c r="Y40" i="1"/>
  <c r="Y34" i="1"/>
  <c r="Y28" i="1"/>
  <c r="Y22" i="1"/>
  <c r="Y16" i="1"/>
  <c r="Y10" i="1"/>
  <c r="Y507" i="1"/>
  <c r="Y501" i="1"/>
  <c r="Y495" i="1"/>
  <c r="Y489" i="1"/>
  <c r="Y483" i="1"/>
  <c r="Y477" i="1"/>
  <c r="Y471" i="1"/>
  <c r="Y465" i="1"/>
  <c r="Y459" i="1"/>
  <c r="Y453" i="1"/>
  <c r="Y447" i="1"/>
  <c r="Y441" i="1"/>
  <c r="Y435" i="1"/>
  <c r="Y429" i="1"/>
  <c r="Y423" i="1"/>
  <c r="Y417" i="1"/>
  <c r="Y411" i="1"/>
  <c r="Y405" i="1"/>
  <c r="Y399" i="1"/>
  <c r="Y393" i="1"/>
  <c r="Y387" i="1"/>
  <c r="Y381" i="1"/>
  <c r="Y375" i="1"/>
  <c r="Y369" i="1"/>
  <c r="Y363" i="1"/>
  <c r="Y357" i="1"/>
  <c r="Y351" i="1"/>
  <c r="Y345" i="1"/>
  <c r="Y339" i="1"/>
  <c r="Y333" i="1"/>
  <c r="Y327" i="1"/>
  <c r="Y321" i="1"/>
  <c r="Y315" i="1"/>
  <c r="Y309" i="1"/>
  <c r="Y303" i="1"/>
  <c r="Y297" i="1"/>
  <c r="Y291" i="1"/>
  <c r="Y285" i="1"/>
  <c r="Y279" i="1"/>
  <c r="Y273" i="1"/>
  <c r="Y267" i="1"/>
  <c r="Y261" i="1"/>
  <c r="Y255" i="1"/>
  <c r="Y249" i="1"/>
  <c r="Y243" i="1"/>
  <c r="Y237" i="1"/>
  <c r="Y231" i="1"/>
  <c r="Y225" i="1"/>
  <c r="Y219" i="1"/>
  <c r="Y213" i="1"/>
  <c r="Y207" i="1"/>
  <c r="Y201" i="1"/>
  <c r="Y195" i="1"/>
  <c r="Y189" i="1"/>
  <c r="Y183" i="1"/>
  <c r="Y177" i="1"/>
  <c r="Y171" i="1"/>
  <c r="Y165" i="1"/>
  <c r="Y159" i="1"/>
  <c r="Y153" i="1"/>
  <c r="Y147" i="1"/>
  <c r="Y141" i="1"/>
  <c r="Y135" i="1"/>
  <c r="Y129" i="1"/>
  <c r="Y123" i="1"/>
  <c r="Y117" i="1"/>
  <c r="Y111" i="1"/>
  <c r="Y105" i="1"/>
  <c r="Y99" i="1"/>
  <c r="Y93" i="1"/>
  <c r="Y87" i="1"/>
  <c r="Y81" i="1"/>
  <c r="Y75" i="1"/>
  <c r="Y69" i="1"/>
  <c r="Y63" i="1"/>
  <c r="Y57" i="1"/>
  <c r="Y51" i="1"/>
  <c r="Y45" i="1"/>
  <c r="Y39" i="1"/>
  <c r="Y33" i="1"/>
  <c r="Y27" i="1"/>
  <c r="Y21" i="1"/>
  <c r="Y15" i="1"/>
  <c r="Y9" i="1"/>
  <c r="Y506" i="1"/>
  <c r="Y500" i="1"/>
  <c r="Y494" i="1"/>
  <c r="Y488" i="1"/>
  <c r="Y482" i="1"/>
  <c r="Y476" i="1"/>
  <c r="Y470" i="1"/>
  <c r="Y464" i="1"/>
  <c r="Y458" i="1"/>
  <c r="Y452" i="1"/>
  <c r="Y446" i="1"/>
  <c r="Y440" i="1"/>
  <c r="Y434" i="1"/>
  <c r="Y428" i="1"/>
  <c r="Y422" i="1"/>
  <c r="Y416" i="1"/>
  <c r="Y410" i="1"/>
  <c r="Y404" i="1"/>
  <c r="Y398" i="1"/>
  <c r="Y392" i="1"/>
  <c r="Y386" i="1"/>
  <c r="Y380" i="1"/>
  <c r="Y374" i="1"/>
  <c r="Y368" i="1"/>
  <c r="Y362" i="1"/>
  <c r="Y356" i="1"/>
  <c r="Y350" i="1"/>
  <c r="Y344" i="1"/>
  <c r="Y338" i="1"/>
  <c r="Y332" i="1"/>
  <c r="Y326" i="1"/>
  <c r="Y320" i="1"/>
  <c r="Y314" i="1"/>
  <c r="Y308" i="1"/>
  <c r="Y302" i="1"/>
  <c r="Y296" i="1"/>
  <c r="Y290" i="1"/>
  <c r="Y284" i="1"/>
  <c r="Y278" i="1"/>
  <c r="Y272" i="1"/>
  <c r="Y266" i="1"/>
  <c r="Y260" i="1"/>
  <c r="Y254" i="1"/>
  <c r="Y248" i="1"/>
  <c r="Y242" i="1"/>
  <c r="Y236" i="1"/>
  <c r="Y230" i="1"/>
  <c r="Y224" i="1"/>
  <c r="Y218" i="1"/>
  <c r="Y212" i="1"/>
  <c r="Y206" i="1"/>
  <c r="Y200" i="1"/>
  <c r="Y194" i="1"/>
  <c r="Y188" i="1"/>
  <c r="Y182" i="1"/>
  <c r="Y176" i="1"/>
  <c r="Y170" i="1"/>
  <c r="Y164" i="1"/>
  <c r="Y158" i="1"/>
  <c r="Y152" i="1"/>
  <c r="Y146" i="1"/>
  <c r="Y140" i="1"/>
  <c r="Y134" i="1"/>
  <c r="Y128" i="1"/>
  <c r="Y122" i="1"/>
  <c r="Y116" i="1"/>
  <c r="Y110" i="1"/>
  <c r="Y104" i="1"/>
  <c r="Y98" i="1"/>
  <c r="Y92" i="1"/>
  <c r="Y86" i="1"/>
  <c r="Y80" i="1"/>
  <c r="Y74" i="1"/>
  <c r="Y68" i="1"/>
  <c r="Y62" i="1"/>
  <c r="Y56" i="1"/>
  <c r="Y50" i="1"/>
  <c r="Y44" i="1"/>
  <c r="Y38" i="1"/>
  <c r="Y32" i="1"/>
  <c r="Y20" i="1"/>
  <c r="Y14" i="1"/>
  <c r="Y8" i="1"/>
  <c r="Y7" i="1"/>
  <c r="S175" i="1"/>
  <c r="R147" i="1"/>
  <c r="N228" i="1"/>
  <c r="O228" i="1" s="1"/>
  <c r="AW228" i="1" s="1"/>
  <c r="AX228" i="1" s="1"/>
  <c r="S196" i="1"/>
  <c r="P290" i="1"/>
  <c r="P337" i="1"/>
  <c r="S430" i="1"/>
  <c r="P285" i="1"/>
  <c r="S123" i="1"/>
  <c r="P366" i="1"/>
  <c r="P399" i="1"/>
  <c r="P123" i="1"/>
  <c r="P433" i="1"/>
  <c r="P368" i="1"/>
  <c r="P110" i="1"/>
  <c r="N218" i="1"/>
  <c r="O218" i="1" s="1"/>
  <c r="AW218" i="1" s="1"/>
  <c r="AX218" i="1" s="1"/>
  <c r="P295" i="1"/>
  <c r="S433" i="1"/>
  <c r="P397" i="1"/>
  <c r="P314" i="1"/>
  <c r="P147" i="1"/>
  <c r="R291" i="1"/>
  <c r="N128" i="1"/>
  <c r="O128" i="1" s="1"/>
  <c r="AW128" i="1" s="1"/>
  <c r="AX128" i="1" s="1"/>
  <c r="P38" i="1"/>
  <c r="N254" i="1"/>
  <c r="O254" i="1" s="1"/>
  <c r="AW254" i="1" s="1"/>
  <c r="AX254" i="1" s="1"/>
  <c r="N400" i="1"/>
  <c r="O400" i="1" s="1"/>
  <c r="AW400" i="1" s="1"/>
  <c r="AX400" i="1" s="1"/>
  <c r="S147" i="1"/>
  <c r="R418" i="1"/>
  <c r="S397" i="1"/>
  <c r="N444" i="1"/>
  <c r="O444" i="1" s="1"/>
  <c r="AW444" i="1" s="1"/>
  <c r="AX444" i="1" s="1"/>
  <c r="P180" i="1"/>
  <c r="R478" i="1"/>
  <c r="P138" i="1"/>
  <c r="R491" i="1"/>
  <c r="R468" i="1"/>
  <c r="P462" i="1"/>
  <c r="R437" i="1"/>
  <c r="S267" i="1"/>
  <c r="P203" i="1"/>
  <c r="P96" i="1"/>
  <c r="P49" i="1"/>
  <c r="P37" i="1"/>
  <c r="P428" i="1"/>
  <c r="P42" i="1"/>
  <c r="P234" i="1"/>
  <c r="R502" i="1"/>
  <c r="P491" i="1"/>
  <c r="S470" i="1"/>
  <c r="S354" i="1"/>
  <c r="S291" i="1"/>
  <c r="P144" i="1"/>
  <c r="P323" i="1"/>
  <c r="P318" i="1"/>
  <c r="N470" i="1"/>
  <c r="O470" i="1" s="1"/>
  <c r="AW470" i="1" s="1"/>
  <c r="AX470" i="1" s="1"/>
  <c r="P438" i="1"/>
  <c r="P344" i="1"/>
  <c r="S260" i="1"/>
  <c r="P196" i="1"/>
  <c r="S189" i="1"/>
  <c r="P407" i="1"/>
  <c r="P273" i="1"/>
  <c r="N260" i="1"/>
  <c r="O260" i="1" s="1"/>
  <c r="AW260" i="1" s="1"/>
  <c r="AX260" i="1" s="1"/>
  <c r="S382" i="1"/>
  <c r="P470" i="1"/>
  <c r="N346" i="1"/>
  <c r="O346" i="1" s="1"/>
  <c r="AW346" i="1" s="1"/>
  <c r="AX346" i="1" s="1"/>
  <c r="P291" i="1"/>
  <c r="P255" i="1"/>
  <c r="R247" i="1"/>
  <c r="P219" i="1"/>
  <c r="P128" i="1"/>
  <c r="S318" i="1"/>
  <c r="R83" i="1"/>
  <c r="N216" i="1"/>
  <c r="O216" i="1" s="1"/>
  <c r="AW216" i="1" s="1"/>
  <c r="AX216" i="1" s="1"/>
  <c r="P479" i="1"/>
  <c r="S412" i="1"/>
  <c r="P281" i="1"/>
  <c r="S247" i="1"/>
  <c r="P240" i="1"/>
  <c r="P168" i="1"/>
  <c r="N144" i="1"/>
  <c r="O144" i="1" s="1"/>
  <c r="AW144" i="1" s="1"/>
  <c r="AX144" i="1" s="1"/>
  <c r="N138" i="1"/>
  <c r="O138" i="1" s="1"/>
  <c r="AW138" i="1" s="1"/>
  <c r="AX138" i="1" s="1"/>
  <c r="R115" i="1"/>
  <c r="P109" i="1"/>
  <c r="P64" i="1"/>
  <c r="P423" i="1"/>
  <c r="P405" i="1"/>
  <c r="P357" i="1"/>
  <c r="P335" i="1"/>
  <c r="P242" i="1"/>
  <c r="R189" i="1"/>
  <c r="P143" i="1"/>
  <c r="S79" i="1"/>
  <c r="N430" i="1"/>
  <c r="O430" i="1" s="1"/>
  <c r="AW430" i="1" s="1"/>
  <c r="AX430" i="1" s="1"/>
  <c r="R284" i="1"/>
  <c r="N175" i="1"/>
  <c r="O175" i="1" s="1"/>
  <c r="AW175" i="1" s="1"/>
  <c r="AX175" i="1" s="1"/>
  <c r="S157" i="1"/>
  <c r="R135" i="1"/>
  <c r="P30" i="1"/>
  <c r="R482" i="1"/>
  <c r="P465" i="1"/>
  <c r="S457" i="1"/>
  <c r="P445" i="1"/>
  <c r="S426" i="1"/>
  <c r="P253" i="1"/>
  <c r="P232" i="1"/>
  <c r="P179" i="1"/>
  <c r="R157" i="1"/>
  <c r="P92" i="1"/>
  <c r="S27" i="1"/>
  <c r="N284" i="1"/>
  <c r="O284" i="1" s="1"/>
  <c r="AW284" i="1" s="1"/>
  <c r="AX284" i="1" s="1"/>
  <c r="N135" i="1"/>
  <c r="O135" i="1" s="1"/>
  <c r="AW135" i="1" s="1"/>
  <c r="AX135" i="1" s="1"/>
  <c r="S98" i="1"/>
  <c r="R457" i="1"/>
  <c r="R503" i="1"/>
  <c r="N502" i="1"/>
  <c r="O502" i="1" s="1"/>
  <c r="AW502" i="1" s="1"/>
  <c r="AX502" i="1" s="1"/>
  <c r="P446" i="1"/>
  <c r="S442" i="1"/>
  <c r="P430" i="1"/>
  <c r="P413" i="1"/>
  <c r="N344" i="1"/>
  <c r="O344" i="1" s="1"/>
  <c r="AW344" i="1" s="1"/>
  <c r="AX344" i="1" s="1"/>
  <c r="P343" i="1"/>
  <c r="P332" i="1"/>
  <c r="R318" i="1"/>
  <c r="S240" i="1"/>
  <c r="P189" i="1"/>
  <c r="P75" i="1"/>
  <c r="N98" i="1"/>
  <c r="O98" i="1" s="1"/>
  <c r="AW98" i="1" s="1"/>
  <c r="AX98" i="1" s="1"/>
  <c r="P487" i="1"/>
  <c r="P426" i="1"/>
  <c r="S421" i="1"/>
  <c r="S404" i="1"/>
  <c r="S346" i="1"/>
  <c r="P299" i="1"/>
  <c r="P294" i="1"/>
  <c r="P284" i="1"/>
  <c r="N240" i="1"/>
  <c r="O240" i="1" s="1"/>
  <c r="AW240" i="1" s="1"/>
  <c r="AX240" i="1" s="1"/>
  <c r="R235" i="1"/>
  <c r="P204" i="1"/>
  <c r="P157" i="1"/>
  <c r="P135" i="1"/>
  <c r="R143" i="1"/>
  <c r="P457" i="1"/>
  <c r="P442" i="1"/>
  <c r="P177" i="1"/>
  <c r="S144" i="1"/>
  <c r="P98" i="1"/>
  <c r="P94" i="1"/>
  <c r="P50" i="1"/>
  <c r="R43" i="1"/>
  <c r="P28" i="1"/>
  <c r="N143" i="1"/>
  <c r="O143" i="1" s="1"/>
  <c r="AW143" i="1" s="1"/>
  <c r="AX143" i="1" s="1"/>
  <c r="N412" i="1"/>
  <c r="O412" i="1" s="1"/>
  <c r="AW412" i="1" s="1"/>
  <c r="AX412" i="1" s="1"/>
  <c r="N388" i="1"/>
  <c r="O388" i="1" s="1"/>
  <c r="AW388" i="1" s="1"/>
  <c r="AX388" i="1" s="1"/>
  <c r="N324" i="1"/>
  <c r="O324" i="1" s="1"/>
  <c r="AW324" i="1" s="1"/>
  <c r="AX324" i="1" s="1"/>
  <c r="N468" i="1"/>
  <c r="O468" i="1" s="1"/>
  <c r="AW468" i="1" s="1"/>
  <c r="AX468" i="1" s="1"/>
  <c r="S455" i="1"/>
  <c r="P421" i="1"/>
  <c r="P404" i="1"/>
  <c r="P386" i="1"/>
  <c r="R354" i="1"/>
  <c r="P342" i="1"/>
  <c r="S276" i="1"/>
  <c r="S153" i="1"/>
  <c r="S124" i="1"/>
  <c r="R123" i="1"/>
  <c r="P115" i="1"/>
  <c r="P103" i="1"/>
  <c r="P65" i="1"/>
  <c r="S47" i="1"/>
  <c r="R37" i="1"/>
  <c r="P34" i="1"/>
  <c r="P489" i="1"/>
  <c r="S477" i="1"/>
  <c r="P416" i="1"/>
  <c r="N404" i="1"/>
  <c r="O404" i="1" s="1"/>
  <c r="AW404" i="1" s="1"/>
  <c r="AX404" i="1" s="1"/>
  <c r="P388" i="1"/>
  <c r="N326" i="1"/>
  <c r="O326" i="1" s="1"/>
  <c r="AW326" i="1" s="1"/>
  <c r="AX326" i="1" s="1"/>
  <c r="N276" i="1"/>
  <c r="O276" i="1" s="1"/>
  <c r="AW276" i="1" s="1"/>
  <c r="AX276" i="1" s="1"/>
  <c r="P268" i="1"/>
  <c r="P236" i="1"/>
  <c r="N224" i="1"/>
  <c r="O224" i="1" s="1"/>
  <c r="AW224" i="1" s="1"/>
  <c r="AX224" i="1" s="1"/>
  <c r="P164" i="1"/>
  <c r="P158" i="1"/>
  <c r="N124" i="1"/>
  <c r="O124" i="1" s="1"/>
  <c r="AW124" i="1" s="1"/>
  <c r="AX124" i="1" s="1"/>
  <c r="R312" i="1"/>
  <c r="S271" i="1"/>
  <c r="S264" i="1"/>
  <c r="S192" i="1"/>
  <c r="P468" i="1"/>
  <c r="S446" i="1"/>
  <c r="P503" i="1"/>
  <c r="P490" i="1"/>
  <c r="R397" i="1"/>
  <c r="P379" i="1"/>
  <c r="P367" i="1"/>
  <c r="P338" i="1"/>
  <c r="R328" i="1"/>
  <c r="P276" i="1"/>
  <c r="S272" i="1"/>
  <c r="S232" i="1"/>
  <c r="S219" i="1"/>
  <c r="S204" i="1"/>
  <c r="S177" i="1"/>
  <c r="P167" i="1"/>
  <c r="P153" i="1"/>
  <c r="P139" i="1"/>
  <c r="R128" i="1"/>
  <c r="P100" i="1"/>
  <c r="R85" i="1"/>
  <c r="P68" i="1"/>
  <c r="R428" i="1"/>
  <c r="P406" i="1"/>
  <c r="R400" i="1"/>
  <c r="S386" i="1"/>
  <c r="N312" i="1"/>
  <c r="O312" i="1" s="1"/>
  <c r="AW312" i="1" s="1"/>
  <c r="AX312" i="1" s="1"/>
  <c r="N271" i="1"/>
  <c r="O271" i="1" s="1"/>
  <c r="AW271" i="1" s="1"/>
  <c r="AX271" i="1" s="1"/>
  <c r="N264" i="1"/>
  <c r="O264" i="1" s="1"/>
  <c r="AW264" i="1" s="1"/>
  <c r="AX264" i="1" s="1"/>
  <c r="S234" i="1"/>
  <c r="P225" i="1"/>
  <c r="R220" i="1"/>
  <c r="P217" i="1"/>
  <c r="N192" i="1"/>
  <c r="O192" i="1" s="1"/>
  <c r="AW192" i="1" s="1"/>
  <c r="AX192" i="1" s="1"/>
  <c r="R177" i="1"/>
  <c r="S75" i="1"/>
  <c r="P502" i="1"/>
  <c r="S499" i="1"/>
  <c r="S481" i="1"/>
  <c r="S399" i="1"/>
  <c r="R386" i="1"/>
  <c r="N272" i="1"/>
  <c r="O272" i="1" s="1"/>
  <c r="AW272" i="1" s="1"/>
  <c r="AX272" i="1" s="1"/>
  <c r="N232" i="1"/>
  <c r="O232" i="1" s="1"/>
  <c r="AW232" i="1" s="1"/>
  <c r="AX232" i="1" s="1"/>
  <c r="N204" i="1"/>
  <c r="O204" i="1" s="1"/>
  <c r="AW204" i="1" s="1"/>
  <c r="AX204" i="1" s="1"/>
  <c r="N187" i="1"/>
  <c r="O187" i="1" s="1"/>
  <c r="AW187" i="1" s="1"/>
  <c r="AX187" i="1" s="1"/>
  <c r="P175" i="1"/>
  <c r="P84" i="1"/>
  <c r="P79" i="1"/>
  <c r="P44" i="1"/>
  <c r="P32" i="1"/>
  <c r="S324" i="1"/>
  <c r="S236" i="1"/>
  <c r="P492" i="1"/>
  <c r="P480" i="1"/>
  <c r="R388" i="1"/>
  <c r="P362" i="1"/>
  <c r="P328" i="1"/>
  <c r="P324" i="1"/>
  <c r="P313" i="1"/>
  <c r="P264" i="1"/>
  <c r="R236" i="1"/>
  <c r="P192" i="1"/>
  <c r="S164" i="1"/>
  <c r="P40" i="1"/>
  <c r="R483" i="1"/>
  <c r="P392" i="1"/>
  <c r="R353" i="1"/>
  <c r="S336" i="1"/>
  <c r="P146" i="1"/>
  <c r="S35" i="1"/>
  <c r="N164" i="1"/>
  <c r="O164" i="1" s="1"/>
  <c r="AW164" i="1" s="1"/>
  <c r="AX164" i="1" s="1"/>
  <c r="R490" i="1"/>
  <c r="S482" i="1"/>
  <c r="S475" i="1"/>
  <c r="R446" i="1"/>
  <c r="R442" i="1"/>
  <c r="N420" i="1"/>
  <c r="O420" i="1" s="1"/>
  <c r="AW420" i="1" s="1"/>
  <c r="AX420" i="1" s="1"/>
  <c r="S384" i="1"/>
  <c r="R384" i="1"/>
  <c r="R176" i="1"/>
  <c r="S176" i="1"/>
  <c r="N176" i="1"/>
  <c r="O176" i="1" s="1"/>
  <c r="AW176" i="1" s="1"/>
  <c r="AX176" i="1" s="1"/>
  <c r="S159" i="1"/>
  <c r="N159" i="1"/>
  <c r="O159" i="1" s="1"/>
  <c r="AW159" i="1" s="1"/>
  <c r="AX159" i="1" s="1"/>
  <c r="R148" i="1"/>
  <c r="S148" i="1"/>
  <c r="N148" i="1"/>
  <c r="O148" i="1" s="1"/>
  <c r="AW148" i="1" s="1"/>
  <c r="AX148" i="1" s="1"/>
  <c r="R110" i="1"/>
  <c r="N110" i="1"/>
  <c r="O110" i="1" s="1"/>
  <c r="AW110" i="1" s="1"/>
  <c r="AX110" i="1" s="1"/>
  <c r="R51" i="1"/>
  <c r="S51" i="1"/>
  <c r="N51" i="1"/>
  <c r="O51" i="1" s="1"/>
  <c r="AW51" i="1" s="1"/>
  <c r="AX51" i="1" s="1"/>
  <c r="P396" i="1"/>
  <c r="R160" i="1"/>
  <c r="N160" i="1"/>
  <c r="O160" i="1" s="1"/>
  <c r="AW160" i="1" s="1"/>
  <c r="AX160" i="1" s="1"/>
  <c r="R481" i="1"/>
  <c r="N478" i="1"/>
  <c r="O478" i="1" s="1"/>
  <c r="AW478" i="1" s="1"/>
  <c r="AX478" i="1" s="1"/>
  <c r="R462" i="1"/>
  <c r="P461" i="1"/>
  <c r="P441" i="1"/>
  <c r="R434" i="1"/>
  <c r="R432" i="1"/>
  <c r="R426" i="1"/>
  <c r="N362" i="1"/>
  <c r="O362" i="1" s="1"/>
  <c r="AW362" i="1" s="1"/>
  <c r="AX362" i="1" s="1"/>
  <c r="S362" i="1"/>
  <c r="N336" i="1"/>
  <c r="O336" i="1" s="1"/>
  <c r="AW336" i="1" s="1"/>
  <c r="AX336" i="1" s="1"/>
  <c r="S279" i="1"/>
  <c r="N279" i="1"/>
  <c r="O279" i="1" s="1"/>
  <c r="AW279" i="1" s="1"/>
  <c r="AX279" i="1" s="1"/>
  <c r="S111" i="1"/>
  <c r="P111" i="1"/>
  <c r="R111" i="1"/>
  <c r="P262" i="1"/>
  <c r="R262" i="1"/>
  <c r="S67" i="1"/>
  <c r="N67" i="1"/>
  <c r="O67" i="1" s="1"/>
  <c r="AW67" i="1" s="1"/>
  <c r="AX67" i="1" s="1"/>
  <c r="R67" i="1"/>
  <c r="S506" i="1"/>
  <c r="S453" i="1"/>
  <c r="S450" i="1"/>
  <c r="R372" i="1"/>
  <c r="S372" i="1"/>
  <c r="N310" i="1"/>
  <c r="O310" i="1" s="1"/>
  <c r="AW310" i="1" s="1"/>
  <c r="AX310" i="1" s="1"/>
  <c r="R310" i="1"/>
  <c r="S310" i="1"/>
  <c r="N304" i="1"/>
  <c r="O304" i="1" s="1"/>
  <c r="AW304" i="1" s="1"/>
  <c r="AX304" i="1" s="1"/>
  <c r="R304" i="1"/>
  <c r="P48" i="1"/>
  <c r="R48" i="1"/>
  <c r="P360" i="1"/>
  <c r="R360" i="1"/>
  <c r="P473" i="1"/>
  <c r="R370" i="1"/>
  <c r="S370" i="1"/>
  <c r="P292" i="1"/>
  <c r="R506" i="1"/>
  <c r="P477" i="1"/>
  <c r="P475" i="1"/>
  <c r="N452" i="1"/>
  <c r="O452" i="1" s="1"/>
  <c r="AW452" i="1" s="1"/>
  <c r="AX452" i="1" s="1"/>
  <c r="R450" i="1"/>
  <c r="P444" i="1"/>
  <c r="N433" i="1"/>
  <c r="O433" i="1" s="1"/>
  <c r="AW433" i="1" s="1"/>
  <c r="AX433" i="1" s="1"/>
  <c r="S377" i="1"/>
  <c r="S352" i="1"/>
  <c r="P347" i="1"/>
  <c r="P304" i="1"/>
  <c r="R248" i="1"/>
  <c r="S248" i="1"/>
  <c r="N181" i="1"/>
  <c r="O181" i="1" s="1"/>
  <c r="AW181" i="1" s="1"/>
  <c r="AX181" i="1" s="1"/>
  <c r="S181" i="1"/>
  <c r="P112" i="1"/>
  <c r="P506" i="1"/>
  <c r="R465" i="1"/>
  <c r="N453" i="1"/>
  <c r="O453" i="1" s="1"/>
  <c r="AW453" i="1" s="1"/>
  <c r="AX453" i="1" s="1"/>
  <c r="R438" i="1"/>
  <c r="R416" i="1"/>
  <c r="P414" i="1"/>
  <c r="N373" i="1"/>
  <c r="O373" i="1" s="1"/>
  <c r="AW373" i="1" s="1"/>
  <c r="AX373" i="1" s="1"/>
  <c r="R373" i="1"/>
  <c r="R338" i="1"/>
  <c r="S338" i="1"/>
  <c r="P336" i="1"/>
  <c r="S330" i="1"/>
  <c r="N330" i="1"/>
  <c r="O330" i="1" s="1"/>
  <c r="AW330" i="1" s="1"/>
  <c r="AX330" i="1" s="1"/>
  <c r="R330" i="1"/>
  <c r="S313" i="1"/>
  <c r="P181" i="1"/>
  <c r="P69" i="1"/>
  <c r="R49" i="1"/>
  <c r="N49" i="1"/>
  <c r="O49" i="1" s="1"/>
  <c r="AW49" i="1" s="1"/>
  <c r="AX49" i="1" s="1"/>
  <c r="S49" i="1"/>
  <c r="N374" i="1"/>
  <c r="O374" i="1" s="1"/>
  <c r="AW374" i="1" s="1"/>
  <c r="AX374" i="1" s="1"/>
  <c r="S374" i="1"/>
  <c r="N129" i="1"/>
  <c r="O129" i="1" s="1"/>
  <c r="AW129" i="1" s="1"/>
  <c r="AX129" i="1" s="1"/>
  <c r="R129" i="1"/>
  <c r="S129" i="1"/>
  <c r="N70" i="1"/>
  <c r="O70" i="1" s="1"/>
  <c r="AW70" i="1" s="1"/>
  <c r="AX70" i="1" s="1"/>
  <c r="S70" i="1"/>
  <c r="N396" i="1"/>
  <c r="O396" i="1" s="1"/>
  <c r="AW396" i="1" s="1"/>
  <c r="AX396" i="1" s="1"/>
  <c r="S396" i="1"/>
  <c r="P507" i="1"/>
  <c r="AQ507" i="1" s="1"/>
  <c r="P481" i="1"/>
  <c r="S472" i="1"/>
  <c r="N350" i="1"/>
  <c r="O350" i="1" s="1"/>
  <c r="AW350" i="1" s="1"/>
  <c r="AX350" i="1" s="1"/>
  <c r="R350" i="1"/>
  <c r="P339" i="1"/>
  <c r="N320" i="1"/>
  <c r="O320" i="1" s="1"/>
  <c r="AW320" i="1" s="1"/>
  <c r="AX320" i="1" s="1"/>
  <c r="R320" i="1"/>
  <c r="N282" i="1"/>
  <c r="O282" i="1" s="1"/>
  <c r="AW282" i="1" s="1"/>
  <c r="AX282" i="1" s="1"/>
  <c r="R282" i="1"/>
  <c r="P141" i="1"/>
  <c r="P129" i="1"/>
  <c r="N59" i="1"/>
  <c r="O59" i="1" s="1"/>
  <c r="AW59" i="1" s="1"/>
  <c r="AX59" i="1" s="1"/>
  <c r="S59" i="1"/>
  <c r="N33" i="1"/>
  <c r="O33" i="1" s="1"/>
  <c r="AW33" i="1" s="1"/>
  <c r="AX33" i="1" s="1"/>
  <c r="R33" i="1"/>
  <c r="S33" i="1"/>
  <c r="P505" i="1"/>
  <c r="P496" i="1"/>
  <c r="P494" i="1"/>
  <c r="N465" i="1"/>
  <c r="O465" i="1" s="1"/>
  <c r="AW465" i="1" s="1"/>
  <c r="AX465" i="1" s="1"/>
  <c r="P464" i="1"/>
  <c r="P452" i="1"/>
  <c r="P450" i="1"/>
  <c r="N438" i="1"/>
  <c r="O438" i="1" s="1"/>
  <c r="AW438" i="1" s="1"/>
  <c r="AX438" i="1" s="1"/>
  <c r="N418" i="1"/>
  <c r="O418" i="1" s="1"/>
  <c r="AW418" i="1" s="1"/>
  <c r="AX418" i="1" s="1"/>
  <c r="N382" i="1"/>
  <c r="O382" i="1" s="1"/>
  <c r="AW382" i="1" s="1"/>
  <c r="AX382" i="1" s="1"/>
  <c r="N378" i="1"/>
  <c r="O378" i="1" s="1"/>
  <c r="AW378" i="1" s="1"/>
  <c r="AX378" i="1" s="1"/>
  <c r="R378" i="1"/>
  <c r="N368" i="1"/>
  <c r="O368" i="1" s="1"/>
  <c r="AW368" i="1" s="1"/>
  <c r="AX368" i="1" s="1"/>
  <c r="R368" i="1"/>
  <c r="S360" i="1"/>
  <c r="N332" i="1"/>
  <c r="O332" i="1" s="1"/>
  <c r="AW332" i="1" s="1"/>
  <c r="AX332" i="1" s="1"/>
  <c r="R332" i="1"/>
  <c r="S332" i="1"/>
  <c r="P331" i="1"/>
  <c r="P320" i="1"/>
  <c r="S268" i="1"/>
  <c r="N268" i="1"/>
  <c r="O268" i="1" s="1"/>
  <c r="AW268" i="1" s="1"/>
  <c r="AX268" i="1" s="1"/>
  <c r="R268" i="1"/>
  <c r="S227" i="1"/>
  <c r="N227" i="1"/>
  <c r="O227" i="1" s="1"/>
  <c r="AW227" i="1" s="1"/>
  <c r="AX227" i="1" s="1"/>
  <c r="R227" i="1"/>
  <c r="P33" i="1"/>
  <c r="N309" i="1"/>
  <c r="O309" i="1" s="1"/>
  <c r="AW309" i="1" s="1"/>
  <c r="AX309" i="1" s="1"/>
  <c r="R309" i="1"/>
  <c r="S309" i="1"/>
  <c r="N292" i="1"/>
  <c r="O292" i="1" s="1"/>
  <c r="AW292" i="1" s="1"/>
  <c r="AX292" i="1" s="1"/>
  <c r="S292" i="1"/>
  <c r="S390" i="1"/>
  <c r="R390" i="1"/>
  <c r="R473" i="1"/>
  <c r="S423" i="1"/>
  <c r="P420" i="1"/>
  <c r="N410" i="1"/>
  <c r="O410" i="1" s="1"/>
  <c r="AW410" i="1" s="1"/>
  <c r="AX410" i="1" s="1"/>
  <c r="R410" i="1"/>
  <c r="R396" i="1"/>
  <c r="N381" i="1"/>
  <c r="O381" i="1" s="1"/>
  <c r="AW381" i="1" s="1"/>
  <c r="AX381" i="1" s="1"/>
  <c r="R381" i="1"/>
  <c r="S340" i="1"/>
  <c r="N340" i="1"/>
  <c r="O340" i="1" s="1"/>
  <c r="AW340" i="1" s="1"/>
  <c r="AX340" i="1" s="1"/>
  <c r="S307" i="1"/>
  <c r="R307" i="1"/>
  <c r="R292" i="1"/>
  <c r="S130" i="1"/>
  <c r="N130" i="1"/>
  <c r="O130" i="1" s="1"/>
  <c r="AW130" i="1" s="1"/>
  <c r="AX130" i="1" s="1"/>
  <c r="P498" i="1"/>
  <c r="P495" i="1"/>
  <c r="P415" i="1"/>
  <c r="N413" i="1"/>
  <c r="O413" i="1" s="1"/>
  <c r="AW413" i="1" s="1"/>
  <c r="AX413" i="1" s="1"/>
  <c r="R413" i="1"/>
  <c r="P410" i="1"/>
  <c r="N360" i="1"/>
  <c r="O360" i="1" s="1"/>
  <c r="AW360" i="1" s="1"/>
  <c r="AX360" i="1" s="1"/>
  <c r="R308" i="1"/>
  <c r="S308" i="1"/>
  <c r="N262" i="1"/>
  <c r="O262" i="1" s="1"/>
  <c r="AW262" i="1" s="1"/>
  <c r="AX262" i="1" s="1"/>
  <c r="N251" i="1"/>
  <c r="O251" i="1" s="1"/>
  <c r="AW251" i="1" s="1"/>
  <c r="AX251" i="1" s="1"/>
  <c r="R251" i="1"/>
  <c r="P395" i="1"/>
  <c r="R357" i="1"/>
  <c r="P355" i="1"/>
  <c r="P354" i="1"/>
  <c r="P352" i="1"/>
  <c r="S328" i="1"/>
  <c r="R326" i="1"/>
  <c r="P271" i="1"/>
  <c r="S254" i="1"/>
  <c r="S235" i="1"/>
  <c r="R234" i="1"/>
  <c r="S218" i="1"/>
  <c r="R216" i="1"/>
  <c r="P205" i="1"/>
  <c r="N180" i="1"/>
  <c r="O180" i="1" s="1"/>
  <c r="AW180" i="1" s="1"/>
  <c r="AX180" i="1" s="1"/>
  <c r="P156" i="1"/>
  <c r="N146" i="1"/>
  <c r="O146" i="1" s="1"/>
  <c r="AW146" i="1" s="1"/>
  <c r="AX146" i="1" s="1"/>
  <c r="S127" i="1"/>
  <c r="S115" i="1"/>
  <c r="P102" i="1"/>
  <c r="P85" i="1"/>
  <c r="AQ84" i="1" s="1"/>
  <c r="P83" i="1"/>
  <c r="P43" i="1"/>
  <c r="S37" i="1"/>
  <c r="P31" i="1"/>
  <c r="P387" i="1"/>
  <c r="P340" i="1"/>
  <c r="P300" i="1"/>
  <c r="S224" i="1"/>
  <c r="S187" i="1"/>
  <c r="P178" i="1"/>
  <c r="P176" i="1"/>
  <c r="S152" i="1"/>
  <c r="P149" i="1"/>
  <c r="P148" i="1"/>
  <c r="P145" i="1"/>
  <c r="P130" i="1"/>
  <c r="P59" i="1"/>
  <c r="P53" i="1"/>
  <c r="P51" i="1"/>
  <c r="R27" i="1"/>
  <c r="S244" i="1"/>
  <c r="S223" i="1"/>
  <c r="S136" i="1"/>
  <c r="S134" i="1"/>
  <c r="P104" i="1"/>
  <c r="R63" i="1"/>
  <c r="P60" i="1"/>
  <c r="P390" i="1"/>
  <c r="P382" i="1"/>
  <c r="P381" i="1"/>
  <c r="P378" i="1"/>
  <c r="P346" i="1"/>
  <c r="AQ345" i="1" s="1"/>
  <c r="P326" i="1"/>
  <c r="P322" i="1"/>
  <c r="P303" i="1"/>
  <c r="P272" i="1"/>
  <c r="P254" i="1"/>
  <c r="R244" i="1"/>
  <c r="P235" i="1"/>
  <c r="P233" i="1"/>
  <c r="R223" i="1"/>
  <c r="P218" i="1"/>
  <c r="P208" i="1"/>
  <c r="S200" i="1"/>
  <c r="S188" i="1"/>
  <c r="P185" i="1"/>
  <c r="N152" i="1"/>
  <c r="O152" i="1" s="1"/>
  <c r="AW152" i="1" s="1"/>
  <c r="AX152" i="1" s="1"/>
  <c r="S121" i="1"/>
  <c r="R97" i="1"/>
  <c r="P72" i="1"/>
  <c r="S45" i="1"/>
  <c r="R41" i="1"/>
  <c r="N136" i="1"/>
  <c r="O136" i="1" s="1"/>
  <c r="AW136" i="1" s="1"/>
  <c r="AX136" i="1" s="1"/>
  <c r="P106" i="1"/>
  <c r="S86" i="1"/>
  <c r="S85" i="1"/>
  <c r="S83" i="1"/>
  <c r="S82" i="1"/>
  <c r="N63" i="1"/>
  <c r="O63" i="1" s="1"/>
  <c r="AW63" i="1" s="1"/>
  <c r="AX63" i="1" s="1"/>
  <c r="R45" i="1"/>
  <c r="S43" i="1"/>
  <c r="P210" i="1"/>
  <c r="P277" i="1"/>
  <c r="R205" i="1"/>
  <c r="N200" i="1"/>
  <c r="O200" i="1" s="1"/>
  <c r="AW200" i="1" s="1"/>
  <c r="AX200" i="1" s="1"/>
  <c r="P152" i="1"/>
  <c r="N86" i="1"/>
  <c r="O86" i="1" s="1"/>
  <c r="AW86" i="1" s="1"/>
  <c r="AX86" i="1" s="1"/>
  <c r="P80" i="1"/>
  <c r="P56" i="1"/>
  <c r="S31" i="1"/>
  <c r="P374" i="1"/>
  <c r="P372" i="1"/>
  <c r="P370" i="1"/>
  <c r="P309" i="1"/>
  <c r="P308" i="1"/>
  <c r="P307" i="1"/>
  <c r="P244" i="1"/>
  <c r="P228" i="1"/>
  <c r="P224" i="1"/>
  <c r="P223" i="1"/>
  <c r="P187" i="1"/>
  <c r="S158" i="1"/>
  <c r="P136" i="1"/>
  <c r="P81" i="1"/>
  <c r="P57" i="1"/>
  <c r="P41" i="1"/>
  <c r="P298" i="1"/>
  <c r="P289" i="1"/>
  <c r="P279" i="1"/>
  <c r="P248" i="1"/>
  <c r="AQ247" i="1" s="1"/>
  <c r="P200" i="1"/>
  <c r="P108" i="1"/>
  <c r="P86" i="1"/>
  <c r="P45" i="1"/>
  <c r="R500" i="1"/>
  <c r="S486" i="1"/>
  <c r="S474" i="1"/>
  <c r="S498" i="1"/>
  <c r="N486" i="1"/>
  <c r="O486" i="1" s="1"/>
  <c r="AW486" i="1" s="1"/>
  <c r="AX486" i="1" s="1"/>
  <c r="N485" i="1"/>
  <c r="O485" i="1" s="1"/>
  <c r="AW485" i="1" s="1"/>
  <c r="AX485" i="1" s="1"/>
  <c r="N409" i="1"/>
  <c r="O409" i="1" s="1"/>
  <c r="AW409" i="1" s="1"/>
  <c r="AX409" i="1" s="1"/>
  <c r="R409" i="1"/>
  <c r="S409" i="1"/>
  <c r="N408" i="1"/>
  <c r="O408" i="1" s="1"/>
  <c r="AW408" i="1" s="1"/>
  <c r="AX408" i="1" s="1"/>
  <c r="R402" i="1"/>
  <c r="R499" i="1"/>
  <c r="R498" i="1"/>
  <c r="S490" i="1"/>
  <c r="N466" i="1"/>
  <c r="O466" i="1" s="1"/>
  <c r="AW466" i="1" s="1"/>
  <c r="AX466" i="1" s="1"/>
  <c r="N458" i="1"/>
  <c r="O458" i="1" s="1"/>
  <c r="AW458" i="1" s="1"/>
  <c r="AX458" i="1" s="1"/>
  <c r="N449" i="1"/>
  <c r="O449" i="1" s="1"/>
  <c r="AW449" i="1" s="1"/>
  <c r="AX449" i="1" s="1"/>
  <c r="N435" i="1"/>
  <c r="O435" i="1" s="1"/>
  <c r="AW435" i="1" s="1"/>
  <c r="AX435" i="1" s="1"/>
  <c r="R435" i="1"/>
  <c r="N406" i="1"/>
  <c r="O406" i="1" s="1"/>
  <c r="AW406" i="1" s="1"/>
  <c r="AX406" i="1" s="1"/>
  <c r="R348" i="1"/>
  <c r="S348" i="1"/>
  <c r="R345" i="1"/>
  <c r="R454" i="1"/>
  <c r="P371" i="1"/>
  <c r="R334" i="1"/>
  <c r="P486" i="1"/>
  <c r="S504" i="1"/>
  <c r="N439" i="1"/>
  <c r="O439" i="1" s="1"/>
  <c r="AW439" i="1" s="1"/>
  <c r="AX439" i="1" s="1"/>
  <c r="R439" i="1"/>
  <c r="S361" i="1"/>
  <c r="R352" i="1"/>
  <c r="R342" i="1"/>
  <c r="S333" i="1"/>
  <c r="N314" i="1"/>
  <c r="O314" i="1" s="1"/>
  <c r="AW314" i="1" s="1"/>
  <c r="AX314" i="1" s="1"/>
  <c r="S314" i="1"/>
  <c r="N349" i="1"/>
  <c r="O349" i="1" s="1"/>
  <c r="AW349" i="1" s="1"/>
  <c r="AX349" i="1" s="1"/>
  <c r="R349" i="1"/>
  <c r="S505" i="1"/>
  <c r="P500" i="1"/>
  <c r="P466" i="1"/>
  <c r="P483" i="1"/>
  <c r="AQ482" i="1" s="1"/>
  <c r="P456" i="1"/>
  <c r="P443" i="1"/>
  <c r="P434" i="1"/>
  <c r="R422" i="1"/>
  <c r="S422" i="1"/>
  <c r="P402" i="1"/>
  <c r="P385" i="1"/>
  <c r="P380" i="1"/>
  <c r="R380" i="1"/>
  <c r="S380" i="1"/>
  <c r="S376" i="1"/>
  <c r="N364" i="1"/>
  <c r="O364" i="1" s="1"/>
  <c r="AW364" i="1" s="1"/>
  <c r="AX364" i="1" s="1"/>
  <c r="R364" i="1"/>
  <c r="R361" i="1"/>
  <c r="N334" i="1"/>
  <c r="O334" i="1" s="1"/>
  <c r="AW334" i="1" s="1"/>
  <c r="AX334" i="1" s="1"/>
  <c r="R333" i="1"/>
  <c r="N329" i="1"/>
  <c r="O329" i="1" s="1"/>
  <c r="AW329" i="1" s="1"/>
  <c r="AX329" i="1" s="1"/>
  <c r="S329" i="1"/>
  <c r="R329" i="1"/>
  <c r="P327" i="1"/>
  <c r="R296" i="1"/>
  <c r="S296" i="1"/>
  <c r="N296" i="1"/>
  <c r="O296" i="1" s="1"/>
  <c r="AW296" i="1" s="1"/>
  <c r="AX296" i="1" s="1"/>
  <c r="S275" i="1"/>
  <c r="R275" i="1"/>
  <c r="N275" i="1"/>
  <c r="O275" i="1" s="1"/>
  <c r="AW275" i="1" s="1"/>
  <c r="AX275" i="1" s="1"/>
  <c r="N222" i="1"/>
  <c r="O222" i="1" s="1"/>
  <c r="AW222" i="1" s="1"/>
  <c r="AX222" i="1" s="1"/>
  <c r="S222" i="1"/>
  <c r="R222" i="1"/>
  <c r="S489" i="1"/>
  <c r="R497" i="1"/>
  <c r="S488" i="1"/>
  <c r="P454" i="1"/>
  <c r="N443" i="1"/>
  <c r="O443" i="1" s="1"/>
  <c r="AW443" i="1" s="1"/>
  <c r="AX443" i="1" s="1"/>
  <c r="R443" i="1"/>
  <c r="R441" i="1"/>
  <c r="R504" i="1"/>
  <c r="P499" i="1"/>
  <c r="R488" i="1"/>
  <c r="N505" i="1"/>
  <c r="O505" i="1" s="1"/>
  <c r="AW505" i="1" s="1"/>
  <c r="AX505" i="1" s="1"/>
  <c r="N497" i="1"/>
  <c r="O497" i="1" s="1"/>
  <c r="AW497" i="1" s="1"/>
  <c r="AX497" i="1" s="1"/>
  <c r="N489" i="1"/>
  <c r="O489" i="1" s="1"/>
  <c r="AW489" i="1" s="1"/>
  <c r="AX489" i="1" s="1"/>
  <c r="N454" i="1"/>
  <c r="O454" i="1" s="1"/>
  <c r="AW454" i="1" s="1"/>
  <c r="AX454" i="1" s="1"/>
  <c r="N416" i="1"/>
  <c r="O416" i="1" s="1"/>
  <c r="AW416" i="1" s="1"/>
  <c r="AX416" i="1" s="1"/>
  <c r="S416" i="1"/>
  <c r="R392" i="1"/>
  <c r="S389" i="1"/>
  <c r="R376" i="1"/>
  <c r="N366" i="1"/>
  <c r="O366" i="1" s="1"/>
  <c r="AW366" i="1" s="1"/>
  <c r="AX366" i="1" s="1"/>
  <c r="S366" i="1"/>
  <c r="P364" i="1"/>
  <c r="P361" i="1"/>
  <c r="P286" i="1"/>
  <c r="N286" i="1"/>
  <c r="O286" i="1" s="1"/>
  <c r="AW286" i="1" s="1"/>
  <c r="AX286" i="1" s="1"/>
  <c r="S286" i="1"/>
  <c r="S496" i="1"/>
  <c r="P474" i="1"/>
  <c r="P467" i="1"/>
  <c r="P460" i="1"/>
  <c r="R496" i="1"/>
  <c r="S480" i="1"/>
  <c r="N480" i="1"/>
  <c r="O480" i="1" s="1"/>
  <c r="AW480" i="1" s="1"/>
  <c r="AX480" i="1" s="1"/>
  <c r="R414" i="1"/>
  <c r="S414" i="1"/>
  <c r="N322" i="1"/>
  <c r="O322" i="1" s="1"/>
  <c r="AW322" i="1" s="1"/>
  <c r="AX322" i="1" s="1"/>
  <c r="R322" i="1"/>
  <c r="S322" i="1"/>
  <c r="S494" i="1"/>
  <c r="N398" i="1"/>
  <c r="O398" i="1" s="1"/>
  <c r="AW398" i="1" s="1"/>
  <c r="AX398" i="1" s="1"/>
  <c r="S398" i="1"/>
  <c r="P356" i="1"/>
  <c r="R356" i="1"/>
  <c r="S356" i="1"/>
  <c r="N342" i="1"/>
  <c r="O342" i="1" s="1"/>
  <c r="AW342" i="1" s="1"/>
  <c r="AX342" i="1" s="1"/>
  <c r="S342" i="1"/>
  <c r="N256" i="1"/>
  <c r="O256" i="1" s="1"/>
  <c r="AW256" i="1" s="1"/>
  <c r="AX256" i="1" s="1"/>
  <c r="R256" i="1"/>
  <c r="S256" i="1"/>
  <c r="N199" i="1"/>
  <c r="O199" i="1" s="1"/>
  <c r="AW199" i="1" s="1"/>
  <c r="AX199" i="1" s="1"/>
  <c r="R199" i="1"/>
  <c r="S199" i="1"/>
  <c r="R494" i="1"/>
  <c r="S408" i="1"/>
  <c r="S406" i="1"/>
  <c r="P398" i="1"/>
  <c r="N393" i="1"/>
  <c r="O393" i="1" s="1"/>
  <c r="AW393" i="1" s="1"/>
  <c r="AX393" i="1" s="1"/>
  <c r="R393" i="1"/>
  <c r="P391" i="1"/>
  <c r="S485" i="1"/>
  <c r="R460" i="1"/>
  <c r="N451" i="1"/>
  <c r="O451" i="1" s="1"/>
  <c r="AW451" i="1" s="1"/>
  <c r="AX451" i="1" s="1"/>
  <c r="R451" i="1"/>
  <c r="S349" i="1"/>
  <c r="R288" i="1"/>
  <c r="S288" i="1"/>
  <c r="S280" i="1"/>
  <c r="N280" i="1"/>
  <c r="O280" i="1" s="1"/>
  <c r="AW280" i="1" s="1"/>
  <c r="AX280" i="1" s="1"/>
  <c r="R280" i="1"/>
  <c r="P497" i="1"/>
  <c r="R474" i="1"/>
  <c r="S449" i="1"/>
  <c r="P393" i="1"/>
  <c r="N392" i="1"/>
  <c r="O392" i="1" s="1"/>
  <c r="AW392" i="1" s="1"/>
  <c r="AX392" i="1" s="1"/>
  <c r="S392" i="1"/>
  <c r="R358" i="1"/>
  <c r="S358" i="1"/>
  <c r="P504" i="1"/>
  <c r="N500" i="1"/>
  <c r="O500" i="1" s="1"/>
  <c r="AW500" i="1" s="1"/>
  <c r="AX500" i="1" s="1"/>
  <c r="S491" i="1"/>
  <c r="P488" i="1"/>
  <c r="S483" i="1"/>
  <c r="R467" i="1"/>
  <c r="R466" i="1"/>
  <c r="S462" i="1"/>
  <c r="S461" i="1"/>
  <c r="S458" i="1"/>
  <c r="P451" i="1"/>
  <c r="P449" i="1"/>
  <c r="S447" i="1"/>
  <c r="S434" i="1"/>
  <c r="S402" i="1"/>
  <c r="R394" i="1"/>
  <c r="N394" i="1"/>
  <c r="O394" i="1" s="1"/>
  <c r="AW394" i="1" s="1"/>
  <c r="AX394" i="1" s="1"/>
  <c r="S385" i="1"/>
  <c r="P376" i="1"/>
  <c r="P358" i="1"/>
  <c r="N348" i="1"/>
  <c r="O348" i="1" s="1"/>
  <c r="AW348" i="1" s="1"/>
  <c r="AX348" i="1" s="1"/>
  <c r="P302" i="1"/>
  <c r="R385" i="1"/>
  <c r="R369" i="1"/>
  <c r="R311" i="1"/>
  <c r="P250" i="1"/>
  <c r="R250" i="1"/>
  <c r="N428" i="1"/>
  <c r="O428" i="1" s="1"/>
  <c r="AW428" i="1" s="1"/>
  <c r="AX428" i="1" s="1"/>
  <c r="R427" i="1"/>
  <c r="P408" i="1"/>
  <c r="P400" i="1"/>
  <c r="N317" i="1"/>
  <c r="O317" i="1" s="1"/>
  <c r="AW317" i="1" s="1"/>
  <c r="AX317" i="1" s="1"/>
  <c r="S317" i="1"/>
  <c r="P316" i="1"/>
  <c r="S316" i="1"/>
  <c r="N163" i="1"/>
  <c r="O163" i="1" s="1"/>
  <c r="AW163" i="1" s="1"/>
  <c r="AX163" i="1" s="1"/>
  <c r="S163" i="1"/>
  <c r="R163" i="1"/>
  <c r="S208" i="1"/>
  <c r="N165" i="1"/>
  <c r="O165" i="1" s="1"/>
  <c r="AW165" i="1" s="1"/>
  <c r="AX165" i="1" s="1"/>
  <c r="S165" i="1"/>
  <c r="S150" i="1"/>
  <c r="N150" i="1"/>
  <c r="O150" i="1" s="1"/>
  <c r="AW150" i="1" s="1"/>
  <c r="AX150" i="1" s="1"/>
  <c r="R150" i="1"/>
  <c r="S131" i="1"/>
  <c r="N131" i="1"/>
  <c r="O131" i="1" s="1"/>
  <c r="AW131" i="1" s="1"/>
  <c r="AX131" i="1" s="1"/>
  <c r="R131" i="1"/>
  <c r="R255" i="1"/>
  <c r="N169" i="1"/>
  <c r="O169" i="1" s="1"/>
  <c r="AW169" i="1" s="1"/>
  <c r="AX169" i="1" s="1"/>
  <c r="R169" i="1"/>
  <c r="P417" i="1"/>
  <c r="P394" i="1"/>
  <c r="S298" i="1"/>
  <c r="P282" i="1"/>
  <c r="N267" i="1"/>
  <c r="O267" i="1" s="1"/>
  <c r="AW267" i="1" s="1"/>
  <c r="AX267" i="1" s="1"/>
  <c r="P267" i="1"/>
  <c r="R266" i="1"/>
  <c r="P266" i="1"/>
  <c r="S266" i="1"/>
  <c r="N243" i="1"/>
  <c r="O243" i="1" s="1"/>
  <c r="AW243" i="1" s="1"/>
  <c r="AX243" i="1" s="1"/>
  <c r="R243" i="1"/>
  <c r="S239" i="1"/>
  <c r="S206" i="1"/>
  <c r="N206" i="1"/>
  <c r="O206" i="1" s="1"/>
  <c r="AW206" i="1" s="1"/>
  <c r="AX206" i="1" s="1"/>
  <c r="R206" i="1"/>
  <c r="N193" i="1"/>
  <c r="O193" i="1" s="1"/>
  <c r="AW193" i="1" s="1"/>
  <c r="AX193" i="1" s="1"/>
  <c r="R193" i="1"/>
  <c r="S193" i="1"/>
  <c r="N170" i="1"/>
  <c r="O170" i="1" s="1"/>
  <c r="AW170" i="1" s="1"/>
  <c r="AX170" i="1" s="1"/>
  <c r="R170" i="1"/>
  <c r="R132" i="1"/>
  <c r="N132" i="1"/>
  <c r="O132" i="1" s="1"/>
  <c r="AW132" i="1" s="1"/>
  <c r="AX132" i="1" s="1"/>
  <c r="S132" i="1"/>
  <c r="P435" i="1"/>
  <c r="P427" i="1"/>
  <c r="P418" i="1"/>
  <c r="P384" i="1"/>
  <c r="P383" i="1"/>
  <c r="P373" i="1"/>
  <c r="P330" i="1"/>
  <c r="N325" i="1"/>
  <c r="O325" i="1" s="1"/>
  <c r="AW325" i="1" s="1"/>
  <c r="AX325" i="1" s="1"/>
  <c r="R325" i="1"/>
  <c r="R298" i="1"/>
  <c r="R290" i="1"/>
  <c r="N290" i="1"/>
  <c r="O290" i="1" s="1"/>
  <c r="AW290" i="1" s="1"/>
  <c r="AX290" i="1" s="1"/>
  <c r="N255" i="1"/>
  <c r="O255" i="1" s="1"/>
  <c r="AW255" i="1" s="1"/>
  <c r="AX255" i="1" s="1"/>
  <c r="R242" i="1"/>
  <c r="N242" i="1"/>
  <c r="O242" i="1" s="1"/>
  <c r="AW242" i="1" s="1"/>
  <c r="AX242" i="1" s="1"/>
  <c r="S242" i="1"/>
  <c r="R239" i="1"/>
  <c r="S231" i="1"/>
  <c r="N208" i="1"/>
  <c r="O208" i="1" s="1"/>
  <c r="AW208" i="1" s="1"/>
  <c r="AX208" i="1" s="1"/>
  <c r="R171" i="1"/>
  <c r="N171" i="1"/>
  <c r="O171" i="1" s="1"/>
  <c r="AW171" i="1" s="1"/>
  <c r="AX171" i="1" s="1"/>
  <c r="P171" i="1"/>
  <c r="P478" i="1"/>
  <c r="P425" i="1"/>
  <c r="P412" i="1"/>
  <c r="P350" i="1"/>
  <c r="P325" i="1"/>
  <c r="N293" i="1"/>
  <c r="O293" i="1" s="1"/>
  <c r="AW293" i="1" s="1"/>
  <c r="AX293" i="1" s="1"/>
  <c r="R293" i="1"/>
  <c r="P265" i="1"/>
  <c r="P257" i="1"/>
  <c r="R257" i="1"/>
  <c r="S251" i="1"/>
  <c r="P229" i="1"/>
  <c r="S258" i="1"/>
  <c r="P258" i="1"/>
  <c r="R258" i="1"/>
  <c r="R172" i="1"/>
  <c r="S172" i="1"/>
  <c r="N155" i="1"/>
  <c r="O155" i="1" s="1"/>
  <c r="AW155" i="1" s="1"/>
  <c r="AX155" i="1" s="1"/>
  <c r="R155" i="1"/>
  <c r="S155" i="1"/>
  <c r="R230" i="1"/>
  <c r="P230" i="1"/>
  <c r="S230" i="1"/>
  <c r="R295" i="1"/>
  <c r="N295" i="1"/>
  <c r="O295" i="1" s="1"/>
  <c r="AW295" i="1" s="1"/>
  <c r="AX295" i="1" s="1"/>
  <c r="P256" i="1"/>
  <c r="R252" i="1"/>
  <c r="S252" i="1"/>
  <c r="P239" i="1"/>
  <c r="N231" i="1"/>
  <c r="O231" i="1" s="1"/>
  <c r="AW231" i="1" s="1"/>
  <c r="AX231" i="1" s="1"/>
  <c r="P231" i="1"/>
  <c r="R184" i="1"/>
  <c r="S184" i="1"/>
  <c r="N184" i="1"/>
  <c r="O184" i="1" s="1"/>
  <c r="AW184" i="1" s="1"/>
  <c r="AX184" i="1" s="1"/>
  <c r="P184" i="1"/>
  <c r="P482" i="1"/>
  <c r="P458" i="1"/>
  <c r="P422" i="1"/>
  <c r="N421" i="1"/>
  <c r="O421" i="1" s="1"/>
  <c r="AW421" i="1" s="1"/>
  <c r="AX421" i="1" s="1"/>
  <c r="P409" i="1"/>
  <c r="S373" i="1"/>
  <c r="P369" i="1"/>
  <c r="S344" i="1"/>
  <c r="N337" i="1"/>
  <c r="O337" i="1" s="1"/>
  <c r="AW337" i="1" s="1"/>
  <c r="AX337" i="1" s="1"/>
  <c r="R337" i="1"/>
  <c r="N321" i="1"/>
  <c r="O321" i="1" s="1"/>
  <c r="AW321" i="1" s="1"/>
  <c r="AX321" i="1" s="1"/>
  <c r="S321" i="1"/>
  <c r="N316" i="1"/>
  <c r="O316" i="1" s="1"/>
  <c r="AW316" i="1" s="1"/>
  <c r="AX316" i="1" s="1"/>
  <c r="N306" i="1"/>
  <c r="O306" i="1" s="1"/>
  <c r="AW306" i="1" s="1"/>
  <c r="AX306" i="1" s="1"/>
  <c r="R306" i="1"/>
  <c r="S306" i="1"/>
  <c r="S300" i="1"/>
  <c r="N300" i="1"/>
  <c r="O300" i="1" s="1"/>
  <c r="AW300" i="1" s="1"/>
  <c r="AX300" i="1" s="1"/>
  <c r="P251" i="1"/>
  <c r="N219" i="1"/>
  <c r="O219" i="1" s="1"/>
  <c r="AW219" i="1" s="1"/>
  <c r="AX219" i="1" s="1"/>
  <c r="N188" i="1"/>
  <c r="O188" i="1" s="1"/>
  <c r="AW188" i="1" s="1"/>
  <c r="AX188" i="1" s="1"/>
  <c r="R165" i="1"/>
  <c r="R140" i="1"/>
  <c r="N140" i="1"/>
  <c r="O140" i="1" s="1"/>
  <c r="AW140" i="1" s="1"/>
  <c r="AX140" i="1" s="1"/>
  <c r="S140" i="1"/>
  <c r="P349" i="1"/>
  <c r="P334" i="1"/>
  <c r="P329" i="1"/>
  <c r="P319" i="1"/>
  <c r="P312" i="1"/>
  <c r="AQ311" i="1" s="1"/>
  <c r="N299" i="1"/>
  <c r="O299" i="1" s="1"/>
  <c r="AW299" i="1" s="1"/>
  <c r="AX299" i="1" s="1"/>
  <c r="P293" i="1"/>
  <c r="P288" i="1"/>
  <c r="P280" i="1"/>
  <c r="P245" i="1"/>
  <c r="N196" i="1"/>
  <c r="O196" i="1" s="1"/>
  <c r="AW196" i="1" s="1"/>
  <c r="AX196" i="1" s="1"/>
  <c r="P169" i="1"/>
  <c r="P140" i="1"/>
  <c r="P132" i="1"/>
  <c r="P131" i="1"/>
  <c r="N109" i="1"/>
  <c r="O109" i="1" s="1"/>
  <c r="AW109" i="1" s="1"/>
  <c r="AX109" i="1" s="1"/>
  <c r="R109" i="1"/>
  <c r="P97" i="1"/>
  <c r="AQ96" i="1" s="1"/>
  <c r="P52" i="1"/>
  <c r="R52" i="1"/>
  <c r="R168" i="1"/>
  <c r="N168" i="1"/>
  <c r="O168" i="1" s="1"/>
  <c r="AW168" i="1" s="1"/>
  <c r="AX168" i="1" s="1"/>
  <c r="N127" i="1"/>
  <c r="O127" i="1" s="1"/>
  <c r="AW127" i="1" s="1"/>
  <c r="AX127" i="1" s="1"/>
  <c r="P90" i="1"/>
  <c r="N71" i="1"/>
  <c r="O71" i="1" s="1"/>
  <c r="AW71" i="1" s="1"/>
  <c r="AX71" i="1" s="1"/>
  <c r="R71" i="1"/>
  <c r="S71" i="1"/>
  <c r="P348" i="1"/>
  <c r="P333" i="1"/>
  <c r="P261" i="1"/>
  <c r="N201" i="1"/>
  <c r="O201" i="1" s="1"/>
  <c r="AW201" i="1" s="1"/>
  <c r="AX201" i="1" s="1"/>
  <c r="R201" i="1"/>
  <c r="N97" i="1"/>
  <c r="O97" i="1" s="1"/>
  <c r="AW97" i="1" s="1"/>
  <c r="AX97" i="1" s="1"/>
  <c r="R99" i="1"/>
  <c r="N99" i="1"/>
  <c r="O99" i="1" s="1"/>
  <c r="AW99" i="1" s="1"/>
  <c r="AX99" i="1" s="1"/>
  <c r="R117" i="1"/>
  <c r="S116" i="1"/>
  <c r="P345" i="1"/>
  <c r="P317" i="1"/>
  <c r="P297" i="1"/>
  <c r="P243" i="1"/>
  <c r="N220" i="1"/>
  <c r="O220" i="1" s="1"/>
  <c r="AW220" i="1" s="1"/>
  <c r="AX220" i="1" s="1"/>
  <c r="P199" i="1"/>
  <c r="P127" i="1"/>
  <c r="R116" i="1"/>
  <c r="R112" i="1"/>
  <c r="S104" i="1"/>
  <c r="N104" i="1"/>
  <c r="O104" i="1" s="1"/>
  <c r="AW104" i="1" s="1"/>
  <c r="AX104" i="1" s="1"/>
  <c r="S92" i="1"/>
  <c r="N92" i="1"/>
  <c r="O92" i="1" s="1"/>
  <c r="AW92" i="1" s="1"/>
  <c r="AX92" i="1" s="1"/>
  <c r="N29" i="1"/>
  <c r="O29" i="1" s="1"/>
  <c r="AW29" i="1" s="1"/>
  <c r="AX29" i="1" s="1"/>
  <c r="P29" i="1"/>
  <c r="R29" i="1"/>
  <c r="S29" i="1"/>
  <c r="P321" i="1"/>
  <c r="P306" i="1"/>
  <c r="P296" i="1"/>
  <c r="P275" i="1"/>
  <c r="P260" i="1"/>
  <c r="P252" i="1"/>
  <c r="R228" i="1"/>
  <c r="P206" i="1"/>
  <c r="N185" i="1"/>
  <c r="O185" i="1" s="1"/>
  <c r="AW185" i="1" s="1"/>
  <c r="AX185" i="1" s="1"/>
  <c r="R185" i="1"/>
  <c r="S160" i="1"/>
  <c r="N112" i="1"/>
  <c r="O112" i="1" s="1"/>
  <c r="AW112" i="1" s="1"/>
  <c r="AX112" i="1" s="1"/>
  <c r="S110" i="1"/>
  <c r="S109" i="1"/>
  <c r="R106" i="1"/>
  <c r="S106" i="1"/>
  <c r="R87" i="1"/>
  <c r="N87" i="1"/>
  <c r="O87" i="1" s="1"/>
  <c r="AW87" i="1" s="1"/>
  <c r="AX87" i="1" s="1"/>
  <c r="S87" i="1"/>
  <c r="P155" i="1"/>
  <c r="R183" i="1"/>
  <c r="N183" i="1"/>
  <c r="O183" i="1" s="1"/>
  <c r="AW183" i="1" s="1"/>
  <c r="AX183" i="1" s="1"/>
  <c r="P183" i="1"/>
  <c r="N156" i="1"/>
  <c r="O156" i="1" s="1"/>
  <c r="AW156" i="1" s="1"/>
  <c r="AX156" i="1" s="1"/>
  <c r="S156" i="1"/>
  <c r="N141" i="1"/>
  <c r="O141" i="1" s="1"/>
  <c r="AW141" i="1" s="1"/>
  <c r="AX141" i="1" s="1"/>
  <c r="S141" i="1"/>
  <c r="N121" i="1"/>
  <c r="O121" i="1" s="1"/>
  <c r="AW121" i="1" s="1"/>
  <c r="AX121" i="1" s="1"/>
  <c r="P121" i="1"/>
  <c r="R120" i="1"/>
  <c r="N120" i="1"/>
  <c r="O120" i="1" s="1"/>
  <c r="AW120" i="1" s="1"/>
  <c r="AX120" i="1" s="1"/>
  <c r="P120" i="1"/>
  <c r="N119" i="1"/>
  <c r="O119" i="1" s="1"/>
  <c r="AW119" i="1" s="1"/>
  <c r="AX119" i="1" s="1"/>
  <c r="R119" i="1"/>
  <c r="P220" i="1"/>
  <c r="P193" i="1"/>
  <c r="P163" i="1"/>
  <c r="P119" i="1"/>
  <c r="N111" i="1"/>
  <c r="O111" i="1" s="1"/>
  <c r="AW111" i="1" s="1"/>
  <c r="AX111" i="1" s="1"/>
  <c r="P55" i="1"/>
  <c r="P47" i="1"/>
  <c r="P46" i="1"/>
  <c r="N39" i="1"/>
  <c r="O39" i="1" s="1"/>
  <c r="AW39" i="1" s="1"/>
  <c r="AX39" i="1" s="1"/>
  <c r="P35" i="1"/>
  <c r="P124" i="1"/>
  <c r="P71" i="1"/>
  <c r="P26" i="1"/>
  <c r="P201" i="1"/>
  <c r="R181" i="1"/>
  <c r="P160" i="1"/>
  <c r="AQ159" i="1" s="1"/>
  <c r="P159" i="1"/>
  <c r="P150" i="1"/>
  <c r="P116" i="1"/>
  <c r="S94" i="1"/>
  <c r="S93" i="1"/>
  <c r="R79" i="1"/>
  <c r="R59" i="1"/>
  <c r="S41" i="1"/>
  <c r="P39" i="1"/>
  <c r="R31" i="1"/>
  <c r="P27" i="1"/>
  <c r="P214" i="1"/>
  <c r="P212" i="1"/>
  <c r="S205" i="1"/>
  <c r="P188" i="1"/>
  <c r="S180" i="1"/>
  <c r="P174" i="1"/>
  <c r="P165" i="1"/>
  <c r="AQ164" i="1" s="1"/>
  <c r="S146" i="1"/>
  <c r="R138" i="1"/>
  <c r="P134" i="1"/>
  <c r="N94" i="1"/>
  <c r="O94" i="1" s="1"/>
  <c r="AW94" i="1" s="1"/>
  <c r="AX94" i="1" s="1"/>
  <c r="R75" i="1"/>
  <c r="P67" i="1"/>
  <c r="S55" i="1"/>
  <c r="R47" i="1"/>
  <c r="R35" i="1"/>
  <c r="R55" i="1"/>
  <c r="S54" i="1"/>
  <c r="P216" i="1"/>
  <c r="P172" i="1"/>
  <c r="P93" i="1"/>
  <c r="P76" i="1"/>
  <c r="P63" i="1"/>
  <c r="R68" i="1"/>
  <c r="S39" i="1"/>
  <c r="S65" i="1"/>
  <c r="R501" i="1"/>
  <c r="S440" i="1"/>
  <c r="N440" i="1"/>
  <c r="O440" i="1" s="1"/>
  <c r="AW440" i="1" s="1"/>
  <c r="AX440" i="1" s="1"/>
  <c r="S493" i="1"/>
  <c r="N445" i="1"/>
  <c r="O445" i="1" s="1"/>
  <c r="AW445" i="1" s="1"/>
  <c r="AX445" i="1" s="1"/>
  <c r="R445" i="1"/>
  <c r="N401" i="1"/>
  <c r="O401" i="1" s="1"/>
  <c r="AW401" i="1" s="1"/>
  <c r="AX401" i="1" s="1"/>
  <c r="P401" i="1"/>
  <c r="S401" i="1"/>
  <c r="N375" i="1"/>
  <c r="O375" i="1" s="1"/>
  <c r="AW375" i="1" s="1"/>
  <c r="AX375" i="1" s="1"/>
  <c r="P375" i="1"/>
  <c r="R375" i="1"/>
  <c r="N429" i="1"/>
  <c r="O429" i="1" s="1"/>
  <c r="AW429" i="1" s="1"/>
  <c r="AX429" i="1" s="1"/>
  <c r="P429" i="1"/>
  <c r="R429" i="1"/>
  <c r="S429" i="1"/>
  <c r="N419" i="1"/>
  <c r="O419" i="1" s="1"/>
  <c r="AW419" i="1" s="1"/>
  <c r="AX419" i="1" s="1"/>
  <c r="S419" i="1"/>
  <c r="N365" i="1"/>
  <c r="O365" i="1" s="1"/>
  <c r="AW365" i="1" s="1"/>
  <c r="AX365" i="1" s="1"/>
  <c r="P365" i="1"/>
  <c r="R365" i="1"/>
  <c r="N484" i="1"/>
  <c r="O484" i="1" s="1"/>
  <c r="AW484" i="1" s="1"/>
  <c r="AX484" i="1" s="1"/>
  <c r="R484" i="1"/>
  <c r="S484" i="1"/>
  <c r="N463" i="1"/>
  <c r="O463" i="1" s="1"/>
  <c r="AW463" i="1" s="1"/>
  <c r="AX463" i="1" s="1"/>
  <c r="R463" i="1"/>
  <c r="N411" i="1"/>
  <c r="O411" i="1" s="1"/>
  <c r="AW411" i="1" s="1"/>
  <c r="AX411" i="1" s="1"/>
  <c r="P411" i="1"/>
  <c r="S411" i="1"/>
  <c r="P436" i="1"/>
  <c r="N476" i="1"/>
  <c r="O476" i="1" s="1"/>
  <c r="AW476" i="1" s="1"/>
  <c r="AX476" i="1" s="1"/>
  <c r="P476" i="1"/>
  <c r="R476" i="1"/>
  <c r="P419" i="1"/>
  <c r="N383" i="1"/>
  <c r="O383" i="1" s="1"/>
  <c r="AW383" i="1" s="1"/>
  <c r="AX383" i="1" s="1"/>
  <c r="S383" i="1"/>
  <c r="R383" i="1"/>
  <c r="P493" i="1"/>
  <c r="N493" i="1"/>
  <c r="O493" i="1" s="1"/>
  <c r="AW493" i="1" s="1"/>
  <c r="AX493" i="1" s="1"/>
  <c r="N487" i="1"/>
  <c r="O487" i="1" s="1"/>
  <c r="AW487" i="1" s="1"/>
  <c r="AX487" i="1" s="1"/>
  <c r="S487" i="1"/>
  <c r="N471" i="1"/>
  <c r="O471" i="1" s="1"/>
  <c r="AW471" i="1" s="1"/>
  <c r="AX471" i="1" s="1"/>
  <c r="P471" i="1"/>
  <c r="R471" i="1"/>
  <c r="N359" i="1"/>
  <c r="O359" i="1" s="1"/>
  <c r="AW359" i="1" s="1"/>
  <c r="AX359" i="1" s="1"/>
  <c r="S359" i="1"/>
  <c r="P359" i="1"/>
  <c r="P463" i="1"/>
  <c r="R464" i="1"/>
  <c r="S448" i="1"/>
  <c r="N448" i="1"/>
  <c r="O448" i="1" s="1"/>
  <c r="AW448" i="1" s="1"/>
  <c r="AX448" i="1" s="1"/>
  <c r="R448" i="1"/>
  <c r="N437" i="1"/>
  <c r="O437" i="1" s="1"/>
  <c r="AW437" i="1" s="1"/>
  <c r="AX437" i="1" s="1"/>
  <c r="P437" i="1"/>
  <c r="N403" i="1"/>
  <c r="O403" i="1" s="1"/>
  <c r="AW403" i="1" s="1"/>
  <c r="AX403" i="1" s="1"/>
  <c r="R403" i="1"/>
  <c r="S403" i="1"/>
  <c r="P403" i="1"/>
  <c r="P484" i="1"/>
  <c r="N507" i="1"/>
  <c r="O507" i="1" s="1"/>
  <c r="AW507" i="1" s="1"/>
  <c r="AX507" i="1" s="1"/>
  <c r="R507" i="1"/>
  <c r="S507" i="1"/>
  <c r="S501" i="1"/>
  <c r="N479" i="1"/>
  <c r="O479" i="1" s="1"/>
  <c r="AW479" i="1" s="1"/>
  <c r="AX479" i="1" s="1"/>
  <c r="R479" i="1"/>
  <c r="S479" i="1"/>
  <c r="S456" i="1"/>
  <c r="N456" i="1"/>
  <c r="O456" i="1" s="1"/>
  <c r="AW456" i="1" s="1"/>
  <c r="AX456" i="1" s="1"/>
  <c r="R456" i="1"/>
  <c r="P448" i="1"/>
  <c r="S445" i="1"/>
  <c r="R440" i="1"/>
  <c r="S436" i="1"/>
  <c r="R436" i="1"/>
  <c r="S463" i="1"/>
  <c r="N459" i="1"/>
  <c r="O459" i="1" s="1"/>
  <c r="AW459" i="1" s="1"/>
  <c r="AX459" i="1" s="1"/>
  <c r="S459" i="1"/>
  <c r="P501" i="1"/>
  <c r="N495" i="1"/>
  <c r="O495" i="1" s="1"/>
  <c r="AW495" i="1" s="1"/>
  <c r="AX495" i="1" s="1"/>
  <c r="S495" i="1"/>
  <c r="N492" i="1"/>
  <c r="O492" i="1" s="1"/>
  <c r="AW492" i="1" s="1"/>
  <c r="AX492" i="1" s="1"/>
  <c r="S492" i="1"/>
  <c r="P472" i="1"/>
  <c r="S439" i="1"/>
  <c r="R411" i="1"/>
  <c r="N407" i="1"/>
  <c r="O407" i="1" s="1"/>
  <c r="AW407" i="1" s="1"/>
  <c r="AX407" i="1" s="1"/>
  <c r="S407" i="1"/>
  <c r="R407" i="1"/>
  <c r="S365" i="1"/>
  <c r="N469" i="1"/>
  <c r="O469" i="1" s="1"/>
  <c r="AW469" i="1" s="1"/>
  <c r="AX469" i="1" s="1"/>
  <c r="P469" i="1"/>
  <c r="R469" i="1"/>
  <c r="S469" i="1"/>
  <c r="S464" i="1"/>
  <c r="N464" i="1"/>
  <c r="O464" i="1" s="1"/>
  <c r="AW464" i="1" s="1"/>
  <c r="AX464" i="1" s="1"/>
  <c r="N431" i="1"/>
  <c r="O431" i="1" s="1"/>
  <c r="AW431" i="1" s="1"/>
  <c r="AX431" i="1" s="1"/>
  <c r="R431" i="1"/>
  <c r="S431" i="1"/>
  <c r="N424" i="1"/>
  <c r="O424" i="1" s="1"/>
  <c r="AW424" i="1" s="1"/>
  <c r="AX424" i="1" s="1"/>
  <c r="S424" i="1"/>
  <c r="R487" i="1"/>
  <c r="S476" i="1"/>
  <c r="N472" i="1"/>
  <c r="O472" i="1" s="1"/>
  <c r="AW472" i="1" s="1"/>
  <c r="AX472" i="1" s="1"/>
  <c r="P440" i="1"/>
  <c r="R419" i="1"/>
  <c r="P485" i="1"/>
  <c r="N477" i="1"/>
  <c r="O477" i="1" s="1"/>
  <c r="AW477" i="1" s="1"/>
  <c r="AX477" i="1" s="1"/>
  <c r="S473" i="1"/>
  <c r="N461" i="1"/>
  <c r="O461" i="1" s="1"/>
  <c r="AW461" i="1" s="1"/>
  <c r="AX461" i="1" s="1"/>
  <c r="P453" i="1"/>
  <c r="R447" i="1"/>
  <c r="S441" i="1"/>
  <c r="N432" i="1"/>
  <c r="O432" i="1" s="1"/>
  <c r="AW432" i="1" s="1"/>
  <c r="AX432" i="1" s="1"/>
  <c r="P424" i="1"/>
  <c r="N405" i="1"/>
  <c r="O405" i="1" s="1"/>
  <c r="AW405" i="1" s="1"/>
  <c r="AX405" i="1" s="1"/>
  <c r="S405" i="1"/>
  <c r="R399" i="1"/>
  <c r="N391" i="1"/>
  <c r="O391" i="1" s="1"/>
  <c r="AW391" i="1" s="1"/>
  <c r="AX391" i="1" s="1"/>
  <c r="S391" i="1"/>
  <c r="R391" i="1"/>
  <c r="P283" i="1"/>
  <c r="S283" i="1"/>
  <c r="N283" i="1"/>
  <c r="O283" i="1" s="1"/>
  <c r="AW283" i="1" s="1"/>
  <c r="AX283" i="1" s="1"/>
  <c r="N270" i="1"/>
  <c r="O270" i="1" s="1"/>
  <c r="AW270" i="1" s="1"/>
  <c r="AX270" i="1" s="1"/>
  <c r="P270" i="1"/>
  <c r="R270" i="1"/>
  <c r="S270" i="1"/>
  <c r="S269" i="1"/>
  <c r="N269" i="1"/>
  <c r="O269" i="1" s="1"/>
  <c r="AW269" i="1" s="1"/>
  <c r="AX269" i="1" s="1"/>
  <c r="R269" i="1"/>
  <c r="P459" i="1"/>
  <c r="N351" i="1"/>
  <c r="O351" i="1" s="1"/>
  <c r="AW351" i="1" s="1"/>
  <c r="AX351" i="1" s="1"/>
  <c r="P351" i="1"/>
  <c r="R351" i="1"/>
  <c r="N341" i="1"/>
  <c r="O341" i="1" s="1"/>
  <c r="AW341" i="1" s="1"/>
  <c r="AX341" i="1" s="1"/>
  <c r="P341" i="1"/>
  <c r="P455" i="1"/>
  <c r="R452" i="1"/>
  <c r="S427" i="1"/>
  <c r="S420" i="1"/>
  <c r="N371" i="1"/>
  <c r="O371" i="1" s="1"/>
  <c r="AW371" i="1" s="1"/>
  <c r="AX371" i="1" s="1"/>
  <c r="S371" i="1"/>
  <c r="N315" i="1"/>
  <c r="O315" i="1" s="1"/>
  <c r="AW315" i="1" s="1"/>
  <c r="AX315" i="1" s="1"/>
  <c r="R315" i="1"/>
  <c r="S315" i="1"/>
  <c r="P315" i="1"/>
  <c r="N305" i="1"/>
  <c r="O305" i="1" s="1"/>
  <c r="AW305" i="1" s="1"/>
  <c r="AX305" i="1" s="1"/>
  <c r="P305" i="1"/>
  <c r="S305" i="1"/>
  <c r="N460" i="1"/>
  <c r="O460" i="1" s="1"/>
  <c r="AW460" i="1" s="1"/>
  <c r="AX460" i="1" s="1"/>
  <c r="N423" i="1"/>
  <c r="O423" i="1" s="1"/>
  <c r="AW423" i="1" s="1"/>
  <c r="AX423" i="1" s="1"/>
  <c r="R423" i="1"/>
  <c r="N387" i="1"/>
  <c r="O387" i="1" s="1"/>
  <c r="AW387" i="1" s="1"/>
  <c r="AX387" i="1" s="1"/>
  <c r="R387" i="1"/>
  <c r="P20" i="1"/>
  <c r="S467" i="1"/>
  <c r="P447" i="1"/>
  <c r="R444" i="1"/>
  <c r="N415" i="1"/>
  <c r="O415" i="1" s="1"/>
  <c r="AW415" i="1" s="1"/>
  <c r="AX415" i="1" s="1"/>
  <c r="R415" i="1"/>
  <c r="N377" i="1"/>
  <c r="O377" i="1" s="1"/>
  <c r="AW377" i="1" s="1"/>
  <c r="AX377" i="1" s="1"/>
  <c r="P377" i="1"/>
  <c r="N347" i="1"/>
  <c r="O347" i="1" s="1"/>
  <c r="AW347" i="1" s="1"/>
  <c r="AX347" i="1" s="1"/>
  <c r="S347" i="1"/>
  <c r="N303" i="1"/>
  <c r="O303" i="1" s="1"/>
  <c r="AW303" i="1" s="1"/>
  <c r="AX303" i="1" s="1"/>
  <c r="R303" i="1"/>
  <c r="S303" i="1"/>
  <c r="N301" i="1"/>
  <c r="O301" i="1" s="1"/>
  <c r="AW301" i="1" s="1"/>
  <c r="AX301" i="1" s="1"/>
  <c r="R301" i="1"/>
  <c r="R287" i="1"/>
  <c r="N287" i="1"/>
  <c r="O287" i="1" s="1"/>
  <c r="AW287" i="1" s="1"/>
  <c r="AX287" i="1" s="1"/>
  <c r="S287" i="1"/>
  <c r="R207" i="1"/>
  <c r="N207" i="1"/>
  <c r="O207" i="1" s="1"/>
  <c r="AW207" i="1" s="1"/>
  <c r="AX207" i="1" s="1"/>
  <c r="P207" i="1"/>
  <c r="S207" i="1"/>
  <c r="R461" i="1"/>
  <c r="P439" i="1"/>
  <c r="S425" i="1"/>
  <c r="N425" i="1"/>
  <c r="O425" i="1" s="1"/>
  <c r="AW425" i="1" s="1"/>
  <c r="AX425" i="1" s="1"/>
  <c r="N417" i="1"/>
  <c r="O417" i="1" s="1"/>
  <c r="AW417" i="1" s="1"/>
  <c r="AX417" i="1" s="1"/>
  <c r="S417" i="1"/>
  <c r="N389" i="1"/>
  <c r="O389" i="1" s="1"/>
  <c r="AW389" i="1" s="1"/>
  <c r="AX389" i="1" s="1"/>
  <c r="P389" i="1"/>
  <c r="N363" i="1"/>
  <c r="O363" i="1" s="1"/>
  <c r="AW363" i="1" s="1"/>
  <c r="AX363" i="1" s="1"/>
  <c r="P363" i="1"/>
  <c r="R363" i="1"/>
  <c r="N353" i="1"/>
  <c r="O353" i="1" s="1"/>
  <c r="AW353" i="1" s="1"/>
  <c r="AX353" i="1" s="1"/>
  <c r="P353" i="1"/>
  <c r="P274" i="1"/>
  <c r="N274" i="1"/>
  <c r="O274" i="1" s="1"/>
  <c r="AW274" i="1" s="1"/>
  <c r="AX274" i="1" s="1"/>
  <c r="R274" i="1"/>
  <c r="S274" i="1"/>
  <c r="S503" i="1"/>
  <c r="R475" i="1"/>
  <c r="R455" i="1"/>
  <c r="P432" i="1"/>
  <c r="P431" i="1"/>
  <c r="N395" i="1"/>
  <c r="O395" i="1" s="1"/>
  <c r="AW395" i="1" s="1"/>
  <c r="AX395" i="1" s="1"/>
  <c r="S395" i="1"/>
  <c r="R341" i="1"/>
  <c r="R379" i="1"/>
  <c r="R367" i="1"/>
  <c r="R355" i="1"/>
  <c r="R343" i="1"/>
  <c r="N302" i="1"/>
  <c r="O302" i="1" s="1"/>
  <c r="AW302" i="1" s="1"/>
  <c r="AX302" i="1" s="1"/>
  <c r="S302" i="1"/>
  <c r="R286" i="1"/>
  <c r="S178" i="1"/>
  <c r="N178" i="1"/>
  <c r="O178" i="1" s="1"/>
  <c r="AW178" i="1" s="1"/>
  <c r="AX178" i="1" s="1"/>
  <c r="R178" i="1"/>
  <c r="S101" i="1"/>
  <c r="N101" i="1"/>
  <c r="O101" i="1" s="1"/>
  <c r="AW101" i="1" s="1"/>
  <c r="AX101" i="1" s="1"/>
  <c r="P101" i="1"/>
  <c r="R101" i="1"/>
  <c r="S249" i="1"/>
  <c r="N249" i="1"/>
  <c r="O249" i="1" s="1"/>
  <c r="AW249" i="1" s="1"/>
  <c r="AX249" i="1" s="1"/>
  <c r="R249" i="1"/>
  <c r="N151" i="1"/>
  <c r="O151" i="1" s="1"/>
  <c r="AW151" i="1" s="1"/>
  <c r="AX151" i="1" s="1"/>
  <c r="S151" i="1"/>
  <c r="R151" i="1"/>
  <c r="N311" i="1"/>
  <c r="O311" i="1" s="1"/>
  <c r="AW311" i="1" s="1"/>
  <c r="AX311" i="1" s="1"/>
  <c r="P311" i="1"/>
  <c r="P301" i="1"/>
  <c r="N259" i="1"/>
  <c r="O259" i="1" s="1"/>
  <c r="AW259" i="1" s="1"/>
  <c r="AX259" i="1" s="1"/>
  <c r="S259" i="1"/>
  <c r="P259" i="1"/>
  <c r="R259" i="1"/>
  <c r="P249" i="1"/>
  <c r="R238" i="1"/>
  <c r="N238" i="1"/>
  <c r="O238" i="1" s="1"/>
  <c r="AW238" i="1" s="1"/>
  <c r="AX238" i="1" s="1"/>
  <c r="P238" i="1"/>
  <c r="R278" i="1"/>
  <c r="N278" i="1"/>
  <c r="O278" i="1" s="1"/>
  <c r="AW278" i="1" s="1"/>
  <c r="AX278" i="1" s="1"/>
  <c r="P278" i="1"/>
  <c r="S278" i="1"/>
  <c r="R198" i="1"/>
  <c r="N198" i="1"/>
  <c r="O198" i="1" s="1"/>
  <c r="AW198" i="1" s="1"/>
  <c r="AX198" i="1" s="1"/>
  <c r="S198" i="1"/>
  <c r="N173" i="1"/>
  <c r="O173" i="1" s="1"/>
  <c r="AW173" i="1" s="1"/>
  <c r="AX173" i="1" s="1"/>
  <c r="R173" i="1"/>
  <c r="S173" i="1"/>
  <c r="N182" i="1"/>
  <c r="O182" i="1" s="1"/>
  <c r="AW182" i="1" s="1"/>
  <c r="AX182" i="1" s="1"/>
  <c r="R182" i="1"/>
  <c r="S182" i="1"/>
  <c r="R314" i="1"/>
  <c r="P310" i="1"/>
  <c r="R302" i="1"/>
  <c r="R263" i="1"/>
  <c r="S263" i="1"/>
  <c r="S246" i="1"/>
  <c r="N246" i="1"/>
  <c r="O246" i="1" s="1"/>
  <c r="AW246" i="1" s="1"/>
  <c r="AX246" i="1" s="1"/>
  <c r="P246" i="1"/>
  <c r="S221" i="1"/>
  <c r="N221" i="1"/>
  <c r="O221" i="1" s="1"/>
  <c r="AW221" i="1" s="1"/>
  <c r="AX221" i="1" s="1"/>
  <c r="R215" i="1"/>
  <c r="N215" i="1"/>
  <c r="O215" i="1" s="1"/>
  <c r="AW215" i="1" s="1"/>
  <c r="AX215" i="1" s="1"/>
  <c r="S215" i="1"/>
  <c r="R213" i="1"/>
  <c r="N213" i="1"/>
  <c r="O213" i="1" s="1"/>
  <c r="AW213" i="1" s="1"/>
  <c r="AX213" i="1" s="1"/>
  <c r="S213" i="1"/>
  <c r="S393" i="1"/>
  <c r="S381" i="1"/>
  <c r="S369" i="1"/>
  <c r="S357" i="1"/>
  <c r="S345" i="1"/>
  <c r="N339" i="1"/>
  <c r="O339" i="1" s="1"/>
  <c r="AW339" i="1" s="1"/>
  <c r="AX339" i="1" s="1"/>
  <c r="S339" i="1"/>
  <c r="N335" i="1"/>
  <c r="O335" i="1" s="1"/>
  <c r="AW335" i="1" s="1"/>
  <c r="AX335" i="1" s="1"/>
  <c r="S335" i="1"/>
  <c r="N331" i="1"/>
  <c r="O331" i="1" s="1"/>
  <c r="AW331" i="1" s="1"/>
  <c r="AX331" i="1" s="1"/>
  <c r="S331" i="1"/>
  <c r="N327" i="1"/>
  <c r="O327" i="1" s="1"/>
  <c r="AW327" i="1" s="1"/>
  <c r="AX327" i="1" s="1"/>
  <c r="S327" i="1"/>
  <c r="N323" i="1"/>
  <c r="O323" i="1" s="1"/>
  <c r="AW323" i="1" s="1"/>
  <c r="AX323" i="1" s="1"/>
  <c r="S323" i="1"/>
  <c r="N319" i="1"/>
  <c r="O319" i="1" s="1"/>
  <c r="AW319" i="1" s="1"/>
  <c r="AX319" i="1" s="1"/>
  <c r="S319" i="1"/>
  <c r="N297" i="1"/>
  <c r="O297" i="1" s="1"/>
  <c r="AW297" i="1" s="1"/>
  <c r="AX297" i="1" s="1"/>
  <c r="S297" i="1"/>
  <c r="R294" i="1"/>
  <c r="S294" i="1"/>
  <c r="S241" i="1"/>
  <c r="N241" i="1"/>
  <c r="O241" i="1" s="1"/>
  <c r="AW241" i="1" s="1"/>
  <c r="AX241" i="1" s="1"/>
  <c r="R241" i="1"/>
  <c r="P241" i="1"/>
  <c r="N214" i="1"/>
  <c r="O214" i="1" s="1"/>
  <c r="AW214" i="1" s="1"/>
  <c r="AX214" i="1" s="1"/>
  <c r="R214" i="1"/>
  <c r="S214" i="1"/>
  <c r="N202" i="1"/>
  <c r="O202" i="1" s="1"/>
  <c r="AW202" i="1" s="1"/>
  <c r="AX202" i="1" s="1"/>
  <c r="S202" i="1"/>
  <c r="S379" i="1"/>
  <c r="S367" i="1"/>
  <c r="S355" i="1"/>
  <c r="S343" i="1"/>
  <c r="S190" i="1"/>
  <c r="N190" i="1"/>
  <c r="O190" i="1" s="1"/>
  <c r="AW190" i="1" s="1"/>
  <c r="AX190" i="1" s="1"/>
  <c r="R190" i="1"/>
  <c r="P269" i="1"/>
  <c r="S265" i="1"/>
  <c r="N265" i="1"/>
  <c r="O265" i="1" s="1"/>
  <c r="AW265" i="1" s="1"/>
  <c r="AX265" i="1" s="1"/>
  <c r="P263" i="1"/>
  <c r="N250" i="1"/>
  <c r="O250" i="1" s="1"/>
  <c r="AW250" i="1" s="1"/>
  <c r="AX250" i="1" s="1"/>
  <c r="P221" i="1"/>
  <c r="S217" i="1"/>
  <c r="N217" i="1"/>
  <c r="O217" i="1" s="1"/>
  <c r="AW217" i="1" s="1"/>
  <c r="AX217" i="1" s="1"/>
  <c r="R217" i="1"/>
  <c r="P213" i="1"/>
  <c r="R195" i="1"/>
  <c r="S195" i="1"/>
  <c r="N195" i="1"/>
  <c r="O195" i="1" s="1"/>
  <c r="AW195" i="1" s="1"/>
  <c r="AX195" i="1" s="1"/>
  <c r="P195" i="1"/>
  <c r="R194" i="1"/>
  <c r="S194" i="1"/>
  <c r="P151" i="1"/>
  <c r="S253" i="1"/>
  <c r="N253" i="1"/>
  <c r="O253" i="1" s="1"/>
  <c r="AW253" i="1" s="1"/>
  <c r="AX253" i="1" s="1"/>
  <c r="N211" i="1"/>
  <c r="O211" i="1" s="1"/>
  <c r="AW211" i="1" s="1"/>
  <c r="AX211" i="1" s="1"/>
  <c r="P211" i="1"/>
  <c r="S299" i="1"/>
  <c r="S281" i="1"/>
  <c r="N281" i="1"/>
  <c r="O281" i="1" s="1"/>
  <c r="AW281" i="1" s="1"/>
  <c r="AX281" i="1" s="1"/>
  <c r="P222" i="1"/>
  <c r="N209" i="1"/>
  <c r="O209" i="1" s="1"/>
  <c r="AW209" i="1" s="1"/>
  <c r="AX209" i="1" s="1"/>
  <c r="R209" i="1"/>
  <c r="S209" i="1"/>
  <c r="S277" i="1"/>
  <c r="N277" i="1"/>
  <c r="O277" i="1" s="1"/>
  <c r="AW277" i="1" s="1"/>
  <c r="AX277" i="1" s="1"/>
  <c r="S237" i="1"/>
  <c r="N237" i="1"/>
  <c r="O237" i="1" s="1"/>
  <c r="AW237" i="1" s="1"/>
  <c r="AX237" i="1" s="1"/>
  <c r="P237" i="1"/>
  <c r="S282" i="1"/>
  <c r="R265" i="1"/>
  <c r="P247" i="1"/>
  <c r="N226" i="1"/>
  <c r="O226" i="1" s="1"/>
  <c r="AW226" i="1" s="1"/>
  <c r="AX226" i="1" s="1"/>
  <c r="P226" i="1"/>
  <c r="S226" i="1"/>
  <c r="N107" i="1"/>
  <c r="O107" i="1" s="1"/>
  <c r="AW107" i="1" s="1"/>
  <c r="AX107" i="1" s="1"/>
  <c r="R107" i="1"/>
  <c r="S107" i="1"/>
  <c r="N73" i="1"/>
  <c r="O73" i="1" s="1"/>
  <c r="AW73" i="1" s="1"/>
  <c r="AX73" i="1" s="1"/>
  <c r="R73" i="1"/>
  <c r="P73" i="1"/>
  <c r="S73" i="1"/>
  <c r="S250" i="1"/>
  <c r="P215" i="1"/>
  <c r="P198" i="1"/>
  <c r="P182" i="1"/>
  <c r="R91" i="1"/>
  <c r="S91" i="1"/>
  <c r="N91" i="1"/>
  <c r="O91" i="1" s="1"/>
  <c r="AW91" i="1" s="1"/>
  <c r="AX91" i="1" s="1"/>
  <c r="R313" i="1"/>
  <c r="S289" i="1"/>
  <c r="N289" i="1"/>
  <c r="O289" i="1" s="1"/>
  <c r="AW289" i="1" s="1"/>
  <c r="AX289" i="1" s="1"/>
  <c r="P287" i="1"/>
  <c r="S262" i="1"/>
  <c r="N258" i="1"/>
  <c r="O258" i="1" s="1"/>
  <c r="AW258" i="1" s="1"/>
  <c r="AX258" i="1" s="1"/>
  <c r="S233" i="1"/>
  <c r="N233" i="1"/>
  <c r="O233" i="1" s="1"/>
  <c r="AW233" i="1" s="1"/>
  <c r="AX233" i="1" s="1"/>
  <c r="S211" i="1"/>
  <c r="S203" i="1"/>
  <c r="N203" i="1"/>
  <c r="O203" i="1" s="1"/>
  <c r="AW203" i="1" s="1"/>
  <c r="AX203" i="1" s="1"/>
  <c r="S225" i="1"/>
  <c r="N225" i="1"/>
  <c r="O225" i="1" s="1"/>
  <c r="AW225" i="1" s="1"/>
  <c r="AX225" i="1" s="1"/>
  <c r="R212" i="1"/>
  <c r="N212" i="1"/>
  <c r="O212" i="1" s="1"/>
  <c r="AW212" i="1" s="1"/>
  <c r="AX212" i="1" s="1"/>
  <c r="P197" i="1"/>
  <c r="S191" i="1"/>
  <c r="N191" i="1"/>
  <c r="O191" i="1" s="1"/>
  <c r="AW191" i="1" s="1"/>
  <c r="AX191" i="1" s="1"/>
  <c r="P191" i="1"/>
  <c r="N161" i="1"/>
  <c r="O161" i="1" s="1"/>
  <c r="AW161" i="1" s="1"/>
  <c r="AX161" i="1" s="1"/>
  <c r="R161" i="1"/>
  <c r="N113" i="1"/>
  <c r="O113" i="1" s="1"/>
  <c r="AW113" i="1" s="1"/>
  <c r="AX113" i="1" s="1"/>
  <c r="P113" i="1"/>
  <c r="R113" i="1"/>
  <c r="S229" i="1"/>
  <c r="N229" i="1"/>
  <c r="O229" i="1" s="1"/>
  <c r="AW229" i="1" s="1"/>
  <c r="AX229" i="1" s="1"/>
  <c r="P227" i="1"/>
  <c r="P190" i="1"/>
  <c r="S167" i="1"/>
  <c r="N167" i="1"/>
  <c r="O167" i="1" s="1"/>
  <c r="AW167" i="1" s="1"/>
  <c r="AX167" i="1" s="1"/>
  <c r="R167" i="1"/>
  <c r="N166" i="1"/>
  <c r="O166" i="1" s="1"/>
  <c r="AW166" i="1" s="1"/>
  <c r="AX166" i="1" s="1"/>
  <c r="S166" i="1"/>
  <c r="R166" i="1"/>
  <c r="N126" i="1"/>
  <c r="O126" i="1" s="1"/>
  <c r="AW126" i="1" s="1"/>
  <c r="AX126" i="1" s="1"/>
  <c r="R126" i="1"/>
  <c r="P126" i="1"/>
  <c r="S126" i="1"/>
  <c r="N125" i="1"/>
  <c r="O125" i="1" s="1"/>
  <c r="AW125" i="1" s="1"/>
  <c r="AX125" i="1" s="1"/>
  <c r="S125" i="1"/>
  <c r="P125" i="1"/>
  <c r="R125" i="1"/>
  <c r="R186" i="1"/>
  <c r="N186" i="1"/>
  <c r="O186" i="1" s="1"/>
  <c r="AW186" i="1" s="1"/>
  <c r="AX186" i="1" s="1"/>
  <c r="P202" i="1"/>
  <c r="R66" i="1"/>
  <c r="P66" i="1"/>
  <c r="S66" i="1"/>
  <c r="S285" i="1"/>
  <c r="N285" i="1"/>
  <c r="O285" i="1" s="1"/>
  <c r="AW285" i="1" s="1"/>
  <c r="AX285" i="1" s="1"/>
  <c r="S273" i="1"/>
  <c r="N273" i="1"/>
  <c r="O273" i="1" s="1"/>
  <c r="AW273" i="1" s="1"/>
  <c r="AX273" i="1" s="1"/>
  <c r="S261" i="1"/>
  <c r="N261" i="1"/>
  <c r="O261" i="1" s="1"/>
  <c r="AW261" i="1" s="1"/>
  <c r="AX261" i="1" s="1"/>
  <c r="S257" i="1"/>
  <c r="N257" i="1"/>
  <c r="O257" i="1" s="1"/>
  <c r="AW257" i="1" s="1"/>
  <c r="AX257" i="1" s="1"/>
  <c r="S245" i="1"/>
  <c r="N245" i="1"/>
  <c r="O245" i="1" s="1"/>
  <c r="AW245" i="1" s="1"/>
  <c r="AX245" i="1" s="1"/>
  <c r="S197" i="1"/>
  <c r="R174" i="1"/>
  <c r="S174" i="1"/>
  <c r="N95" i="1"/>
  <c r="O95" i="1" s="1"/>
  <c r="AW95" i="1" s="1"/>
  <c r="AX95" i="1" s="1"/>
  <c r="R95" i="1"/>
  <c r="S95" i="1"/>
  <c r="N77" i="1"/>
  <c r="O77" i="1" s="1"/>
  <c r="AW77" i="1" s="1"/>
  <c r="AX77" i="1" s="1"/>
  <c r="R77" i="1"/>
  <c r="P77" i="1"/>
  <c r="S77" i="1"/>
  <c r="R210" i="1"/>
  <c r="N210" i="1"/>
  <c r="O210" i="1" s="1"/>
  <c r="AW210" i="1" s="1"/>
  <c r="AX210" i="1" s="1"/>
  <c r="R197" i="1"/>
  <c r="N137" i="1"/>
  <c r="O137" i="1" s="1"/>
  <c r="AW137" i="1" s="1"/>
  <c r="AX137" i="1" s="1"/>
  <c r="S137" i="1"/>
  <c r="R137" i="1"/>
  <c r="P209" i="1"/>
  <c r="P186" i="1"/>
  <c r="R162" i="1"/>
  <c r="S162" i="1"/>
  <c r="P162" i="1"/>
  <c r="N154" i="1"/>
  <c r="O154" i="1" s="1"/>
  <c r="AW154" i="1" s="1"/>
  <c r="AX154" i="1" s="1"/>
  <c r="P154" i="1"/>
  <c r="R154" i="1"/>
  <c r="S154" i="1"/>
  <c r="P137" i="1"/>
  <c r="P161" i="1"/>
  <c r="R74" i="1"/>
  <c r="P74" i="1"/>
  <c r="N74" i="1"/>
  <c r="O74" i="1" s="1"/>
  <c r="AW74" i="1" s="1"/>
  <c r="AX74" i="1" s="1"/>
  <c r="S74" i="1"/>
  <c r="N61" i="1"/>
  <c r="O61" i="1" s="1"/>
  <c r="AW61" i="1" s="1"/>
  <c r="AX61" i="1" s="1"/>
  <c r="R61" i="1"/>
  <c r="P61" i="1"/>
  <c r="N118" i="1"/>
  <c r="O118" i="1" s="1"/>
  <c r="AW118" i="1" s="1"/>
  <c r="AX118" i="1" s="1"/>
  <c r="P118" i="1"/>
  <c r="R118" i="1"/>
  <c r="P173" i="1"/>
  <c r="N142" i="1"/>
  <c r="O142" i="1" s="1"/>
  <c r="AW142" i="1" s="1"/>
  <c r="AX142" i="1" s="1"/>
  <c r="P142" i="1"/>
  <c r="R142" i="1"/>
  <c r="N139" i="1"/>
  <c r="O139" i="1" s="1"/>
  <c r="AW139" i="1" s="1"/>
  <c r="AX139" i="1" s="1"/>
  <c r="S139" i="1"/>
  <c r="N133" i="1"/>
  <c r="O133" i="1" s="1"/>
  <c r="AW133" i="1" s="1"/>
  <c r="AX133" i="1" s="1"/>
  <c r="P133" i="1"/>
  <c r="R133" i="1"/>
  <c r="S133" i="1"/>
  <c r="N122" i="1"/>
  <c r="O122" i="1" s="1"/>
  <c r="AW122" i="1" s="1"/>
  <c r="AX122" i="1" s="1"/>
  <c r="S122" i="1"/>
  <c r="R114" i="1"/>
  <c r="N114" i="1"/>
  <c r="O114" i="1" s="1"/>
  <c r="AW114" i="1" s="1"/>
  <c r="AX114" i="1" s="1"/>
  <c r="P114" i="1"/>
  <c r="S114" i="1"/>
  <c r="S89" i="1"/>
  <c r="N89" i="1"/>
  <c r="O89" i="1" s="1"/>
  <c r="AW89" i="1" s="1"/>
  <c r="AX89" i="1" s="1"/>
  <c r="P89" i="1"/>
  <c r="P194" i="1"/>
  <c r="P170" i="1"/>
  <c r="AQ169" i="1" s="1"/>
  <c r="P122" i="1"/>
  <c r="R82" i="1"/>
  <c r="P82" i="1"/>
  <c r="S179" i="1"/>
  <c r="N179" i="1"/>
  <c r="O179" i="1" s="1"/>
  <c r="AW179" i="1" s="1"/>
  <c r="AX179" i="1" s="1"/>
  <c r="S171" i="1"/>
  <c r="N117" i="1"/>
  <c r="O117" i="1" s="1"/>
  <c r="AW117" i="1" s="1"/>
  <c r="AX117" i="1" s="1"/>
  <c r="P117" i="1"/>
  <c r="P166" i="1"/>
  <c r="S61" i="1"/>
  <c r="S170" i="1"/>
  <c r="N149" i="1"/>
  <c r="O149" i="1" s="1"/>
  <c r="AW149" i="1" s="1"/>
  <c r="AX149" i="1" s="1"/>
  <c r="S149" i="1"/>
  <c r="N145" i="1"/>
  <c r="O145" i="1" s="1"/>
  <c r="AW145" i="1" s="1"/>
  <c r="AX145" i="1" s="1"/>
  <c r="R145" i="1"/>
  <c r="S145" i="1"/>
  <c r="R139" i="1"/>
  <c r="S118" i="1"/>
  <c r="P107" i="1"/>
  <c r="P95" i="1"/>
  <c r="R89" i="1"/>
  <c r="R130" i="1"/>
  <c r="S100" i="1"/>
  <c r="N100" i="1"/>
  <c r="O100" i="1" s="1"/>
  <c r="AW100" i="1" s="1"/>
  <c r="AX100" i="1" s="1"/>
  <c r="S99" i="1"/>
  <c r="R90" i="1"/>
  <c r="N90" i="1"/>
  <c r="O90" i="1" s="1"/>
  <c r="AW90" i="1" s="1"/>
  <c r="AX90" i="1" s="1"/>
  <c r="R78" i="1"/>
  <c r="P78" i="1"/>
  <c r="R62" i="1"/>
  <c r="P62" i="1"/>
  <c r="N158" i="1"/>
  <c r="O158" i="1" s="1"/>
  <c r="AW158" i="1" s="1"/>
  <c r="AX158" i="1" s="1"/>
  <c r="N134" i="1"/>
  <c r="O134" i="1" s="1"/>
  <c r="AW134" i="1" s="1"/>
  <c r="AX134" i="1" s="1"/>
  <c r="R103" i="1"/>
  <c r="S103" i="1"/>
  <c r="R159" i="1"/>
  <c r="R102" i="1"/>
  <c r="N102" i="1"/>
  <c r="O102" i="1" s="1"/>
  <c r="AW102" i="1" s="1"/>
  <c r="AX102" i="1" s="1"/>
  <c r="N81" i="1"/>
  <c r="O81" i="1" s="1"/>
  <c r="AW81" i="1" s="1"/>
  <c r="AX81" i="1" s="1"/>
  <c r="R81" i="1"/>
  <c r="N65" i="1"/>
  <c r="O65" i="1" s="1"/>
  <c r="AW65" i="1" s="1"/>
  <c r="AX65" i="1" s="1"/>
  <c r="R65" i="1"/>
  <c r="S58" i="1"/>
  <c r="N50" i="1"/>
  <c r="O50" i="1" s="1"/>
  <c r="AW50" i="1" s="1"/>
  <c r="AX50" i="1" s="1"/>
  <c r="R50" i="1"/>
  <c r="N46" i="1"/>
  <c r="O46" i="1" s="1"/>
  <c r="AW46" i="1" s="1"/>
  <c r="AX46" i="1" s="1"/>
  <c r="R46" i="1"/>
  <c r="S46" i="1"/>
  <c r="P105" i="1"/>
  <c r="R105" i="1"/>
  <c r="S57" i="1"/>
  <c r="S96" i="1"/>
  <c r="N96" i="1"/>
  <c r="O96" i="1" s="1"/>
  <c r="AW96" i="1" s="1"/>
  <c r="AX96" i="1" s="1"/>
  <c r="R96" i="1"/>
  <c r="S88" i="1"/>
  <c r="N88" i="1"/>
  <c r="O88" i="1" s="1"/>
  <c r="AW88" i="1" s="1"/>
  <c r="AX88" i="1" s="1"/>
  <c r="P88" i="1"/>
  <c r="R70" i="1"/>
  <c r="P70" i="1"/>
  <c r="R54" i="1"/>
  <c r="P54" i="1"/>
  <c r="N36" i="1"/>
  <c r="O36" i="1" s="1"/>
  <c r="AW36" i="1" s="1"/>
  <c r="AX36" i="1" s="1"/>
  <c r="S36" i="1"/>
  <c r="R36" i="1"/>
  <c r="S108" i="1"/>
  <c r="R108" i="1"/>
  <c r="R100" i="1"/>
  <c r="S78" i="1"/>
  <c r="N69" i="1"/>
  <c r="O69" i="1" s="1"/>
  <c r="AW69" i="1" s="1"/>
  <c r="AX69" i="1" s="1"/>
  <c r="R69" i="1"/>
  <c r="S62" i="1"/>
  <c r="N53" i="1"/>
  <c r="O53" i="1" s="1"/>
  <c r="AW53" i="1" s="1"/>
  <c r="AX53" i="1" s="1"/>
  <c r="R53" i="1"/>
  <c r="P36" i="1"/>
  <c r="R58" i="1"/>
  <c r="P58" i="1"/>
  <c r="N44" i="1"/>
  <c r="O44" i="1" s="1"/>
  <c r="AW44" i="1" s="1"/>
  <c r="AX44" i="1" s="1"/>
  <c r="S44" i="1"/>
  <c r="R44" i="1"/>
  <c r="N57" i="1"/>
  <c r="O57" i="1" s="1"/>
  <c r="AW57" i="1" s="1"/>
  <c r="AX57" i="1" s="1"/>
  <c r="R57" i="1"/>
  <c r="R153" i="1"/>
  <c r="R141" i="1"/>
  <c r="S105" i="1"/>
  <c r="N103" i="1"/>
  <c r="O103" i="1" s="1"/>
  <c r="AW103" i="1" s="1"/>
  <c r="AX103" i="1" s="1"/>
  <c r="P91" i="1"/>
  <c r="S50" i="1"/>
  <c r="N80" i="1"/>
  <c r="O80" i="1" s="1"/>
  <c r="AW80" i="1" s="1"/>
  <c r="AX80" i="1" s="1"/>
  <c r="S80" i="1"/>
  <c r="N76" i="1"/>
  <c r="O76" i="1" s="1"/>
  <c r="AW76" i="1" s="1"/>
  <c r="AX76" i="1" s="1"/>
  <c r="S76" i="1"/>
  <c r="N72" i="1"/>
  <c r="O72" i="1" s="1"/>
  <c r="AW72" i="1" s="1"/>
  <c r="AX72" i="1" s="1"/>
  <c r="S72" i="1"/>
  <c r="N68" i="1"/>
  <c r="O68" i="1" s="1"/>
  <c r="AW68" i="1" s="1"/>
  <c r="AX68" i="1" s="1"/>
  <c r="S68" i="1"/>
  <c r="N64" i="1"/>
  <c r="O64" i="1" s="1"/>
  <c r="AW64" i="1" s="1"/>
  <c r="AX64" i="1" s="1"/>
  <c r="S64" i="1"/>
  <c r="N60" i="1"/>
  <c r="O60" i="1" s="1"/>
  <c r="AW60" i="1" s="1"/>
  <c r="AX60" i="1" s="1"/>
  <c r="S60" i="1"/>
  <c r="N56" i="1"/>
  <c r="O56" i="1" s="1"/>
  <c r="AW56" i="1" s="1"/>
  <c r="AX56" i="1" s="1"/>
  <c r="S56" i="1"/>
  <c r="N52" i="1"/>
  <c r="O52" i="1" s="1"/>
  <c r="AW52" i="1" s="1"/>
  <c r="AX52" i="1" s="1"/>
  <c r="S52" i="1"/>
  <c r="N40" i="1"/>
  <c r="O40" i="1" s="1"/>
  <c r="AW40" i="1" s="1"/>
  <c r="AX40" i="1" s="1"/>
  <c r="S40" i="1"/>
  <c r="N32" i="1"/>
  <c r="O32" i="1" s="1"/>
  <c r="AW32" i="1" s="1"/>
  <c r="AX32" i="1" s="1"/>
  <c r="S32" i="1"/>
  <c r="R93" i="1"/>
  <c r="N42" i="1"/>
  <c r="O42" i="1" s="1"/>
  <c r="AW42" i="1" s="1"/>
  <c r="AX42" i="1" s="1"/>
  <c r="R42" i="1"/>
  <c r="S42" i="1"/>
  <c r="N34" i="1"/>
  <c r="O34" i="1" s="1"/>
  <c r="AW34" i="1" s="1"/>
  <c r="AX34" i="1" s="1"/>
  <c r="R34" i="1"/>
  <c r="S34" i="1"/>
  <c r="P99" i="1"/>
  <c r="P87" i="1"/>
  <c r="R84" i="1"/>
  <c r="N28" i="1"/>
  <c r="O28" i="1" s="1"/>
  <c r="AW28" i="1" s="1"/>
  <c r="AX28" i="1" s="1"/>
  <c r="S28" i="1"/>
  <c r="N84" i="1"/>
  <c r="O84" i="1" s="1"/>
  <c r="AW84" i="1" s="1"/>
  <c r="AX84" i="1" s="1"/>
  <c r="N48" i="1"/>
  <c r="O48" i="1" s="1"/>
  <c r="AW48" i="1" s="1"/>
  <c r="AX48" i="1" s="1"/>
  <c r="S48" i="1"/>
  <c r="N38" i="1"/>
  <c r="O38" i="1" s="1"/>
  <c r="AW38" i="1" s="1"/>
  <c r="AX38" i="1" s="1"/>
  <c r="R38" i="1"/>
  <c r="S38" i="1"/>
  <c r="N30" i="1"/>
  <c r="O30" i="1" s="1"/>
  <c r="AW30" i="1" s="1"/>
  <c r="AX30" i="1" s="1"/>
  <c r="R30" i="1"/>
  <c r="S30" i="1"/>
  <c r="S26" i="1"/>
  <c r="R26" i="1"/>
  <c r="P8" i="1"/>
  <c r="P7" i="1"/>
  <c r="AQ6" i="1" s="1"/>
  <c r="P18" i="1"/>
  <c r="P23" i="1"/>
  <c r="P19" i="1"/>
  <c r="P15" i="1"/>
  <c r="P11" i="1"/>
  <c r="P22" i="1"/>
  <c r="P14" i="1"/>
  <c r="P25" i="1"/>
  <c r="P21" i="1"/>
  <c r="P17" i="1"/>
  <c r="P13" i="1"/>
  <c r="P9" i="1"/>
  <c r="P24" i="1"/>
  <c r="P16" i="1"/>
  <c r="P12" i="1"/>
  <c r="P10" i="1"/>
  <c r="S25" i="1"/>
  <c r="S19" i="1"/>
  <c r="S13" i="1"/>
  <c r="R19" i="1"/>
  <c r="N25" i="1"/>
  <c r="O25" i="1" s="1"/>
  <c r="AW25" i="1" s="1"/>
  <c r="AX25" i="1" s="1"/>
  <c r="N13" i="1"/>
  <c r="O13" i="1" s="1"/>
  <c r="AW13" i="1" s="1"/>
  <c r="AX13" i="1" s="1"/>
  <c r="S23" i="1"/>
  <c r="S17" i="1"/>
  <c r="S11" i="1"/>
  <c r="R23" i="1"/>
  <c r="R11" i="1"/>
  <c r="N17" i="1"/>
  <c r="O17" i="1" s="1"/>
  <c r="AW17" i="1" s="1"/>
  <c r="AX17" i="1" s="1"/>
  <c r="S21" i="1"/>
  <c r="S15" i="1"/>
  <c r="S9" i="1"/>
  <c r="R15" i="1"/>
  <c r="N21" i="1"/>
  <c r="O21" i="1" s="1"/>
  <c r="AW21" i="1" s="1"/>
  <c r="AX21" i="1" s="1"/>
  <c r="N9" i="1"/>
  <c r="O9" i="1" s="1"/>
  <c r="N24" i="1"/>
  <c r="O24" i="1" s="1"/>
  <c r="AW24" i="1" s="1"/>
  <c r="AX24" i="1" s="1"/>
  <c r="N20" i="1"/>
  <c r="O20" i="1" s="1"/>
  <c r="AW20" i="1" s="1"/>
  <c r="AX20" i="1" s="1"/>
  <c r="N16" i="1"/>
  <c r="O16" i="1" s="1"/>
  <c r="AW16" i="1" s="1"/>
  <c r="AX16" i="1" s="1"/>
  <c r="N12" i="1"/>
  <c r="O12" i="1" s="1"/>
  <c r="AW12" i="1" s="1"/>
  <c r="AX12" i="1" s="1"/>
  <c r="N8" i="1"/>
  <c r="O8" i="1" s="1"/>
  <c r="S22" i="1"/>
  <c r="S18" i="1"/>
  <c r="S14" i="1"/>
  <c r="S10" i="1"/>
  <c r="R22" i="1"/>
  <c r="R18" i="1"/>
  <c r="R14" i="1"/>
  <c r="R10" i="1"/>
  <c r="S24" i="1"/>
  <c r="S20" i="1"/>
  <c r="S16" i="1"/>
  <c r="S12" i="1"/>
  <c r="S8" i="1"/>
  <c r="R24" i="1"/>
  <c r="R20" i="1"/>
  <c r="R16" i="1"/>
  <c r="R12" i="1"/>
  <c r="R8" i="1"/>
  <c r="S7" i="1"/>
  <c r="R7" i="1"/>
  <c r="BT508" i="1" l="1"/>
  <c r="AC11" i="2" s="1"/>
  <c r="AW9" i="1"/>
  <c r="AX9" i="1" s="1"/>
  <c r="AW8" i="1"/>
  <c r="AX8" i="1" s="1"/>
  <c r="BR508" i="1"/>
  <c r="AA11" i="2" s="1"/>
  <c r="BO508" i="1"/>
  <c r="X11" i="2" s="1"/>
  <c r="BS508" i="1"/>
  <c r="AB11" i="2" s="1"/>
  <c r="BP508" i="1"/>
  <c r="Y11" i="2" s="1"/>
  <c r="BQ508" i="1"/>
  <c r="Z11" i="2" s="1"/>
  <c r="BL508" i="1"/>
  <c r="Z38" i="2" s="1"/>
  <c r="BM508" i="1"/>
  <c r="AB38" i="2" s="1"/>
  <c r="BJ508" i="1"/>
  <c r="V38" i="2" s="1"/>
  <c r="BC508" i="1"/>
  <c r="H38" i="2" s="1"/>
  <c r="BN508" i="1"/>
  <c r="AD38" i="2" s="1"/>
  <c r="BF508" i="1"/>
  <c r="N38" i="2" s="1"/>
  <c r="BH508" i="1"/>
  <c r="R38" i="2" s="1"/>
  <c r="BI508" i="1"/>
  <c r="T38" i="2" s="1"/>
  <c r="BE508" i="1"/>
  <c r="L38" i="2" s="1"/>
  <c r="BG508" i="1"/>
  <c r="P38" i="2" s="1"/>
  <c r="BK508" i="1"/>
  <c r="X38" i="2" s="1"/>
  <c r="BD508" i="1"/>
  <c r="J38" i="2" s="1"/>
  <c r="BB508" i="1"/>
  <c r="F38" i="2" s="1"/>
  <c r="BA508" i="1"/>
  <c r="D38" i="2" s="1"/>
  <c r="Q15" i="1"/>
  <c r="U15" i="1" s="1"/>
  <c r="AQ14" i="1"/>
  <c r="Q252" i="1"/>
  <c r="U252" i="1" s="1"/>
  <c r="AQ251" i="1"/>
  <c r="Q171" i="1"/>
  <c r="U171" i="1" s="1"/>
  <c r="AQ170" i="1"/>
  <c r="Q370" i="1"/>
  <c r="U370" i="1" s="1"/>
  <c r="AQ369" i="1"/>
  <c r="Q82" i="1"/>
  <c r="U82" i="1" s="1"/>
  <c r="AQ81" i="1"/>
  <c r="Q493" i="1"/>
  <c r="U493" i="1" s="1"/>
  <c r="AQ492" i="1"/>
  <c r="Q192" i="1"/>
  <c r="U192" i="1" s="1"/>
  <c r="AQ191" i="1"/>
  <c r="Q457" i="1"/>
  <c r="U457" i="1" s="1"/>
  <c r="AQ456" i="1"/>
  <c r="Q118" i="1"/>
  <c r="U118" i="1" s="1"/>
  <c r="AQ117" i="1"/>
  <c r="Q249" i="1"/>
  <c r="U249" i="1" s="1"/>
  <c r="AQ248" i="1"/>
  <c r="Q259" i="1"/>
  <c r="U259" i="1" s="1"/>
  <c r="AQ258" i="1"/>
  <c r="Q214" i="1"/>
  <c r="U214" i="1" s="1"/>
  <c r="AQ213" i="1"/>
  <c r="Q306" i="1"/>
  <c r="U306" i="1" s="1"/>
  <c r="AQ305" i="1"/>
  <c r="Q127" i="1"/>
  <c r="U127" i="1" s="1"/>
  <c r="AQ126" i="1"/>
  <c r="Q288" i="1"/>
  <c r="U288" i="1" s="1"/>
  <c r="AQ287" i="1"/>
  <c r="Q265" i="1"/>
  <c r="U265" i="1" s="1"/>
  <c r="AQ264" i="1"/>
  <c r="Q373" i="1"/>
  <c r="U373" i="1" s="1"/>
  <c r="AQ372" i="1"/>
  <c r="Q376" i="1"/>
  <c r="U376" i="1" s="1"/>
  <c r="AQ375" i="1"/>
  <c r="Q13" i="1"/>
  <c r="U13" i="1" s="1"/>
  <c r="AQ12" i="1"/>
  <c r="Q8" i="1"/>
  <c r="AQ7" i="1"/>
  <c r="Q70" i="1"/>
  <c r="U70" i="1" s="1"/>
  <c r="AQ69" i="1"/>
  <c r="Q194" i="1"/>
  <c r="U194" i="1" s="1"/>
  <c r="AQ193" i="1"/>
  <c r="Q133" i="1"/>
  <c r="U133" i="1" s="1"/>
  <c r="AQ132" i="1"/>
  <c r="Q162" i="1"/>
  <c r="U162" i="1" s="1"/>
  <c r="AQ161" i="1"/>
  <c r="Q191" i="1"/>
  <c r="U191" i="1" s="1"/>
  <c r="AQ190" i="1"/>
  <c r="Q215" i="1"/>
  <c r="U215" i="1" s="1"/>
  <c r="AQ214" i="1"/>
  <c r="Q247" i="1"/>
  <c r="U247" i="1" s="1"/>
  <c r="AQ246" i="1"/>
  <c r="Q241" i="1"/>
  <c r="U241" i="1" s="1"/>
  <c r="AQ240" i="1"/>
  <c r="Q439" i="1"/>
  <c r="U439" i="1" s="1"/>
  <c r="AQ438" i="1"/>
  <c r="Q17" i="1"/>
  <c r="AQ16" i="1"/>
  <c r="Q89" i="1"/>
  <c r="U89" i="1" s="1"/>
  <c r="AQ88" i="1"/>
  <c r="Q353" i="1"/>
  <c r="U353" i="1" s="1"/>
  <c r="AQ352" i="1"/>
  <c r="Q63" i="1"/>
  <c r="U63" i="1" s="1"/>
  <c r="AQ62" i="1"/>
  <c r="Q201" i="1"/>
  <c r="U201" i="1" s="1"/>
  <c r="AQ200" i="1"/>
  <c r="Q193" i="1"/>
  <c r="U193" i="1" s="1"/>
  <c r="AQ192" i="1"/>
  <c r="Q261" i="1"/>
  <c r="U261" i="1" s="1"/>
  <c r="AQ260" i="1"/>
  <c r="Q251" i="1"/>
  <c r="U251" i="1" s="1"/>
  <c r="AQ250" i="1"/>
  <c r="Q369" i="1"/>
  <c r="U369" i="1" s="1"/>
  <c r="AQ368" i="1"/>
  <c r="Q384" i="1"/>
  <c r="U384" i="1" s="1"/>
  <c r="AQ383" i="1"/>
  <c r="Q497" i="1"/>
  <c r="U497" i="1" s="1"/>
  <c r="AQ496" i="1"/>
  <c r="Q364" i="1"/>
  <c r="U364" i="1" s="1"/>
  <c r="AQ363" i="1"/>
  <c r="Q434" i="1"/>
  <c r="U434" i="1" s="1"/>
  <c r="AQ433" i="1"/>
  <c r="Q200" i="1"/>
  <c r="U200" i="1" s="1"/>
  <c r="AQ199" i="1"/>
  <c r="Q224" i="1"/>
  <c r="U224" i="1" s="1"/>
  <c r="AQ223" i="1"/>
  <c r="Q208" i="1"/>
  <c r="U208" i="1" s="1"/>
  <c r="AQ207" i="1"/>
  <c r="Q378" i="1"/>
  <c r="U378" i="1" s="1"/>
  <c r="AQ377" i="1"/>
  <c r="Q51" i="1"/>
  <c r="U51" i="1" s="1"/>
  <c r="AQ50" i="1"/>
  <c r="Q300" i="1"/>
  <c r="U300" i="1" s="1"/>
  <c r="AQ299" i="1"/>
  <c r="Q156" i="1"/>
  <c r="U156" i="1" s="1"/>
  <c r="AQ155" i="1"/>
  <c r="Q354" i="1"/>
  <c r="U354" i="1" s="1"/>
  <c r="AQ353" i="1"/>
  <c r="Q464" i="1"/>
  <c r="U464" i="1" s="1"/>
  <c r="AQ463" i="1"/>
  <c r="Q360" i="1"/>
  <c r="U360" i="1" s="1"/>
  <c r="AQ359" i="1"/>
  <c r="Q396" i="1"/>
  <c r="U396" i="1" s="1"/>
  <c r="AQ395" i="1"/>
  <c r="Q146" i="1"/>
  <c r="U146" i="1" s="1"/>
  <c r="AQ145" i="1"/>
  <c r="Q328" i="1"/>
  <c r="U328" i="1" s="1"/>
  <c r="AQ327" i="1"/>
  <c r="Q217" i="1"/>
  <c r="U217" i="1" s="1"/>
  <c r="AQ216" i="1"/>
  <c r="Q342" i="1"/>
  <c r="U342" i="1" s="1"/>
  <c r="AQ341" i="1"/>
  <c r="Q189" i="1"/>
  <c r="U189" i="1" s="1"/>
  <c r="AQ188" i="1"/>
  <c r="Q242" i="1"/>
  <c r="U242" i="1" s="1"/>
  <c r="AQ241" i="1"/>
  <c r="Q318" i="1"/>
  <c r="U318" i="1" s="1"/>
  <c r="AQ317" i="1"/>
  <c r="Q49" i="1"/>
  <c r="U49" i="1" s="1"/>
  <c r="AQ48" i="1"/>
  <c r="Q295" i="1"/>
  <c r="U295" i="1" s="1"/>
  <c r="AQ294" i="1"/>
  <c r="Q290" i="1"/>
  <c r="U290" i="1" s="1"/>
  <c r="AQ289" i="1"/>
  <c r="Q10" i="1"/>
  <c r="U10" i="1" s="1"/>
  <c r="AQ9" i="1"/>
  <c r="Q116" i="1"/>
  <c r="U116" i="1" s="1"/>
  <c r="AQ115" i="1"/>
  <c r="Q380" i="1"/>
  <c r="U380" i="1" s="1"/>
  <c r="AQ379" i="1"/>
  <c r="Q430" i="1"/>
  <c r="U430" i="1" s="1"/>
  <c r="AQ429" i="1"/>
  <c r="Q16" i="1"/>
  <c r="U16" i="1" s="1"/>
  <c r="AQ15" i="1"/>
  <c r="Q91" i="1"/>
  <c r="U91" i="1" s="1"/>
  <c r="AQ90" i="1"/>
  <c r="Q9" i="1"/>
  <c r="U9" i="1" s="1"/>
  <c r="AQ8" i="1"/>
  <c r="Q21" i="1"/>
  <c r="U21" i="1" s="1"/>
  <c r="AQ20" i="1"/>
  <c r="Q88" i="1"/>
  <c r="U88" i="1" s="1"/>
  <c r="AQ87" i="1"/>
  <c r="Q166" i="1"/>
  <c r="U166" i="1" s="1"/>
  <c r="AQ165" i="1"/>
  <c r="Q125" i="1"/>
  <c r="U125" i="1" s="1"/>
  <c r="AQ124" i="1"/>
  <c r="Q213" i="1"/>
  <c r="U213" i="1" s="1"/>
  <c r="AQ212" i="1"/>
  <c r="Q301" i="1"/>
  <c r="U301" i="1" s="1"/>
  <c r="AQ300" i="1"/>
  <c r="Q440" i="1"/>
  <c r="U440" i="1" s="1"/>
  <c r="AQ439" i="1"/>
  <c r="Q476" i="1"/>
  <c r="U476" i="1" s="1"/>
  <c r="AQ475" i="1"/>
  <c r="Q365" i="1"/>
  <c r="U365" i="1" s="1"/>
  <c r="AQ364" i="1"/>
  <c r="Q401" i="1"/>
  <c r="U401" i="1" s="1"/>
  <c r="AQ400" i="1"/>
  <c r="Q76" i="1"/>
  <c r="U76" i="1" s="1"/>
  <c r="AQ75" i="1"/>
  <c r="Q134" i="1"/>
  <c r="U134" i="1" s="1"/>
  <c r="AQ133" i="1"/>
  <c r="Q39" i="1"/>
  <c r="U39" i="1" s="1"/>
  <c r="AQ38" i="1"/>
  <c r="Q26" i="1"/>
  <c r="U26" i="1" s="1"/>
  <c r="AQ25" i="1"/>
  <c r="Q220" i="1"/>
  <c r="U220" i="1" s="1"/>
  <c r="AQ219" i="1"/>
  <c r="Q183" i="1"/>
  <c r="U183" i="1" s="1"/>
  <c r="AQ182" i="1"/>
  <c r="Q243" i="1"/>
  <c r="U243" i="1" s="1"/>
  <c r="AQ242" i="1"/>
  <c r="Q333" i="1"/>
  <c r="U333" i="1" s="1"/>
  <c r="AQ332" i="1"/>
  <c r="Q239" i="1"/>
  <c r="U239" i="1" s="1"/>
  <c r="AQ238" i="1"/>
  <c r="Q325" i="1"/>
  <c r="U325" i="1" s="1"/>
  <c r="AQ324" i="1"/>
  <c r="Q418" i="1"/>
  <c r="U418" i="1" s="1"/>
  <c r="AQ417" i="1"/>
  <c r="Q394" i="1"/>
  <c r="U394" i="1" s="1"/>
  <c r="AQ393" i="1"/>
  <c r="Q488" i="1"/>
  <c r="U488" i="1" s="1"/>
  <c r="AQ487" i="1"/>
  <c r="Q499" i="1"/>
  <c r="U499" i="1" s="1"/>
  <c r="AQ498" i="1"/>
  <c r="Q443" i="1"/>
  <c r="U443" i="1" s="1"/>
  <c r="AQ442" i="1"/>
  <c r="Q228" i="1"/>
  <c r="U228" i="1" s="1"/>
  <c r="AQ227" i="1"/>
  <c r="Q152" i="1"/>
  <c r="U152" i="1" s="1"/>
  <c r="AQ151" i="1"/>
  <c r="Q106" i="1"/>
  <c r="U106" i="1" s="1"/>
  <c r="AQ105" i="1"/>
  <c r="Q218" i="1"/>
  <c r="U218" i="1" s="1"/>
  <c r="AQ217" i="1"/>
  <c r="Q381" i="1"/>
  <c r="U381" i="1" s="1"/>
  <c r="AQ380" i="1"/>
  <c r="Q53" i="1"/>
  <c r="U53" i="1" s="1"/>
  <c r="AQ52" i="1"/>
  <c r="Q340" i="1"/>
  <c r="U340" i="1" s="1"/>
  <c r="AQ339" i="1"/>
  <c r="Q355" i="1"/>
  <c r="U355" i="1" s="1"/>
  <c r="AQ354" i="1"/>
  <c r="Q415" i="1"/>
  <c r="U415" i="1" s="1"/>
  <c r="AQ414" i="1"/>
  <c r="Q444" i="1"/>
  <c r="U444" i="1" s="1"/>
  <c r="AQ443" i="1"/>
  <c r="Q362" i="1"/>
  <c r="U362" i="1" s="1"/>
  <c r="AQ361" i="1"/>
  <c r="Q100" i="1"/>
  <c r="U100" i="1" s="1"/>
  <c r="AQ99" i="1"/>
  <c r="Q338" i="1"/>
  <c r="U338" i="1" s="1"/>
  <c r="AQ337" i="1"/>
  <c r="Q489" i="1"/>
  <c r="U489" i="1" s="1"/>
  <c r="AQ488" i="1"/>
  <c r="Q50" i="1"/>
  <c r="U50" i="1" s="1"/>
  <c r="AQ49" i="1"/>
  <c r="Q465" i="1"/>
  <c r="U465" i="1" s="1"/>
  <c r="AQ464" i="1"/>
  <c r="Q335" i="1"/>
  <c r="U335" i="1" s="1"/>
  <c r="AQ334" i="1"/>
  <c r="Q281" i="1"/>
  <c r="U281" i="1" s="1"/>
  <c r="AQ280" i="1"/>
  <c r="Q470" i="1"/>
  <c r="U470" i="1" s="1"/>
  <c r="AQ469" i="1"/>
  <c r="Q323" i="1"/>
  <c r="U323" i="1" s="1"/>
  <c r="AQ322" i="1"/>
  <c r="Q96" i="1"/>
  <c r="U96" i="1" s="1"/>
  <c r="AQ95" i="1"/>
  <c r="Q254" i="1"/>
  <c r="U254" i="1" s="1"/>
  <c r="AQ253" i="1"/>
  <c r="Q81" i="1"/>
  <c r="U81" i="1" s="1"/>
  <c r="AQ80" i="1"/>
  <c r="Q87" i="1"/>
  <c r="U87" i="1" s="1"/>
  <c r="AQ86" i="1"/>
  <c r="Q117" i="1"/>
  <c r="U117" i="1" s="1"/>
  <c r="AQ116" i="1"/>
  <c r="Q186" i="1"/>
  <c r="U186" i="1" s="1"/>
  <c r="AQ185" i="1"/>
  <c r="Q190" i="1"/>
  <c r="U190" i="1" s="1"/>
  <c r="AQ189" i="1"/>
  <c r="Q310" i="1"/>
  <c r="U310" i="1" s="1"/>
  <c r="AQ309" i="1"/>
  <c r="Q471" i="1"/>
  <c r="U471" i="1" s="1"/>
  <c r="AQ470" i="1"/>
  <c r="Q93" i="1"/>
  <c r="U93" i="1" s="1"/>
  <c r="AQ92" i="1"/>
  <c r="Q71" i="1"/>
  <c r="U71" i="1" s="1"/>
  <c r="AQ70" i="1"/>
  <c r="Q29" i="1"/>
  <c r="U29" i="1" s="1"/>
  <c r="AQ28" i="1"/>
  <c r="Q297" i="1"/>
  <c r="U297" i="1" s="1"/>
  <c r="AQ296" i="1"/>
  <c r="Q409" i="1"/>
  <c r="U409" i="1" s="1"/>
  <c r="AQ408" i="1"/>
  <c r="Q350" i="1"/>
  <c r="U350" i="1" s="1"/>
  <c r="AQ349" i="1"/>
  <c r="Q427" i="1"/>
  <c r="U427" i="1" s="1"/>
  <c r="AQ426" i="1"/>
  <c r="Q417" i="1"/>
  <c r="U417" i="1" s="1"/>
  <c r="AQ416" i="1"/>
  <c r="Q398" i="1"/>
  <c r="U398" i="1" s="1"/>
  <c r="AQ397" i="1"/>
  <c r="Q456" i="1"/>
  <c r="U456" i="1" s="1"/>
  <c r="AQ455" i="1"/>
  <c r="Q279" i="1"/>
  <c r="U279" i="1" s="1"/>
  <c r="AQ278" i="1"/>
  <c r="Q244" i="1"/>
  <c r="U244" i="1" s="1"/>
  <c r="AQ243" i="1"/>
  <c r="Q382" i="1"/>
  <c r="U382" i="1" s="1"/>
  <c r="AQ381" i="1"/>
  <c r="Q59" i="1"/>
  <c r="U59" i="1" s="1"/>
  <c r="AQ58" i="1"/>
  <c r="Q387" i="1"/>
  <c r="U387" i="1" s="1"/>
  <c r="AQ386" i="1"/>
  <c r="Q205" i="1"/>
  <c r="U205" i="1" s="1"/>
  <c r="AQ204" i="1"/>
  <c r="Q495" i="1"/>
  <c r="U495" i="1" s="1"/>
  <c r="AQ494" i="1"/>
  <c r="Q33" i="1"/>
  <c r="U33" i="1" s="1"/>
  <c r="AQ32" i="1"/>
  <c r="Q494" i="1"/>
  <c r="U494" i="1" s="1"/>
  <c r="AQ493" i="1"/>
  <c r="Q506" i="1"/>
  <c r="U506" i="1" s="1"/>
  <c r="AQ505" i="1"/>
  <c r="Q48" i="1"/>
  <c r="U48" i="1" s="1"/>
  <c r="AQ47" i="1"/>
  <c r="Q225" i="1"/>
  <c r="U225" i="1" s="1"/>
  <c r="AQ224" i="1"/>
  <c r="Q367" i="1"/>
  <c r="U367" i="1" s="1"/>
  <c r="AQ366" i="1"/>
  <c r="Q158" i="1"/>
  <c r="U158" i="1" s="1"/>
  <c r="AQ157" i="1"/>
  <c r="Q34" i="1"/>
  <c r="U34" i="1" s="1"/>
  <c r="AQ33" i="1"/>
  <c r="Q386" i="1"/>
  <c r="U386" i="1" s="1"/>
  <c r="AQ385" i="1"/>
  <c r="Q94" i="1"/>
  <c r="U94" i="1" s="1"/>
  <c r="AQ93" i="1"/>
  <c r="Q284" i="1"/>
  <c r="U284" i="1" s="1"/>
  <c r="AQ283" i="1"/>
  <c r="Q357" i="1"/>
  <c r="U357" i="1" s="1"/>
  <c r="AQ356" i="1"/>
  <c r="Q144" i="1"/>
  <c r="U144" i="1" s="1"/>
  <c r="AQ143" i="1"/>
  <c r="Q203" i="1"/>
  <c r="U203" i="1" s="1"/>
  <c r="AQ202" i="1"/>
  <c r="Q110" i="1"/>
  <c r="U110" i="1" s="1"/>
  <c r="AQ109" i="1"/>
  <c r="Q173" i="1"/>
  <c r="U173" i="1" s="1"/>
  <c r="AQ172" i="1"/>
  <c r="Q151" i="1"/>
  <c r="U151" i="1" s="1"/>
  <c r="AQ150" i="1"/>
  <c r="Q229" i="1"/>
  <c r="U229" i="1" s="1"/>
  <c r="AQ228" i="1"/>
  <c r="Q83" i="1"/>
  <c r="U83" i="1" s="1"/>
  <c r="AQ82" i="1"/>
  <c r="Q268" i="1"/>
  <c r="U268" i="1" s="1"/>
  <c r="AQ267" i="1"/>
  <c r="Q453" i="1"/>
  <c r="U453" i="1" s="1"/>
  <c r="AQ452" i="1"/>
  <c r="Q266" i="1"/>
  <c r="U266" i="1" s="1"/>
  <c r="AQ265" i="1"/>
  <c r="Q179" i="1"/>
  <c r="U179" i="1" s="1"/>
  <c r="AQ178" i="1"/>
  <c r="Q366" i="1"/>
  <c r="U366" i="1" s="1"/>
  <c r="AQ365" i="1"/>
  <c r="Q73" i="1"/>
  <c r="U73" i="1" s="1"/>
  <c r="AQ72" i="1"/>
  <c r="Q278" i="1"/>
  <c r="U278" i="1" s="1"/>
  <c r="AQ277" i="1"/>
  <c r="Q348" i="1"/>
  <c r="U348" i="1" s="1"/>
  <c r="AQ347" i="1"/>
  <c r="Q74" i="1"/>
  <c r="U74" i="1" s="1"/>
  <c r="AQ73" i="1"/>
  <c r="Q431" i="1"/>
  <c r="U431" i="1" s="1"/>
  <c r="AQ430" i="1"/>
  <c r="Q437" i="1"/>
  <c r="U437" i="1" s="1"/>
  <c r="AQ436" i="1"/>
  <c r="Q317" i="1"/>
  <c r="U317" i="1" s="1"/>
  <c r="AQ316" i="1"/>
  <c r="Q329" i="1"/>
  <c r="U329" i="1" s="1"/>
  <c r="AQ328" i="1"/>
  <c r="Q289" i="1"/>
  <c r="U289" i="1" s="1"/>
  <c r="AQ288" i="1"/>
  <c r="Q233" i="1"/>
  <c r="U233" i="1" s="1"/>
  <c r="AQ232" i="1"/>
  <c r="Q130" i="1"/>
  <c r="U130" i="1" s="1"/>
  <c r="AQ129" i="1"/>
  <c r="Q498" i="1"/>
  <c r="U498" i="1" s="1"/>
  <c r="AQ497" i="1"/>
  <c r="Q112" i="1"/>
  <c r="U112" i="1" s="1"/>
  <c r="AQ111" i="1"/>
  <c r="Q392" i="1"/>
  <c r="U392" i="1" s="1"/>
  <c r="AQ391" i="1"/>
  <c r="Q379" i="1"/>
  <c r="U379" i="1" s="1"/>
  <c r="AQ378" i="1"/>
  <c r="Q98" i="1"/>
  <c r="U98" i="1" s="1"/>
  <c r="AQ97" i="1"/>
  <c r="Q332" i="1"/>
  <c r="U332" i="1" s="1"/>
  <c r="AQ331" i="1"/>
  <c r="Q405" i="1"/>
  <c r="U405" i="1" s="1"/>
  <c r="AQ404" i="1"/>
  <c r="Q479" i="1"/>
  <c r="U479" i="1" s="1"/>
  <c r="AQ478" i="1"/>
  <c r="Q368" i="1"/>
  <c r="U368" i="1" s="1"/>
  <c r="AQ367" i="1"/>
  <c r="Q137" i="1"/>
  <c r="U137" i="1" s="1"/>
  <c r="AQ136" i="1"/>
  <c r="Q57" i="1"/>
  <c r="U57" i="1" s="1"/>
  <c r="AQ56" i="1"/>
  <c r="Q19" i="1"/>
  <c r="U19" i="1" s="1"/>
  <c r="AQ18" i="1"/>
  <c r="Q66" i="1"/>
  <c r="U66" i="1" s="1"/>
  <c r="AQ65" i="1"/>
  <c r="Q47" i="1"/>
  <c r="U47" i="1" s="1"/>
  <c r="AQ46" i="1"/>
  <c r="Q302" i="1"/>
  <c r="U302" i="1" s="1"/>
  <c r="AQ301" i="1"/>
  <c r="Q327" i="1"/>
  <c r="U327" i="1" s="1"/>
  <c r="AQ326" i="1"/>
  <c r="Q272" i="1"/>
  <c r="U272" i="1" s="1"/>
  <c r="AQ271" i="1"/>
  <c r="Q111" i="1"/>
  <c r="U111" i="1" s="1"/>
  <c r="AQ110" i="1"/>
  <c r="Q197" i="1"/>
  <c r="U197" i="1" s="1"/>
  <c r="AQ196" i="1"/>
  <c r="Q237" i="1"/>
  <c r="U237" i="1" s="1"/>
  <c r="AQ236" i="1"/>
  <c r="Q207" i="1"/>
  <c r="U207" i="1" s="1"/>
  <c r="AQ206" i="1"/>
  <c r="Q99" i="1"/>
  <c r="U99" i="1" s="1"/>
  <c r="AQ98" i="1"/>
  <c r="Q62" i="1"/>
  <c r="U62" i="1" s="1"/>
  <c r="AQ61" i="1"/>
  <c r="Q227" i="1"/>
  <c r="U227" i="1" s="1"/>
  <c r="AQ226" i="1"/>
  <c r="Q424" i="1"/>
  <c r="U424" i="1" s="1"/>
  <c r="AQ423" i="1"/>
  <c r="Q172" i="1"/>
  <c r="U172" i="1" s="1"/>
  <c r="AQ171" i="1"/>
  <c r="Q131" i="1"/>
  <c r="U131" i="1" s="1"/>
  <c r="AQ130" i="1"/>
  <c r="Q412" i="1"/>
  <c r="U412" i="1" s="1"/>
  <c r="AQ411" i="1"/>
  <c r="Q435" i="1"/>
  <c r="U435" i="1" s="1"/>
  <c r="AQ434" i="1"/>
  <c r="Q250" i="1"/>
  <c r="U250" i="1" s="1"/>
  <c r="AQ249" i="1"/>
  <c r="Q307" i="1"/>
  <c r="U307" i="1" s="1"/>
  <c r="AQ306" i="1"/>
  <c r="Q390" i="1"/>
  <c r="U390" i="1" s="1"/>
  <c r="AQ389" i="1"/>
  <c r="Q31" i="1"/>
  <c r="U31" i="1" s="1"/>
  <c r="AQ30" i="1"/>
  <c r="Q395" i="1"/>
  <c r="U395" i="1" s="1"/>
  <c r="AQ394" i="1"/>
  <c r="Q496" i="1"/>
  <c r="U496" i="1" s="1"/>
  <c r="AQ495" i="1"/>
  <c r="Q480" i="1"/>
  <c r="U480" i="1" s="1"/>
  <c r="AQ479" i="1"/>
  <c r="Q139" i="1"/>
  <c r="U139" i="1" s="1"/>
  <c r="AQ138" i="1"/>
  <c r="Q164" i="1"/>
  <c r="U164" i="1" s="1"/>
  <c r="AQ163" i="1"/>
  <c r="Q404" i="1"/>
  <c r="U404" i="1" s="1"/>
  <c r="AQ403" i="1"/>
  <c r="Q294" i="1"/>
  <c r="U294" i="1" s="1"/>
  <c r="AQ293" i="1"/>
  <c r="Q30" i="1"/>
  <c r="U30" i="1" s="1"/>
  <c r="AQ29" i="1"/>
  <c r="Q22" i="1"/>
  <c r="U22" i="1" s="1"/>
  <c r="AQ21" i="1"/>
  <c r="Q114" i="1"/>
  <c r="U114" i="1" s="1"/>
  <c r="AQ113" i="1"/>
  <c r="Q142" i="1"/>
  <c r="U142" i="1" s="1"/>
  <c r="AQ141" i="1"/>
  <c r="Q432" i="1"/>
  <c r="U432" i="1" s="1"/>
  <c r="AQ431" i="1"/>
  <c r="Q455" i="1"/>
  <c r="U455" i="1" s="1"/>
  <c r="AQ454" i="1"/>
  <c r="Q270" i="1"/>
  <c r="U270" i="1" s="1"/>
  <c r="AQ269" i="1"/>
  <c r="Q216" i="1"/>
  <c r="U216" i="1" s="1"/>
  <c r="AQ215" i="1"/>
  <c r="Q35" i="1"/>
  <c r="U35" i="1" s="1"/>
  <c r="AQ34" i="1"/>
  <c r="Q120" i="1"/>
  <c r="U120" i="1" s="1"/>
  <c r="AQ119" i="1"/>
  <c r="Q155" i="1"/>
  <c r="U155" i="1" s="1"/>
  <c r="AQ154" i="1"/>
  <c r="Q206" i="1"/>
  <c r="U206" i="1" s="1"/>
  <c r="AQ205" i="1"/>
  <c r="Q345" i="1"/>
  <c r="U345" i="1" s="1"/>
  <c r="AQ344" i="1"/>
  <c r="Q132" i="1"/>
  <c r="U132" i="1" s="1"/>
  <c r="AQ131" i="1"/>
  <c r="Q334" i="1"/>
  <c r="U334" i="1" s="1"/>
  <c r="AQ333" i="1"/>
  <c r="Q422" i="1"/>
  <c r="U422" i="1" s="1"/>
  <c r="AQ421" i="1"/>
  <c r="Q256" i="1"/>
  <c r="U256" i="1" s="1"/>
  <c r="AQ255" i="1"/>
  <c r="Q258" i="1"/>
  <c r="U258" i="1" s="1"/>
  <c r="AQ257" i="1"/>
  <c r="Q425" i="1"/>
  <c r="U425" i="1" s="1"/>
  <c r="AQ424" i="1"/>
  <c r="Q504" i="1"/>
  <c r="U504" i="1" s="1"/>
  <c r="AQ503" i="1"/>
  <c r="Q356" i="1"/>
  <c r="U356" i="1" s="1"/>
  <c r="AQ355" i="1"/>
  <c r="Q460" i="1"/>
  <c r="U460" i="1" s="1"/>
  <c r="AQ459" i="1"/>
  <c r="Q466" i="1"/>
  <c r="U466" i="1" s="1"/>
  <c r="AQ465" i="1"/>
  <c r="Q298" i="1"/>
  <c r="U298" i="1" s="1"/>
  <c r="AQ297" i="1"/>
  <c r="Q308" i="1"/>
  <c r="U308" i="1" s="1"/>
  <c r="AQ307" i="1"/>
  <c r="Q277" i="1"/>
  <c r="U277" i="1" s="1"/>
  <c r="AQ276" i="1"/>
  <c r="Q235" i="1"/>
  <c r="U235" i="1" s="1"/>
  <c r="AQ234" i="1"/>
  <c r="Q60" i="1"/>
  <c r="U60" i="1" s="1"/>
  <c r="AQ59" i="1"/>
  <c r="Q145" i="1"/>
  <c r="U145" i="1" s="1"/>
  <c r="AQ144" i="1"/>
  <c r="Q420" i="1"/>
  <c r="U420" i="1" s="1"/>
  <c r="AQ419" i="1"/>
  <c r="Q505" i="1"/>
  <c r="U505" i="1" s="1"/>
  <c r="AQ504" i="1"/>
  <c r="Q339" i="1"/>
  <c r="U339" i="1" s="1"/>
  <c r="AQ338" i="1"/>
  <c r="Q336" i="1"/>
  <c r="U336" i="1" s="1"/>
  <c r="AQ335" i="1"/>
  <c r="Q475" i="1"/>
  <c r="U475" i="1" s="1"/>
  <c r="AQ474" i="1"/>
  <c r="Q492" i="1"/>
  <c r="U492" i="1" s="1"/>
  <c r="AQ491" i="1"/>
  <c r="Q153" i="1"/>
  <c r="U153" i="1" s="1"/>
  <c r="AQ152" i="1"/>
  <c r="Q421" i="1"/>
  <c r="U421" i="1" s="1"/>
  <c r="AQ420" i="1"/>
  <c r="Q299" i="1"/>
  <c r="U299" i="1" s="1"/>
  <c r="AQ298" i="1"/>
  <c r="Q343" i="1"/>
  <c r="U343" i="1" s="1"/>
  <c r="AQ342" i="1"/>
  <c r="Q423" i="1"/>
  <c r="U423" i="1" s="1"/>
  <c r="AQ422" i="1"/>
  <c r="Q273" i="1"/>
  <c r="U273" i="1" s="1"/>
  <c r="AQ272" i="1"/>
  <c r="Q433" i="1"/>
  <c r="U433" i="1" s="1"/>
  <c r="AQ432" i="1"/>
  <c r="Q58" i="1"/>
  <c r="U58" i="1" s="1"/>
  <c r="AQ57" i="1"/>
  <c r="Q90" i="1"/>
  <c r="U90" i="1" s="1"/>
  <c r="AQ89" i="1"/>
  <c r="Q315" i="1"/>
  <c r="U315" i="1" s="1"/>
  <c r="AQ314" i="1"/>
  <c r="Q429" i="1"/>
  <c r="U429" i="1" s="1"/>
  <c r="AQ428" i="1"/>
  <c r="Q121" i="1"/>
  <c r="U121" i="1" s="1"/>
  <c r="AQ120" i="1"/>
  <c r="Q316" i="1"/>
  <c r="U316" i="1" s="1"/>
  <c r="AQ315" i="1"/>
  <c r="Q196" i="1"/>
  <c r="U196" i="1" s="1"/>
  <c r="AQ195" i="1"/>
  <c r="Q25" i="1"/>
  <c r="U25" i="1" s="1"/>
  <c r="AQ24" i="1"/>
  <c r="Q95" i="1"/>
  <c r="U95" i="1" s="1"/>
  <c r="AQ94" i="1"/>
  <c r="Q287" i="1"/>
  <c r="U287" i="1" s="1"/>
  <c r="AQ286" i="1"/>
  <c r="Q211" i="1"/>
  <c r="U211" i="1" s="1"/>
  <c r="AQ210" i="1"/>
  <c r="Q311" i="1"/>
  <c r="U311" i="1" s="1"/>
  <c r="AQ310" i="1"/>
  <c r="Q469" i="1"/>
  <c r="U469" i="1" s="1"/>
  <c r="AQ468" i="1"/>
  <c r="Q319" i="1"/>
  <c r="U319" i="1" s="1"/>
  <c r="AQ318" i="1"/>
  <c r="Q14" i="1"/>
  <c r="U14" i="1" s="1"/>
  <c r="AQ13" i="1"/>
  <c r="Q107" i="1"/>
  <c r="U107" i="1" s="1"/>
  <c r="AQ106" i="1"/>
  <c r="Q209" i="1"/>
  <c r="U209" i="1" s="1"/>
  <c r="AQ208" i="1"/>
  <c r="Q363" i="1"/>
  <c r="U363" i="1" s="1"/>
  <c r="AQ362" i="1"/>
  <c r="Q377" i="1"/>
  <c r="U377" i="1" s="1"/>
  <c r="AQ376" i="1"/>
  <c r="Q501" i="1"/>
  <c r="U501" i="1" s="1"/>
  <c r="AQ500" i="1"/>
  <c r="Q436" i="1"/>
  <c r="U436" i="1" s="1"/>
  <c r="AQ435" i="1"/>
  <c r="Q124" i="1"/>
  <c r="U124" i="1" s="1"/>
  <c r="AQ123" i="1"/>
  <c r="Q11" i="1"/>
  <c r="U11" i="1" s="1"/>
  <c r="AQ10" i="1"/>
  <c r="Q78" i="1"/>
  <c r="U78" i="1" s="1"/>
  <c r="AQ77" i="1"/>
  <c r="Q161" i="1"/>
  <c r="U161" i="1" s="1"/>
  <c r="AQ160" i="1"/>
  <c r="Q126" i="1"/>
  <c r="U126" i="1" s="1"/>
  <c r="AQ125" i="1"/>
  <c r="Q221" i="1"/>
  <c r="U221" i="1" s="1"/>
  <c r="AQ220" i="1"/>
  <c r="Q238" i="1"/>
  <c r="U238" i="1" s="1"/>
  <c r="AQ237" i="1"/>
  <c r="Q389" i="1"/>
  <c r="U389" i="1" s="1"/>
  <c r="AQ388" i="1"/>
  <c r="Q305" i="1"/>
  <c r="U305" i="1" s="1"/>
  <c r="AQ304" i="1"/>
  <c r="Q341" i="1"/>
  <c r="U341" i="1" s="1"/>
  <c r="AQ340" i="1"/>
  <c r="Q411" i="1"/>
  <c r="U411" i="1" s="1"/>
  <c r="AQ410" i="1"/>
  <c r="Q174" i="1"/>
  <c r="U174" i="1" s="1"/>
  <c r="AQ173" i="1"/>
  <c r="Q140" i="1"/>
  <c r="U140" i="1" s="1"/>
  <c r="AQ139" i="1"/>
  <c r="Q349" i="1"/>
  <c r="U349" i="1" s="1"/>
  <c r="AQ348" i="1"/>
  <c r="Q458" i="1"/>
  <c r="U458" i="1" s="1"/>
  <c r="AQ457" i="1"/>
  <c r="Q478" i="1"/>
  <c r="U478" i="1" s="1"/>
  <c r="AQ477" i="1"/>
  <c r="Q449" i="1"/>
  <c r="U449" i="1" s="1"/>
  <c r="AQ448" i="1"/>
  <c r="Q467" i="1"/>
  <c r="U467" i="1" s="1"/>
  <c r="AQ466" i="1"/>
  <c r="Q500" i="1"/>
  <c r="U500" i="1" s="1"/>
  <c r="AQ499" i="1"/>
  <c r="Q41" i="1"/>
  <c r="U41" i="1" s="1"/>
  <c r="AQ40" i="1"/>
  <c r="Q309" i="1"/>
  <c r="U309" i="1" s="1"/>
  <c r="AQ308" i="1"/>
  <c r="Q210" i="1"/>
  <c r="U210" i="1" s="1"/>
  <c r="AQ209" i="1"/>
  <c r="Q72" i="1"/>
  <c r="U72" i="1" s="1"/>
  <c r="AQ71" i="1"/>
  <c r="Q148" i="1"/>
  <c r="U148" i="1" s="1"/>
  <c r="AQ147" i="1"/>
  <c r="Q43" i="1"/>
  <c r="U43" i="1" s="1"/>
  <c r="AQ42" i="1"/>
  <c r="Q477" i="1"/>
  <c r="U477" i="1" s="1"/>
  <c r="AQ476" i="1"/>
  <c r="Q262" i="1"/>
  <c r="U262" i="1" s="1"/>
  <c r="AQ261" i="1"/>
  <c r="Q441" i="1"/>
  <c r="U441" i="1" s="1"/>
  <c r="AQ440" i="1"/>
  <c r="Q40" i="1"/>
  <c r="U40" i="1" s="1"/>
  <c r="AQ39" i="1"/>
  <c r="Q167" i="1"/>
  <c r="U167" i="1" s="1"/>
  <c r="AQ166" i="1"/>
  <c r="Q490" i="1"/>
  <c r="U490" i="1" s="1"/>
  <c r="AQ489" i="1"/>
  <c r="Q236" i="1"/>
  <c r="U236" i="1" s="1"/>
  <c r="AQ235" i="1"/>
  <c r="Q65" i="1"/>
  <c r="U65" i="1" s="1"/>
  <c r="AQ64" i="1"/>
  <c r="Q177" i="1"/>
  <c r="U177" i="1" s="1"/>
  <c r="AQ176" i="1"/>
  <c r="Q92" i="1"/>
  <c r="U92" i="1" s="1"/>
  <c r="AQ91" i="1"/>
  <c r="Q64" i="1"/>
  <c r="U64" i="1" s="1"/>
  <c r="AQ63" i="1"/>
  <c r="Q407" i="1"/>
  <c r="U407" i="1" s="1"/>
  <c r="AQ406" i="1"/>
  <c r="Q462" i="1"/>
  <c r="U462" i="1" s="1"/>
  <c r="AQ461" i="1"/>
  <c r="Q38" i="1"/>
  <c r="U38" i="1" s="1"/>
  <c r="AQ37" i="1"/>
  <c r="Q123" i="1"/>
  <c r="U123" i="1" s="1"/>
  <c r="AQ122" i="1"/>
  <c r="Q169" i="1"/>
  <c r="U169" i="1" s="1"/>
  <c r="AQ168" i="1"/>
  <c r="Q413" i="1"/>
  <c r="U413" i="1" s="1"/>
  <c r="AQ412" i="1"/>
  <c r="Q109" i="1"/>
  <c r="U109" i="1" s="1"/>
  <c r="AQ108" i="1"/>
  <c r="Q491" i="1"/>
  <c r="U491" i="1" s="1"/>
  <c r="AQ490" i="1"/>
  <c r="Q399" i="1"/>
  <c r="U399" i="1" s="1"/>
  <c r="AQ398" i="1"/>
  <c r="Q454" i="1"/>
  <c r="U454" i="1" s="1"/>
  <c r="AQ453" i="1"/>
  <c r="Q104" i="1"/>
  <c r="U104" i="1" s="1"/>
  <c r="AQ103" i="1"/>
  <c r="Q461" i="1"/>
  <c r="U461" i="1" s="1"/>
  <c r="AQ460" i="1"/>
  <c r="Q103" i="1"/>
  <c r="U103" i="1" s="1"/>
  <c r="AQ102" i="1"/>
  <c r="Q372" i="1"/>
  <c r="U372" i="1" s="1"/>
  <c r="AQ371" i="1"/>
  <c r="Q128" i="1"/>
  <c r="U128" i="1" s="1"/>
  <c r="AQ127" i="1"/>
  <c r="Q246" i="1"/>
  <c r="U246" i="1" s="1"/>
  <c r="AQ245" i="1"/>
  <c r="Q447" i="1"/>
  <c r="U447" i="1" s="1"/>
  <c r="AQ446" i="1"/>
  <c r="Q351" i="1"/>
  <c r="U351" i="1" s="1"/>
  <c r="AQ350" i="1"/>
  <c r="Q150" i="1"/>
  <c r="U150" i="1" s="1"/>
  <c r="AQ149" i="1"/>
  <c r="Q55" i="1"/>
  <c r="U55" i="1" s="1"/>
  <c r="AQ54" i="1"/>
  <c r="Q275" i="1"/>
  <c r="U275" i="1" s="1"/>
  <c r="AQ274" i="1"/>
  <c r="Q245" i="1"/>
  <c r="U245" i="1" s="1"/>
  <c r="AQ244" i="1"/>
  <c r="Q230" i="1"/>
  <c r="U230" i="1" s="1"/>
  <c r="AQ229" i="1"/>
  <c r="Q385" i="1"/>
  <c r="U385" i="1" s="1"/>
  <c r="AQ384" i="1"/>
  <c r="Q371" i="1"/>
  <c r="U371" i="1" s="1"/>
  <c r="AQ370" i="1"/>
  <c r="Q136" i="1"/>
  <c r="U136" i="1" s="1"/>
  <c r="AQ135" i="1"/>
  <c r="Q374" i="1"/>
  <c r="U374" i="1" s="1"/>
  <c r="AQ373" i="1"/>
  <c r="Q303" i="1"/>
  <c r="U303" i="1" s="1"/>
  <c r="AQ302" i="1"/>
  <c r="Q176" i="1"/>
  <c r="U176" i="1" s="1"/>
  <c r="AQ175" i="1"/>
  <c r="Q102" i="1"/>
  <c r="U102" i="1" s="1"/>
  <c r="AQ101" i="1"/>
  <c r="Q271" i="1"/>
  <c r="U271" i="1" s="1"/>
  <c r="AQ270" i="1"/>
  <c r="Q481" i="1"/>
  <c r="U481" i="1" s="1"/>
  <c r="AQ480" i="1"/>
  <c r="Q304" i="1"/>
  <c r="U304" i="1" s="1"/>
  <c r="AQ303" i="1"/>
  <c r="Q44" i="1"/>
  <c r="U44" i="1" s="1"/>
  <c r="AQ43" i="1"/>
  <c r="Q502" i="1"/>
  <c r="U502" i="1" s="1"/>
  <c r="AQ501" i="1"/>
  <c r="Q468" i="1"/>
  <c r="U468" i="1" s="1"/>
  <c r="AQ467" i="1"/>
  <c r="Q426" i="1"/>
  <c r="U426" i="1" s="1"/>
  <c r="AQ425" i="1"/>
  <c r="Q232" i="1"/>
  <c r="U232" i="1" s="1"/>
  <c r="AQ231" i="1"/>
  <c r="Q219" i="1"/>
  <c r="U219" i="1" s="1"/>
  <c r="AQ218" i="1"/>
  <c r="Q234" i="1"/>
  <c r="U234" i="1" s="1"/>
  <c r="AQ233" i="1"/>
  <c r="Q138" i="1"/>
  <c r="U138" i="1" s="1"/>
  <c r="AQ137" i="1"/>
  <c r="Q147" i="1"/>
  <c r="U147" i="1" s="1"/>
  <c r="AQ146" i="1"/>
  <c r="Q46" i="1"/>
  <c r="U46" i="1" s="1"/>
  <c r="AQ45" i="1"/>
  <c r="Q482" i="1"/>
  <c r="U482" i="1" s="1"/>
  <c r="AQ481" i="1"/>
  <c r="Q474" i="1"/>
  <c r="U474" i="1" s="1"/>
  <c r="AQ473" i="1"/>
  <c r="Q442" i="1"/>
  <c r="U442" i="1" s="1"/>
  <c r="AQ441" i="1"/>
  <c r="Q23" i="1"/>
  <c r="U23" i="1" s="1"/>
  <c r="AQ22" i="1"/>
  <c r="Q36" i="1"/>
  <c r="U36" i="1" s="1"/>
  <c r="AQ35" i="1"/>
  <c r="Q283" i="1"/>
  <c r="U283" i="1" s="1"/>
  <c r="AQ282" i="1"/>
  <c r="Q24" i="1"/>
  <c r="U24" i="1" s="1"/>
  <c r="AQ23" i="1"/>
  <c r="Q18" i="1"/>
  <c r="U18" i="1" s="1"/>
  <c r="AQ17" i="1"/>
  <c r="Q54" i="1"/>
  <c r="U54" i="1" s="1"/>
  <c r="AQ53" i="1"/>
  <c r="Q105" i="1"/>
  <c r="U105" i="1" s="1"/>
  <c r="AQ104" i="1"/>
  <c r="Q122" i="1"/>
  <c r="U122" i="1" s="1"/>
  <c r="AQ121" i="1"/>
  <c r="Q154" i="1"/>
  <c r="U154" i="1" s="1"/>
  <c r="AQ153" i="1"/>
  <c r="Q202" i="1"/>
  <c r="U202" i="1" s="1"/>
  <c r="AQ201" i="1"/>
  <c r="Q182" i="1"/>
  <c r="U182" i="1" s="1"/>
  <c r="AQ181" i="1"/>
  <c r="Q226" i="1"/>
  <c r="U226" i="1" s="1"/>
  <c r="AQ225" i="1"/>
  <c r="Q195" i="1"/>
  <c r="U195" i="1" s="1"/>
  <c r="AQ194" i="1"/>
  <c r="Q463" i="1"/>
  <c r="U463" i="1" s="1"/>
  <c r="AQ462" i="1"/>
  <c r="Q212" i="1"/>
  <c r="U212" i="1" s="1"/>
  <c r="AQ211" i="1"/>
  <c r="Q159" i="1"/>
  <c r="U159" i="1" s="1"/>
  <c r="AQ158" i="1"/>
  <c r="Q296" i="1"/>
  <c r="U296" i="1" s="1"/>
  <c r="AQ295" i="1"/>
  <c r="Q280" i="1"/>
  <c r="U280" i="1" s="1"/>
  <c r="AQ279" i="1"/>
  <c r="Q257" i="1"/>
  <c r="U257" i="1" s="1"/>
  <c r="AQ256" i="1"/>
  <c r="Q330" i="1"/>
  <c r="U330" i="1" s="1"/>
  <c r="AQ329" i="1"/>
  <c r="Q267" i="1"/>
  <c r="U267" i="1" s="1"/>
  <c r="AQ266" i="1"/>
  <c r="Q358" i="1"/>
  <c r="U358" i="1" s="1"/>
  <c r="AQ357" i="1"/>
  <c r="Q393" i="1"/>
  <c r="U393" i="1" s="1"/>
  <c r="AQ392" i="1"/>
  <c r="Q402" i="1"/>
  <c r="U402" i="1" s="1"/>
  <c r="AQ401" i="1"/>
  <c r="Q45" i="1"/>
  <c r="U45" i="1" s="1"/>
  <c r="AQ44" i="1"/>
  <c r="Q185" i="1"/>
  <c r="U185" i="1" s="1"/>
  <c r="AQ184" i="1"/>
  <c r="Q322" i="1"/>
  <c r="U322" i="1" s="1"/>
  <c r="AQ321" i="1"/>
  <c r="Q178" i="1"/>
  <c r="U178" i="1" s="1"/>
  <c r="AQ177" i="1"/>
  <c r="Q320" i="1"/>
  <c r="U320" i="1" s="1"/>
  <c r="AQ319" i="1"/>
  <c r="Q507" i="1"/>
  <c r="U507" i="1" s="1"/>
  <c r="AQ506" i="1"/>
  <c r="Q414" i="1"/>
  <c r="U414" i="1" s="1"/>
  <c r="AQ413" i="1"/>
  <c r="Q347" i="1"/>
  <c r="U347" i="1" s="1"/>
  <c r="AQ346" i="1"/>
  <c r="Q264" i="1"/>
  <c r="U264" i="1" s="1"/>
  <c r="AQ263" i="1"/>
  <c r="Q79" i="1"/>
  <c r="U79" i="1" s="1"/>
  <c r="AQ78" i="1"/>
  <c r="Q406" i="1"/>
  <c r="U406" i="1" s="1"/>
  <c r="AQ405" i="1"/>
  <c r="Q388" i="1"/>
  <c r="U388" i="1" s="1"/>
  <c r="AQ387" i="1"/>
  <c r="Q135" i="1"/>
  <c r="U135" i="1" s="1"/>
  <c r="AQ134" i="1"/>
  <c r="Q487" i="1"/>
  <c r="U487" i="1" s="1"/>
  <c r="AQ486" i="1"/>
  <c r="Q446" i="1"/>
  <c r="U446" i="1" s="1"/>
  <c r="AQ445" i="1"/>
  <c r="Q253" i="1"/>
  <c r="U253" i="1" s="1"/>
  <c r="AQ252" i="1"/>
  <c r="Q344" i="1"/>
  <c r="U344" i="1" s="1"/>
  <c r="AQ343" i="1"/>
  <c r="Q42" i="1"/>
  <c r="U42" i="1" s="1"/>
  <c r="AQ41" i="1"/>
  <c r="Q314" i="1"/>
  <c r="U314" i="1" s="1"/>
  <c r="AQ313" i="1"/>
  <c r="Q285" i="1"/>
  <c r="U285" i="1" s="1"/>
  <c r="AQ284" i="1"/>
  <c r="Q451" i="1"/>
  <c r="U451" i="1" s="1"/>
  <c r="AQ450" i="1"/>
  <c r="Q486" i="1"/>
  <c r="U486" i="1" s="1"/>
  <c r="AQ485" i="1"/>
  <c r="Q149" i="1"/>
  <c r="U149" i="1" s="1"/>
  <c r="AQ148" i="1"/>
  <c r="Q503" i="1"/>
  <c r="U503" i="1" s="1"/>
  <c r="AQ502" i="1"/>
  <c r="Q12" i="1"/>
  <c r="U12" i="1" s="1"/>
  <c r="AQ11" i="1"/>
  <c r="Q260" i="1"/>
  <c r="U260" i="1" s="1"/>
  <c r="AQ259" i="1"/>
  <c r="Q198" i="1"/>
  <c r="U198" i="1" s="1"/>
  <c r="AQ197" i="1"/>
  <c r="Q459" i="1"/>
  <c r="U459" i="1" s="1"/>
  <c r="AQ458" i="1"/>
  <c r="Q484" i="1"/>
  <c r="U484" i="1" s="1"/>
  <c r="AQ483" i="1"/>
  <c r="Q67" i="1"/>
  <c r="U67" i="1" s="1"/>
  <c r="AQ66" i="1"/>
  <c r="Q400" i="1"/>
  <c r="U400" i="1" s="1"/>
  <c r="AQ399" i="1"/>
  <c r="Q286" i="1"/>
  <c r="U286" i="1" s="1"/>
  <c r="AQ285" i="1"/>
  <c r="Q86" i="1"/>
  <c r="U86" i="1" s="1"/>
  <c r="AQ85" i="1"/>
  <c r="Q187" i="1"/>
  <c r="U187" i="1" s="1"/>
  <c r="AQ186" i="1"/>
  <c r="Q56" i="1"/>
  <c r="U56" i="1" s="1"/>
  <c r="AQ55" i="1"/>
  <c r="Q326" i="1"/>
  <c r="U326" i="1" s="1"/>
  <c r="AQ325" i="1"/>
  <c r="Q410" i="1"/>
  <c r="U410" i="1" s="1"/>
  <c r="AQ409" i="1"/>
  <c r="Q331" i="1"/>
  <c r="U331" i="1" s="1"/>
  <c r="AQ330" i="1"/>
  <c r="Q450" i="1"/>
  <c r="U450" i="1" s="1"/>
  <c r="AQ449" i="1"/>
  <c r="Q129" i="1"/>
  <c r="U129" i="1" s="1"/>
  <c r="AQ128" i="1"/>
  <c r="Q69" i="1"/>
  <c r="U69" i="1" s="1"/>
  <c r="AQ68" i="1"/>
  <c r="Q473" i="1"/>
  <c r="U473" i="1" s="1"/>
  <c r="AQ472" i="1"/>
  <c r="Q313" i="1"/>
  <c r="U313" i="1" s="1"/>
  <c r="AQ312" i="1"/>
  <c r="Q84" i="1"/>
  <c r="U84" i="1" s="1"/>
  <c r="AQ83" i="1"/>
  <c r="Q157" i="1"/>
  <c r="U157" i="1" s="1"/>
  <c r="AQ156" i="1"/>
  <c r="Q143" i="1"/>
  <c r="U143" i="1" s="1"/>
  <c r="AQ142" i="1"/>
  <c r="Q168" i="1"/>
  <c r="U168" i="1" s="1"/>
  <c r="AQ167" i="1"/>
  <c r="Q255" i="1"/>
  <c r="U255" i="1" s="1"/>
  <c r="AQ254" i="1"/>
  <c r="Q438" i="1"/>
  <c r="U438" i="1" s="1"/>
  <c r="AQ437" i="1"/>
  <c r="Q428" i="1"/>
  <c r="U428" i="1" s="1"/>
  <c r="AQ427" i="1"/>
  <c r="Q180" i="1"/>
  <c r="U180" i="1" s="1"/>
  <c r="AQ179" i="1"/>
  <c r="Q397" i="1"/>
  <c r="U397" i="1" s="1"/>
  <c r="AQ396" i="1"/>
  <c r="Q113" i="1"/>
  <c r="U113" i="1" s="1"/>
  <c r="AQ112" i="1"/>
  <c r="Q263" i="1"/>
  <c r="U263" i="1" s="1"/>
  <c r="AQ262" i="1"/>
  <c r="Q188" i="1"/>
  <c r="U188" i="1" s="1"/>
  <c r="AQ187" i="1"/>
  <c r="Q184" i="1"/>
  <c r="U184" i="1" s="1"/>
  <c r="AQ183" i="1"/>
  <c r="Q292" i="1"/>
  <c r="U292" i="1" s="1"/>
  <c r="AQ291" i="1"/>
  <c r="Q32" i="1"/>
  <c r="U32" i="1" s="1"/>
  <c r="AQ31" i="1"/>
  <c r="Q115" i="1"/>
  <c r="U115" i="1" s="1"/>
  <c r="AQ114" i="1"/>
  <c r="Q61" i="1"/>
  <c r="U61" i="1" s="1"/>
  <c r="AQ60" i="1"/>
  <c r="Q222" i="1"/>
  <c r="U222" i="1" s="1"/>
  <c r="AQ221" i="1"/>
  <c r="Q269" i="1"/>
  <c r="U269" i="1" s="1"/>
  <c r="AQ268" i="1"/>
  <c r="Q20" i="1"/>
  <c r="U20" i="1" s="1"/>
  <c r="AQ19" i="1"/>
  <c r="Q472" i="1"/>
  <c r="U472" i="1" s="1"/>
  <c r="AQ471" i="1"/>
  <c r="Q359" i="1"/>
  <c r="U359" i="1" s="1"/>
  <c r="AQ358" i="1"/>
  <c r="Q375" i="1"/>
  <c r="U375" i="1" s="1"/>
  <c r="AQ374" i="1"/>
  <c r="Q119" i="1"/>
  <c r="U119" i="1" s="1"/>
  <c r="AQ118" i="1"/>
  <c r="Q77" i="1"/>
  <c r="U77" i="1" s="1"/>
  <c r="AQ76" i="1"/>
  <c r="Q101" i="1"/>
  <c r="U101" i="1" s="1"/>
  <c r="AQ100" i="1"/>
  <c r="Q274" i="1"/>
  <c r="U274" i="1" s="1"/>
  <c r="AQ273" i="1"/>
  <c r="Q485" i="1"/>
  <c r="U485" i="1" s="1"/>
  <c r="AQ484" i="1"/>
  <c r="Q448" i="1"/>
  <c r="U448" i="1" s="1"/>
  <c r="AQ447" i="1"/>
  <c r="Q403" i="1"/>
  <c r="U403" i="1" s="1"/>
  <c r="AQ402" i="1"/>
  <c r="Q419" i="1"/>
  <c r="U419" i="1" s="1"/>
  <c r="AQ418" i="1"/>
  <c r="Q27" i="1"/>
  <c r="U27" i="1" s="1"/>
  <c r="AQ26" i="1"/>
  <c r="Q163" i="1"/>
  <c r="U163" i="1" s="1"/>
  <c r="AQ162" i="1"/>
  <c r="Q321" i="1"/>
  <c r="U321" i="1" s="1"/>
  <c r="AQ320" i="1"/>
  <c r="Q199" i="1"/>
  <c r="U199" i="1" s="1"/>
  <c r="AQ198" i="1"/>
  <c r="Q52" i="1"/>
  <c r="U52" i="1" s="1"/>
  <c r="AQ51" i="1"/>
  <c r="Q293" i="1"/>
  <c r="U293" i="1" s="1"/>
  <c r="AQ292" i="1"/>
  <c r="Q231" i="1"/>
  <c r="U231" i="1" s="1"/>
  <c r="AQ230" i="1"/>
  <c r="Q383" i="1"/>
  <c r="U383" i="1" s="1"/>
  <c r="AQ382" i="1"/>
  <c r="Q282" i="1"/>
  <c r="U282" i="1" s="1"/>
  <c r="AQ281" i="1"/>
  <c r="Q408" i="1"/>
  <c r="U408" i="1" s="1"/>
  <c r="AQ407" i="1"/>
  <c r="Q391" i="1"/>
  <c r="U391" i="1" s="1"/>
  <c r="AQ390" i="1"/>
  <c r="Q361" i="1"/>
  <c r="U361" i="1" s="1"/>
  <c r="AQ360" i="1"/>
  <c r="Q108" i="1"/>
  <c r="U108" i="1" s="1"/>
  <c r="AQ107" i="1"/>
  <c r="Q223" i="1"/>
  <c r="U223" i="1" s="1"/>
  <c r="AQ222" i="1"/>
  <c r="Q80" i="1"/>
  <c r="U80" i="1" s="1"/>
  <c r="AQ79" i="1"/>
  <c r="Q352" i="1"/>
  <c r="U352" i="1" s="1"/>
  <c r="AQ351" i="1"/>
  <c r="Q452" i="1"/>
  <c r="U452" i="1" s="1"/>
  <c r="AQ451" i="1"/>
  <c r="Q141" i="1"/>
  <c r="U141" i="1" s="1"/>
  <c r="AQ140" i="1"/>
  <c r="Q181" i="1"/>
  <c r="U181" i="1" s="1"/>
  <c r="AQ180" i="1"/>
  <c r="Q324" i="1"/>
  <c r="U324" i="1" s="1"/>
  <c r="AQ323" i="1"/>
  <c r="Q175" i="1"/>
  <c r="U175" i="1" s="1"/>
  <c r="AQ174" i="1"/>
  <c r="Q68" i="1"/>
  <c r="U68" i="1" s="1"/>
  <c r="AQ67" i="1"/>
  <c r="Q276" i="1"/>
  <c r="U276" i="1" s="1"/>
  <c r="AQ275" i="1"/>
  <c r="Q416" i="1"/>
  <c r="U416" i="1" s="1"/>
  <c r="AQ415" i="1"/>
  <c r="Q28" i="1"/>
  <c r="U28" i="1" s="1"/>
  <c r="AQ27" i="1"/>
  <c r="Q204" i="1"/>
  <c r="U204" i="1" s="1"/>
  <c r="AQ203" i="1"/>
  <c r="Q75" i="1"/>
  <c r="U75" i="1" s="1"/>
  <c r="AQ74" i="1"/>
  <c r="Q445" i="1"/>
  <c r="U445" i="1" s="1"/>
  <c r="AQ444" i="1"/>
  <c r="Q240" i="1"/>
  <c r="U240" i="1" s="1"/>
  <c r="AQ239" i="1"/>
  <c r="Q291" i="1"/>
  <c r="U291" i="1" s="1"/>
  <c r="AQ290" i="1"/>
  <c r="Q37" i="1"/>
  <c r="U37" i="1" s="1"/>
  <c r="AQ36" i="1"/>
  <c r="Q337" i="1"/>
  <c r="U337" i="1" s="1"/>
  <c r="AQ336" i="1"/>
  <c r="Q7" i="1"/>
  <c r="AO7" i="1"/>
  <c r="V11" i="2" s="1"/>
  <c r="AN7" i="1"/>
  <c r="T11" i="2" s="1"/>
  <c r="AM7" i="1"/>
  <c r="R11" i="2" s="1"/>
  <c r="AL7" i="1"/>
  <c r="P11" i="2" s="1"/>
  <c r="AJ7" i="1"/>
  <c r="L11" i="2" s="1"/>
  <c r="AK7" i="1"/>
  <c r="N11" i="2" s="1"/>
  <c r="AA7" i="1"/>
  <c r="D11" i="2" s="1"/>
  <c r="AB7" i="1"/>
  <c r="F11" i="2" s="1"/>
  <c r="T53" i="1"/>
  <c r="T337" i="1"/>
  <c r="T295" i="1"/>
  <c r="T290" i="1"/>
  <c r="T128" i="1"/>
  <c r="T175" i="1"/>
  <c r="T138" i="1"/>
  <c r="T503" i="1"/>
  <c r="T413" i="1"/>
  <c r="T490" i="1"/>
  <c r="T248" i="1"/>
  <c r="T399" i="1"/>
  <c r="T343" i="1"/>
  <c r="T123" i="1"/>
  <c r="T421" i="1"/>
  <c r="T387" i="1"/>
  <c r="T438" i="1"/>
  <c r="T120" i="1"/>
  <c r="T112" i="1"/>
  <c r="T284" i="1"/>
  <c r="T397" i="1"/>
  <c r="T135" i="1"/>
  <c r="T308" i="1"/>
  <c r="T434" i="1"/>
  <c r="T84" i="1"/>
  <c r="T196" i="1"/>
  <c r="T444" i="1"/>
  <c r="T314" i="1"/>
  <c r="T254" i="1"/>
  <c r="T382" i="1"/>
  <c r="T234" i="1"/>
  <c r="T240" i="1"/>
  <c r="T360" i="1"/>
  <c r="T324" i="1"/>
  <c r="T271" i="1"/>
  <c r="T423" i="1"/>
  <c r="T62" i="1"/>
  <c r="T83" i="1"/>
  <c r="T106" i="1"/>
  <c r="T291" i="1"/>
  <c r="T210" i="1"/>
  <c r="T433" i="1"/>
  <c r="T430" i="1"/>
  <c r="T479" i="1"/>
  <c r="T79" i="1"/>
  <c r="T461" i="1"/>
  <c r="T498" i="1"/>
  <c r="T174" i="1"/>
  <c r="T468" i="1"/>
  <c r="T65" i="1"/>
  <c r="T176" i="1"/>
  <c r="T435" i="1"/>
  <c r="T388" i="1"/>
  <c r="T470" i="1"/>
  <c r="T368" i="1"/>
  <c r="T502" i="1"/>
  <c r="T426" i="1"/>
  <c r="T102" i="1"/>
  <c r="T298" i="1"/>
  <c r="T462" i="1"/>
  <c r="T177" i="1"/>
  <c r="T236" i="1"/>
  <c r="T294" i="1"/>
  <c r="T110" i="1"/>
  <c r="T193" i="1"/>
  <c r="T275" i="1"/>
  <c r="T483" i="1"/>
  <c r="T147" i="1"/>
  <c r="T357" i="1"/>
  <c r="T206" i="1"/>
  <c r="T153" i="1"/>
  <c r="T185" i="1"/>
  <c r="T386" i="1"/>
  <c r="T27" i="1"/>
  <c r="T63" i="1"/>
  <c r="T189" i="1"/>
  <c r="T336" i="1"/>
  <c r="T108" i="1"/>
  <c r="T232" i="1"/>
  <c r="T404" i="1"/>
  <c r="T158" i="1"/>
  <c r="T219" i="1"/>
  <c r="T33" i="1"/>
  <c r="T192" i="1"/>
  <c r="T318" i="1"/>
  <c r="T491" i="1"/>
  <c r="T454" i="1"/>
  <c r="T354" i="1"/>
  <c r="T276" i="1"/>
  <c r="T143" i="1"/>
  <c r="T98" i="1"/>
  <c r="T144" i="1"/>
  <c r="T204" i="1"/>
  <c r="T457" i="1"/>
  <c r="T121" i="1"/>
  <c r="T361" i="1"/>
  <c r="T292" i="1"/>
  <c r="T418" i="1"/>
  <c r="T59" i="1"/>
  <c r="T49" i="1"/>
  <c r="T507" i="1"/>
  <c r="T208" i="1"/>
  <c r="T307" i="1"/>
  <c r="T37" i="1"/>
  <c r="T396" i="1"/>
  <c r="T352" i="1"/>
  <c r="T428" i="1"/>
  <c r="T496" i="1"/>
  <c r="T466" i="1"/>
  <c r="T450" i="1"/>
  <c r="T262" i="1"/>
  <c r="T242" i="1"/>
  <c r="T201" i="1"/>
  <c r="T506" i="1"/>
  <c r="T75" i="1"/>
  <c r="T446" i="1"/>
  <c r="T255" i="1"/>
  <c r="T168" i="1"/>
  <c r="T244" i="1"/>
  <c r="T342" i="1"/>
  <c r="T414" i="1"/>
  <c r="T157" i="1"/>
  <c r="T378" i="1"/>
  <c r="T338" i="1"/>
  <c r="T304" i="1"/>
  <c r="T279" i="1"/>
  <c r="T460" i="1"/>
  <c r="T410" i="1"/>
  <c r="T26" i="1"/>
  <c r="T367" i="1"/>
  <c r="T441" i="1"/>
  <c r="T358" i="1"/>
  <c r="T366" i="1"/>
  <c r="T369" i="1"/>
  <c r="T373" i="1"/>
  <c r="T188" i="1"/>
  <c r="T86" i="1"/>
  <c r="Q248" i="1"/>
  <c r="U248" i="1" s="1"/>
  <c r="T400" i="1"/>
  <c r="T475" i="1"/>
  <c r="T119" i="1"/>
  <c r="T344" i="1"/>
  <c r="T163" i="1"/>
  <c r="T474" i="1"/>
  <c r="T51" i="1"/>
  <c r="T46" i="1"/>
  <c r="T41" i="1"/>
  <c r="T272" i="1"/>
  <c r="T146" i="1"/>
  <c r="T90" i="1"/>
  <c r="T442" i="1"/>
  <c r="T152" i="1"/>
  <c r="T45" i="1"/>
  <c r="T465" i="1"/>
  <c r="T313" i="1"/>
  <c r="T427" i="1"/>
  <c r="T481" i="1"/>
  <c r="T478" i="1"/>
  <c r="T148" i="1"/>
  <c r="T164" i="1"/>
  <c r="T223" i="1"/>
  <c r="T228" i="1"/>
  <c r="T395" i="1"/>
  <c r="T92" i="1"/>
  <c r="T218" i="1"/>
  <c r="T320" i="1"/>
  <c r="T129" i="1"/>
  <c r="T467" i="1"/>
  <c r="T328" i="1"/>
  <c r="T345" i="1"/>
  <c r="T115" i="1"/>
  <c r="T85" i="1"/>
  <c r="T224" i="1"/>
  <c r="T282" i="1"/>
  <c r="T306" i="1"/>
  <c r="T325" i="1"/>
  <c r="T500" i="1"/>
  <c r="T134" i="1"/>
  <c r="T301" i="1"/>
  <c r="T350" i="1"/>
  <c r="T340" i="1"/>
  <c r="T71" i="1"/>
  <c r="T312" i="1"/>
  <c r="T300" i="1"/>
  <c r="T409" i="1"/>
  <c r="T398" i="1"/>
  <c r="T473" i="1"/>
  <c r="T489" i="1"/>
  <c r="T497" i="1"/>
  <c r="T349" i="1"/>
  <c r="T251" i="1"/>
  <c r="T299" i="1"/>
  <c r="T488" i="1"/>
  <c r="T39" i="1"/>
  <c r="T104" i="1"/>
  <c r="T451" i="1"/>
  <c r="T199" i="1"/>
  <c r="T505" i="1"/>
  <c r="T458" i="1"/>
  <c r="T268" i="1"/>
  <c r="T402" i="1"/>
  <c r="T422" i="1"/>
  <c r="Q483" i="1"/>
  <c r="U483" i="1" s="1"/>
  <c r="Q85" i="1"/>
  <c r="U85" i="1" s="1"/>
  <c r="T52" i="1"/>
  <c r="T379" i="1"/>
  <c r="T94" i="1"/>
  <c r="T264" i="1"/>
  <c r="T480" i="1"/>
  <c r="T362" i="1"/>
  <c r="T187" i="1"/>
  <c r="T420" i="1"/>
  <c r="T501" i="1"/>
  <c r="T131" i="1"/>
  <c r="T332" i="1"/>
  <c r="T167" i="1"/>
  <c r="T321" i="1"/>
  <c r="T309" i="1"/>
  <c r="T111" i="1"/>
  <c r="T356" i="1"/>
  <c r="T482" i="1"/>
  <c r="T390" i="1"/>
  <c r="T28" i="1"/>
  <c r="T116" i="1"/>
  <c r="T73" i="1"/>
  <c r="T339" i="1"/>
  <c r="T156" i="1"/>
  <c r="T29" i="1"/>
  <c r="T109" i="1"/>
  <c r="T394" i="1"/>
  <c r="T329" i="1"/>
  <c r="T449" i="1"/>
  <c r="T81" i="1"/>
  <c r="T122" i="1"/>
  <c r="T233" i="1"/>
  <c r="T212" i="1"/>
  <c r="T385" i="1"/>
  <c r="T117" i="1"/>
  <c r="T205" i="1"/>
  <c r="T355" i="1"/>
  <c r="T323" i="1"/>
  <c r="T415" i="1"/>
  <c r="T471" i="1"/>
  <c r="T96" i="1"/>
  <c r="T273" i="1"/>
  <c r="T181" i="1"/>
  <c r="T235" i="1"/>
  <c r="T381" i="1"/>
  <c r="T222" i="1"/>
  <c r="T452" i="1"/>
  <c r="T269" i="1"/>
  <c r="T440" i="1"/>
  <c r="T200" i="1"/>
  <c r="T43" i="1"/>
  <c r="T151" i="1"/>
  <c r="T247" i="1"/>
  <c r="T372" i="1"/>
  <c r="T169" i="1"/>
  <c r="T443" i="1"/>
  <c r="T296" i="1"/>
  <c r="Q346" i="1"/>
  <c r="U346" i="1" s="1"/>
  <c r="T346" i="1"/>
  <c r="T179" i="1"/>
  <c r="T197" i="1"/>
  <c r="T161" i="1"/>
  <c r="T281" i="1"/>
  <c r="T130" i="1"/>
  <c r="T374" i="1"/>
  <c r="T370" i="1"/>
  <c r="T243" i="1"/>
  <c r="T136" i="1"/>
  <c r="T333" i="1"/>
  <c r="T173" i="1"/>
  <c r="T180" i="1"/>
  <c r="T140" i="1"/>
  <c r="T316" i="1"/>
  <c r="T406" i="1"/>
  <c r="T408" i="1"/>
  <c r="T69" i="1"/>
  <c r="T31" i="1"/>
  <c r="T191" i="1"/>
  <c r="T203" i="1"/>
  <c r="T226" i="1"/>
  <c r="T477" i="1"/>
  <c r="T494" i="1"/>
  <c r="T326" i="1"/>
  <c r="T67" i="1"/>
  <c r="T150" i="1"/>
  <c r="T66" i="1"/>
  <c r="T186" i="1"/>
  <c r="T239" i="1"/>
  <c r="T277" i="1"/>
  <c r="T253" i="1"/>
  <c r="T317" i="1"/>
  <c r="T266" i="1"/>
  <c r="T389" i="1"/>
  <c r="T364" i="1"/>
  <c r="T141" i="1"/>
  <c r="T184" i="1"/>
  <c r="T293" i="1"/>
  <c r="T207" i="1"/>
  <c r="T431" i="1"/>
  <c r="T50" i="1"/>
  <c r="T258" i="1"/>
  <c r="T319" i="1"/>
  <c r="T335" i="1"/>
  <c r="T472" i="1"/>
  <c r="Q160" i="1"/>
  <c r="U160" i="1" s="1"/>
  <c r="T160" i="1"/>
  <c r="T267" i="1"/>
  <c r="T230" i="1"/>
  <c r="T286" i="1"/>
  <c r="T416" i="1"/>
  <c r="T260" i="1"/>
  <c r="T486" i="1"/>
  <c r="T504" i="1"/>
  <c r="T100" i="1"/>
  <c r="T171" i="1"/>
  <c r="T241" i="1"/>
  <c r="T259" i="1"/>
  <c r="T412" i="1"/>
  <c r="T401" i="1"/>
  <c r="T159" i="1"/>
  <c r="T30" i="1"/>
  <c r="T76" i="1"/>
  <c r="T225" i="1"/>
  <c r="T217" i="1"/>
  <c r="T280" i="1"/>
  <c r="T499" i="1"/>
  <c r="T155" i="1"/>
  <c r="T252" i="1"/>
  <c r="T194" i="1"/>
  <c r="T165" i="1"/>
  <c r="Q165" i="1"/>
  <c r="U165" i="1" s="1"/>
  <c r="T132" i="1"/>
  <c r="T216" i="1"/>
  <c r="T172" i="1"/>
  <c r="T330" i="1"/>
  <c r="T127" i="1"/>
  <c r="T162" i="1"/>
  <c r="T487" i="1"/>
  <c r="T429" i="1"/>
  <c r="T93" i="1"/>
  <c r="T183" i="1"/>
  <c r="T231" i="1"/>
  <c r="T256" i="1"/>
  <c r="T376" i="1"/>
  <c r="T214" i="1"/>
  <c r="T238" i="1"/>
  <c r="Q312" i="1"/>
  <c r="U312" i="1" s="1"/>
  <c r="T391" i="1"/>
  <c r="T439" i="1"/>
  <c r="T47" i="1"/>
  <c r="T35" i="1"/>
  <c r="T288" i="1"/>
  <c r="T220" i="1"/>
  <c r="T311" i="1"/>
  <c r="T384" i="1"/>
  <c r="T484" i="1"/>
  <c r="T55" i="1"/>
  <c r="T97" i="1"/>
  <c r="Q97" i="1"/>
  <c r="U97" i="1" s="1"/>
  <c r="T334" i="1"/>
  <c r="T380" i="1"/>
  <c r="T42" i="1"/>
  <c r="T89" i="1"/>
  <c r="T285" i="1"/>
  <c r="T229" i="1"/>
  <c r="T265" i="1"/>
  <c r="T393" i="1"/>
  <c r="T274" i="1"/>
  <c r="T348" i="1"/>
  <c r="T447" i="1"/>
  <c r="T436" i="1"/>
  <c r="T124" i="1"/>
  <c r="T392" i="1"/>
  <c r="T322" i="1"/>
  <c r="T68" i="1"/>
  <c r="Q170" i="1"/>
  <c r="U170" i="1" s="1"/>
  <c r="T170" i="1"/>
  <c r="T237" i="1"/>
  <c r="T38" i="1"/>
  <c r="T133" i="1"/>
  <c r="T261" i="1"/>
  <c r="T105" i="1"/>
  <c r="T289" i="1"/>
  <c r="T107" i="1"/>
  <c r="T227" i="1"/>
  <c r="T221" i="1"/>
  <c r="T485" i="1"/>
  <c r="T371" i="1"/>
  <c r="T407" i="1"/>
  <c r="T492" i="1"/>
  <c r="T297" i="1"/>
  <c r="T437" i="1"/>
  <c r="T453" i="1"/>
  <c r="T476" i="1"/>
  <c r="T34" i="1"/>
  <c r="T154" i="1"/>
  <c r="T91" i="1"/>
  <c r="T246" i="1"/>
  <c r="T101" i="1"/>
  <c r="T417" i="1"/>
  <c r="T305" i="1"/>
  <c r="T283" i="1"/>
  <c r="T405" i="1"/>
  <c r="T469" i="1"/>
  <c r="T495" i="1"/>
  <c r="T445" i="1"/>
  <c r="T118" i="1"/>
  <c r="T263" i="1"/>
  <c r="T48" i="1"/>
  <c r="T145" i="1"/>
  <c r="T126" i="1"/>
  <c r="T60" i="1"/>
  <c r="T57" i="1"/>
  <c r="T36" i="1"/>
  <c r="T149" i="1"/>
  <c r="T114" i="1"/>
  <c r="T142" i="1"/>
  <c r="T54" i="1"/>
  <c r="T331" i="1"/>
  <c r="T278" i="1"/>
  <c r="T425" i="1"/>
  <c r="T287" i="1"/>
  <c r="T310" i="1"/>
  <c r="T341" i="1"/>
  <c r="T424" i="1"/>
  <c r="T383" i="1"/>
  <c r="T365" i="1"/>
  <c r="T195" i="1"/>
  <c r="T327" i="1"/>
  <c r="T270" i="1"/>
  <c r="T56" i="1"/>
  <c r="T95" i="1"/>
  <c r="T432" i="1"/>
  <c r="T448" i="1"/>
  <c r="T250" i="1"/>
  <c r="T139" i="1"/>
  <c r="T80" i="1"/>
  <c r="T77" i="1"/>
  <c r="T64" i="1"/>
  <c r="T103" i="1"/>
  <c r="T99" i="1"/>
  <c r="T70" i="1"/>
  <c r="T61" i="1"/>
  <c r="T245" i="1"/>
  <c r="T166" i="1"/>
  <c r="T113" i="1"/>
  <c r="T209" i="1"/>
  <c r="T213" i="1"/>
  <c r="T182" i="1"/>
  <c r="T178" i="1"/>
  <c r="T302" i="1"/>
  <c r="T353" i="1"/>
  <c r="T347" i="1"/>
  <c r="T459" i="1"/>
  <c r="T375" i="1"/>
  <c r="T32" i="1"/>
  <c r="T351" i="1"/>
  <c r="T411" i="1"/>
  <c r="T419" i="1"/>
  <c r="T78" i="1"/>
  <c r="T74" i="1"/>
  <c r="T257" i="1"/>
  <c r="T190" i="1"/>
  <c r="T202" i="1"/>
  <c r="T215" i="1"/>
  <c r="T249" i="1"/>
  <c r="T363" i="1"/>
  <c r="T377" i="1"/>
  <c r="T315" i="1"/>
  <c r="T455" i="1"/>
  <c r="T359" i="1"/>
  <c r="T493" i="1"/>
  <c r="T137" i="1"/>
  <c r="T40" i="1"/>
  <c r="T72" i="1"/>
  <c r="T44" i="1"/>
  <c r="T88" i="1"/>
  <c r="T87" i="1"/>
  <c r="T58" i="1"/>
  <c r="T82" i="1"/>
  <c r="T125" i="1"/>
  <c r="T211" i="1"/>
  <c r="T198" i="1"/>
  <c r="T303" i="1"/>
  <c r="T464" i="1"/>
  <c r="T456" i="1"/>
  <c r="T403" i="1"/>
  <c r="T463" i="1"/>
  <c r="T11" i="1"/>
  <c r="T17" i="1"/>
  <c r="T15" i="1"/>
  <c r="T19" i="1"/>
  <c r="T23" i="1"/>
  <c r="T13" i="1"/>
  <c r="T25" i="1"/>
  <c r="T8" i="1"/>
  <c r="T21" i="1"/>
  <c r="T16" i="1"/>
  <c r="T12" i="1"/>
  <c r="T20" i="1"/>
  <c r="T9" i="1"/>
  <c r="T24" i="1"/>
  <c r="T10" i="1"/>
  <c r="T22" i="1"/>
  <c r="T14" i="1"/>
  <c r="T18" i="1"/>
  <c r="T7" i="1"/>
  <c r="AZ6" i="1" l="1"/>
  <c r="H31" i="2" s="1"/>
  <c r="AS359" i="1"/>
  <c r="BV359" i="1"/>
  <c r="AS344" i="1"/>
  <c r="BV344" i="1"/>
  <c r="AS304" i="1"/>
  <c r="BV304" i="1"/>
  <c r="AS65" i="1"/>
  <c r="BV65" i="1"/>
  <c r="AS78" i="1"/>
  <c r="BV78" i="1"/>
  <c r="AS433" i="1"/>
  <c r="BV433" i="1"/>
  <c r="AS455" i="1"/>
  <c r="BV455" i="1"/>
  <c r="AS412" i="1"/>
  <c r="BV412" i="1"/>
  <c r="AS289" i="1"/>
  <c r="BV289" i="1"/>
  <c r="AS453" i="1"/>
  <c r="BV453" i="1"/>
  <c r="AS506" i="1"/>
  <c r="BV506" i="1"/>
  <c r="AS117" i="1"/>
  <c r="BV117" i="1"/>
  <c r="AS434" i="1"/>
  <c r="BV434" i="1"/>
  <c r="AS248" i="1"/>
  <c r="BV248" i="1"/>
  <c r="AS445" i="1"/>
  <c r="BV445" i="1"/>
  <c r="AS68" i="1"/>
  <c r="BV68" i="1"/>
  <c r="AS352" i="1"/>
  <c r="BV352" i="1"/>
  <c r="AS408" i="1"/>
  <c r="BV408" i="1"/>
  <c r="AS199" i="1"/>
  <c r="BV199" i="1"/>
  <c r="AS448" i="1"/>
  <c r="BV448" i="1"/>
  <c r="AS375" i="1"/>
  <c r="BV375" i="1"/>
  <c r="AS61" i="1"/>
  <c r="BV61" i="1"/>
  <c r="AS263" i="1"/>
  <c r="BV263" i="1"/>
  <c r="AS255" i="1"/>
  <c r="BV255" i="1"/>
  <c r="AS473" i="1"/>
  <c r="BV473" i="1"/>
  <c r="AS326" i="1"/>
  <c r="BV326" i="1"/>
  <c r="AS67" i="1"/>
  <c r="BV67" i="1"/>
  <c r="AS503" i="1"/>
  <c r="BV503" i="1"/>
  <c r="AS42" i="1"/>
  <c r="BV42" i="1"/>
  <c r="AS388" i="1"/>
  <c r="BV388" i="1"/>
  <c r="AS507" i="1"/>
  <c r="BV507" i="1"/>
  <c r="AS402" i="1"/>
  <c r="BV402" i="1"/>
  <c r="AS280" i="1"/>
  <c r="BV280" i="1"/>
  <c r="AS226" i="1"/>
  <c r="BV226" i="1"/>
  <c r="AS54" i="1"/>
  <c r="BV54" i="1"/>
  <c r="AS442" i="1"/>
  <c r="BV442" i="1"/>
  <c r="AS234" i="1"/>
  <c r="BV234" i="1"/>
  <c r="AS44" i="1"/>
  <c r="BV44" i="1"/>
  <c r="AS303" i="1"/>
  <c r="BV303" i="1"/>
  <c r="AS245" i="1"/>
  <c r="BV245" i="1"/>
  <c r="AS246" i="1"/>
  <c r="BV246" i="1"/>
  <c r="AS454" i="1"/>
  <c r="BV454" i="1"/>
  <c r="AS123" i="1"/>
  <c r="BV123" i="1"/>
  <c r="AS177" i="1"/>
  <c r="BV177" i="1"/>
  <c r="AS441" i="1"/>
  <c r="BV441" i="1"/>
  <c r="AS210" i="1"/>
  <c r="BV210" i="1"/>
  <c r="AS478" i="1"/>
  <c r="BV478" i="1"/>
  <c r="AS341" i="1"/>
  <c r="BV341" i="1"/>
  <c r="AS161" i="1"/>
  <c r="BV161" i="1"/>
  <c r="AS377" i="1"/>
  <c r="BV377" i="1"/>
  <c r="AS469" i="1"/>
  <c r="BV469" i="1"/>
  <c r="AS196" i="1"/>
  <c r="BV196" i="1"/>
  <c r="AS58" i="1"/>
  <c r="BV58" i="1"/>
  <c r="AS421" i="1"/>
  <c r="BV421" i="1"/>
  <c r="AS505" i="1"/>
  <c r="BV505" i="1"/>
  <c r="AS308" i="1"/>
  <c r="BV308" i="1"/>
  <c r="AS425" i="1"/>
  <c r="BV425" i="1"/>
  <c r="AS345" i="1"/>
  <c r="BV345" i="1"/>
  <c r="AS270" i="1"/>
  <c r="BV270" i="1"/>
  <c r="AS30" i="1"/>
  <c r="BV30" i="1"/>
  <c r="AS496" i="1"/>
  <c r="BV496" i="1"/>
  <c r="AS435" i="1"/>
  <c r="BV435" i="1"/>
  <c r="AS62" i="1"/>
  <c r="BV62" i="1"/>
  <c r="AS272" i="1"/>
  <c r="BV272" i="1"/>
  <c r="AS57" i="1"/>
  <c r="BV57" i="1"/>
  <c r="AS98" i="1"/>
  <c r="BV98" i="1"/>
  <c r="AS233" i="1"/>
  <c r="BV233" i="1"/>
  <c r="AS74" i="1"/>
  <c r="BV74" i="1"/>
  <c r="AS266" i="1"/>
  <c r="BV266" i="1"/>
  <c r="AS173" i="1"/>
  <c r="BV173" i="1"/>
  <c r="AS94" i="1"/>
  <c r="BV94" i="1"/>
  <c r="AS48" i="1"/>
  <c r="BV48" i="1"/>
  <c r="AS387" i="1"/>
  <c r="BV387" i="1"/>
  <c r="AS398" i="1"/>
  <c r="BV398" i="1"/>
  <c r="AS29" i="1"/>
  <c r="BV29" i="1"/>
  <c r="AS186" i="1"/>
  <c r="BV186" i="1"/>
  <c r="AS323" i="1"/>
  <c r="BV323" i="1"/>
  <c r="AS489" i="1"/>
  <c r="BV489" i="1"/>
  <c r="AS355" i="1"/>
  <c r="BV355" i="1"/>
  <c r="AS152" i="1"/>
  <c r="BV152" i="1"/>
  <c r="AS418" i="1"/>
  <c r="BV418" i="1"/>
  <c r="AS220" i="1"/>
  <c r="BV220" i="1"/>
  <c r="AS365" i="1"/>
  <c r="BV365" i="1"/>
  <c r="AS166" i="1"/>
  <c r="BV166" i="1"/>
  <c r="AS430" i="1"/>
  <c r="BV430" i="1"/>
  <c r="AS49" i="1"/>
  <c r="BV49" i="1"/>
  <c r="AS328" i="1"/>
  <c r="BV328" i="1"/>
  <c r="AS156" i="1"/>
  <c r="BV156" i="1"/>
  <c r="AS200" i="1"/>
  <c r="BV200" i="1"/>
  <c r="AS251" i="1"/>
  <c r="BV251" i="1"/>
  <c r="AS89" i="1"/>
  <c r="BV89" i="1"/>
  <c r="AS191" i="1"/>
  <c r="BV191" i="1"/>
  <c r="AS13" i="1"/>
  <c r="BV13" i="1"/>
  <c r="AS306" i="1"/>
  <c r="BV306" i="1"/>
  <c r="AS192" i="1"/>
  <c r="BV192" i="1"/>
  <c r="AS15" i="1"/>
  <c r="BV15" i="1"/>
  <c r="AS320" i="1"/>
  <c r="BV320" i="1"/>
  <c r="AS321" i="1"/>
  <c r="BV321" i="1"/>
  <c r="AS149" i="1"/>
  <c r="BV149" i="1"/>
  <c r="AS474" i="1"/>
  <c r="BV474" i="1"/>
  <c r="AS399" i="1"/>
  <c r="BV399" i="1"/>
  <c r="AS363" i="1"/>
  <c r="BV363" i="1"/>
  <c r="AS420" i="1"/>
  <c r="BV420" i="1"/>
  <c r="AS294" i="1"/>
  <c r="BV294" i="1"/>
  <c r="AS137" i="1"/>
  <c r="BV137" i="1"/>
  <c r="AS348" i="1"/>
  <c r="BV348" i="1"/>
  <c r="AS110" i="1"/>
  <c r="BV110" i="1"/>
  <c r="AS59" i="1"/>
  <c r="BV59" i="1"/>
  <c r="AS71" i="1"/>
  <c r="BV71" i="1"/>
  <c r="AS470" i="1"/>
  <c r="BV470" i="1"/>
  <c r="AS338" i="1"/>
  <c r="BV338" i="1"/>
  <c r="AS340" i="1"/>
  <c r="BV340" i="1"/>
  <c r="AS228" i="1"/>
  <c r="BV228" i="1"/>
  <c r="AS325" i="1"/>
  <c r="BV325" i="1"/>
  <c r="AS26" i="1"/>
  <c r="BV26" i="1"/>
  <c r="AS476" i="1"/>
  <c r="BV476" i="1"/>
  <c r="AS88" i="1"/>
  <c r="BV88" i="1"/>
  <c r="AS380" i="1"/>
  <c r="BV380" i="1"/>
  <c r="AS318" i="1"/>
  <c r="BV318" i="1"/>
  <c r="AS146" i="1"/>
  <c r="BV146" i="1"/>
  <c r="AS300" i="1"/>
  <c r="BV300" i="1"/>
  <c r="AS493" i="1"/>
  <c r="BV493" i="1"/>
  <c r="AS312" i="1"/>
  <c r="BV312" i="1"/>
  <c r="AS337" i="1"/>
  <c r="BV337" i="1"/>
  <c r="AS204" i="1"/>
  <c r="BV204" i="1"/>
  <c r="AS324" i="1"/>
  <c r="BV324" i="1"/>
  <c r="AS223" i="1"/>
  <c r="BV223" i="1"/>
  <c r="AS163" i="1"/>
  <c r="BV163" i="1"/>
  <c r="AS274" i="1"/>
  <c r="BV274" i="1"/>
  <c r="AS472" i="1"/>
  <c r="BV472" i="1"/>
  <c r="AS32" i="1"/>
  <c r="BV32" i="1"/>
  <c r="AS397" i="1"/>
  <c r="BV397" i="1"/>
  <c r="AS143" i="1"/>
  <c r="BV143" i="1"/>
  <c r="AS129" i="1"/>
  <c r="BV129" i="1"/>
  <c r="AS187" i="1"/>
  <c r="BV187" i="1"/>
  <c r="AS459" i="1"/>
  <c r="BV459" i="1"/>
  <c r="AS486" i="1"/>
  <c r="BV486" i="1"/>
  <c r="AS253" i="1"/>
  <c r="BV253" i="1"/>
  <c r="AS79" i="1"/>
  <c r="BV79" i="1"/>
  <c r="AS178" i="1"/>
  <c r="BV178" i="1"/>
  <c r="AS358" i="1"/>
  <c r="BV358" i="1"/>
  <c r="AS159" i="1"/>
  <c r="BV159" i="1"/>
  <c r="AS202" i="1"/>
  <c r="BV202" i="1"/>
  <c r="AS24" i="1"/>
  <c r="BV24" i="1"/>
  <c r="AS482" i="1"/>
  <c r="BV482" i="1"/>
  <c r="AS232" i="1"/>
  <c r="BV232" i="1"/>
  <c r="AS481" i="1"/>
  <c r="BV481" i="1"/>
  <c r="AS136" i="1"/>
  <c r="BV136" i="1"/>
  <c r="AS55" i="1"/>
  <c r="BV55" i="1"/>
  <c r="AS372" i="1"/>
  <c r="BV372" i="1"/>
  <c r="AS491" i="1"/>
  <c r="BV491" i="1"/>
  <c r="AS462" i="1"/>
  <c r="BV462" i="1"/>
  <c r="AS236" i="1"/>
  <c r="BV236" i="1"/>
  <c r="AS477" i="1"/>
  <c r="BV477" i="1"/>
  <c r="AS41" i="1"/>
  <c r="BV41" i="1"/>
  <c r="AS349" i="1"/>
  <c r="BV349" i="1"/>
  <c r="AS389" i="1"/>
  <c r="BV389" i="1"/>
  <c r="AS11" i="1"/>
  <c r="BV11" i="1"/>
  <c r="AS209" i="1"/>
  <c r="BV209" i="1"/>
  <c r="AS211" i="1"/>
  <c r="BV211" i="1"/>
  <c r="AS121" i="1"/>
  <c r="BV121" i="1"/>
  <c r="AS273" i="1"/>
  <c r="BV273" i="1"/>
  <c r="AS492" i="1"/>
  <c r="BV492" i="1"/>
  <c r="AS145" i="1"/>
  <c r="BV145" i="1"/>
  <c r="AS466" i="1"/>
  <c r="BV466" i="1"/>
  <c r="AS256" i="1"/>
  <c r="BV256" i="1"/>
  <c r="AS155" i="1"/>
  <c r="BV155" i="1"/>
  <c r="AS432" i="1"/>
  <c r="BV432" i="1"/>
  <c r="AS404" i="1"/>
  <c r="BV404" i="1"/>
  <c r="AS31" i="1"/>
  <c r="BV31" i="1"/>
  <c r="AS131" i="1"/>
  <c r="BV131" i="1"/>
  <c r="AS207" i="1"/>
  <c r="BV207" i="1"/>
  <c r="AS302" i="1"/>
  <c r="BV302" i="1"/>
  <c r="AS368" i="1"/>
  <c r="BV368" i="1"/>
  <c r="AS392" i="1"/>
  <c r="BV392" i="1"/>
  <c r="AS329" i="1"/>
  <c r="BV329" i="1"/>
  <c r="AS278" i="1"/>
  <c r="BV278" i="1"/>
  <c r="AS268" i="1"/>
  <c r="BV268" i="1"/>
  <c r="AS203" i="1"/>
  <c r="BV203" i="1"/>
  <c r="AS34" i="1"/>
  <c r="BV34" i="1"/>
  <c r="AS494" i="1"/>
  <c r="BV494" i="1"/>
  <c r="AS382" i="1"/>
  <c r="BV382" i="1"/>
  <c r="AS427" i="1"/>
  <c r="BV427" i="1"/>
  <c r="AS93" i="1"/>
  <c r="BV93" i="1"/>
  <c r="AS87" i="1"/>
  <c r="BV87" i="1"/>
  <c r="AS281" i="1"/>
  <c r="BV281" i="1"/>
  <c r="AS100" i="1"/>
  <c r="BV100" i="1"/>
  <c r="AS53" i="1"/>
  <c r="BV53" i="1"/>
  <c r="AS443" i="1"/>
  <c r="BV443" i="1"/>
  <c r="AS239" i="1"/>
  <c r="BV239" i="1"/>
  <c r="AS39" i="1"/>
  <c r="BV39" i="1"/>
  <c r="AS440" i="1"/>
  <c r="BV440" i="1"/>
  <c r="AS21" i="1"/>
  <c r="BV21" i="1"/>
  <c r="AS116" i="1"/>
  <c r="BV116" i="1"/>
  <c r="AS242" i="1"/>
  <c r="BV242" i="1"/>
  <c r="AS396" i="1"/>
  <c r="BV396" i="1"/>
  <c r="AS51" i="1"/>
  <c r="BV51" i="1"/>
  <c r="AS364" i="1"/>
  <c r="BV364" i="1"/>
  <c r="AS193" i="1"/>
  <c r="BV193" i="1"/>
  <c r="AS439" i="1"/>
  <c r="BV439" i="1"/>
  <c r="AS133" i="1"/>
  <c r="BV133" i="1"/>
  <c r="AS373" i="1"/>
  <c r="BV373" i="1"/>
  <c r="AS259" i="1"/>
  <c r="BV259" i="1"/>
  <c r="AS82" i="1"/>
  <c r="BV82" i="1"/>
  <c r="AS97" i="1"/>
  <c r="BV97" i="1"/>
  <c r="AS383" i="1"/>
  <c r="BV383" i="1"/>
  <c r="AS115" i="1"/>
  <c r="BV115" i="1"/>
  <c r="AS219" i="1"/>
  <c r="BV219" i="1"/>
  <c r="AS417" i="1"/>
  <c r="BV417" i="1"/>
  <c r="AS181" i="1"/>
  <c r="BV181" i="1"/>
  <c r="AS231" i="1"/>
  <c r="BV231" i="1"/>
  <c r="AS101" i="1"/>
  <c r="BV101" i="1"/>
  <c r="AS292" i="1"/>
  <c r="BV292" i="1"/>
  <c r="AS180" i="1"/>
  <c r="BV180" i="1"/>
  <c r="AS157" i="1"/>
  <c r="BV157" i="1"/>
  <c r="AS450" i="1"/>
  <c r="BV450" i="1"/>
  <c r="AS86" i="1"/>
  <c r="BV86" i="1"/>
  <c r="AS198" i="1"/>
  <c r="BV198" i="1"/>
  <c r="AS451" i="1"/>
  <c r="BV451" i="1"/>
  <c r="AS446" i="1"/>
  <c r="BV446" i="1"/>
  <c r="AS264" i="1"/>
  <c r="BV264" i="1"/>
  <c r="AS267" i="1"/>
  <c r="BV267" i="1"/>
  <c r="AS212" i="1"/>
  <c r="BV212" i="1"/>
  <c r="AS154" i="1"/>
  <c r="BV154" i="1"/>
  <c r="AS283" i="1"/>
  <c r="BV283" i="1"/>
  <c r="AS46" i="1"/>
  <c r="BV46" i="1"/>
  <c r="AS426" i="1"/>
  <c r="BV426" i="1"/>
  <c r="AS271" i="1"/>
  <c r="BV271" i="1"/>
  <c r="AS371" i="1"/>
  <c r="BV371" i="1"/>
  <c r="AS150" i="1"/>
  <c r="BV150" i="1"/>
  <c r="AS103" i="1"/>
  <c r="BV103" i="1"/>
  <c r="AS109" i="1"/>
  <c r="BV109" i="1"/>
  <c r="AS407" i="1"/>
  <c r="BV407" i="1"/>
  <c r="AS490" i="1"/>
  <c r="BV490" i="1"/>
  <c r="AS43" i="1"/>
  <c r="BV43" i="1"/>
  <c r="AS500" i="1"/>
  <c r="BV500" i="1"/>
  <c r="AS140" i="1"/>
  <c r="BV140" i="1"/>
  <c r="AS238" i="1"/>
  <c r="BV238" i="1"/>
  <c r="AS124" i="1"/>
  <c r="BV124" i="1"/>
  <c r="AS107" i="1"/>
  <c r="BV107" i="1"/>
  <c r="AS287" i="1"/>
  <c r="BV287" i="1"/>
  <c r="AS429" i="1"/>
  <c r="BV429" i="1"/>
  <c r="AS423" i="1"/>
  <c r="BV423" i="1"/>
  <c r="AS475" i="1"/>
  <c r="BV475" i="1"/>
  <c r="AS60" i="1"/>
  <c r="BV60" i="1"/>
  <c r="AS460" i="1"/>
  <c r="BV460" i="1"/>
  <c r="AS422" i="1"/>
  <c r="BV422" i="1"/>
  <c r="AS120" i="1"/>
  <c r="BV120" i="1"/>
  <c r="AS142" i="1"/>
  <c r="BV142" i="1"/>
  <c r="AS164" i="1"/>
  <c r="BV164" i="1"/>
  <c r="AS390" i="1"/>
  <c r="BV390" i="1"/>
  <c r="AS172" i="1"/>
  <c r="BV172" i="1"/>
  <c r="AS237" i="1"/>
  <c r="BV237" i="1"/>
  <c r="AS47" i="1"/>
  <c r="BV47" i="1"/>
  <c r="AS479" i="1"/>
  <c r="BV479" i="1"/>
  <c r="AS112" i="1"/>
  <c r="BV112" i="1"/>
  <c r="AS317" i="1"/>
  <c r="BV317" i="1"/>
  <c r="AS73" i="1"/>
  <c r="BV73" i="1"/>
  <c r="AS83" i="1"/>
  <c r="BV83" i="1"/>
  <c r="AS144" i="1"/>
  <c r="BV144" i="1"/>
  <c r="AS158" i="1"/>
  <c r="BV158" i="1"/>
  <c r="AS33" i="1"/>
  <c r="BV33" i="1"/>
  <c r="AS244" i="1"/>
  <c r="BV244" i="1"/>
  <c r="AS350" i="1"/>
  <c r="BV350" i="1"/>
  <c r="AS471" i="1"/>
  <c r="BV471" i="1"/>
  <c r="AS81" i="1"/>
  <c r="BV81" i="1"/>
  <c r="AS335" i="1"/>
  <c r="BV335" i="1"/>
  <c r="AS362" i="1"/>
  <c r="BV362" i="1"/>
  <c r="AS381" i="1"/>
  <c r="BV381" i="1"/>
  <c r="AS499" i="1"/>
  <c r="BV499" i="1"/>
  <c r="AS333" i="1"/>
  <c r="BV333" i="1"/>
  <c r="AS134" i="1"/>
  <c r="BV134" i="1"/>
  <c r="AS301" i="1"/>
  <c r="BV301" i="1"/>
  <c r="AS9" i="1"/>
  <c r="BV9" i="1"/>
  <c r="AS10" i="1"/>
  <c r="BV10" i="1"/>
  <c r="AS189" i="1"/>
  <c r="BV189" i="1"/>
  <c r="AS360" i="1"/>
  <c r="BV360" i="1"/>
  <c r="AS378" i="1"/>
  <c r="BV378" i="1"/>
  <c r="AS497" i="1"/>
  <c r="BV497" i="1"/>
  <c r="AS201" i="1"/>
  <c r="BV201" i="1"/>
  <c r="AS241" i="1"/>
  <c r="BV241" i="1"/>
  <c r="AS194" i="1"/>
  <c r="BV194" i="1"/>
  <c r="AS265" i="1"/>
  <c r="BV265" i="1"/>
  <c r="AS249" i="1"/>
  <c r="BV249" i="1"/>
  <c r="AS370" i="1"/>
  <c r="BV370" i="1"/>
  <c r="AS485" i="1"/>
  <c r="BV485" i="1"/>
  <c r="AS484" i="1"/>
  <c r="BV484" i="1"/>
  <c r="AS182" i="1"/>
  <c r="BV182" i="1"/>
  <c r="AS128" i="1"/>
  <c r="BV128" i="1"/>
  <c r="AS305" i="1"/>
  <c r="BV305" i="1"/>
  <c r="AS153" i="1"/>
  <c r="BV153" i="1"/>
  <c r="AS327" i="1"/>
  <c r="BV327" i="1"/>
  <c r="AS261" i="1"/>
  <c r="BV261" i="1"/>
  <c r="AS85" i="1"/>
  <c r="BV85" i="1"/>
  <c r="AS37" i="1"/>
  <c r="BV37" i="1"/>
  <c r="AS28" i="1"/>
  <c r="BV28" i="1"/>
  <c r="AS108" i="1"/>
  <c r="BV108" i="1"/>
  <c r="AS27" i="1"/>
  <c r="BV27" i="1"/>
  <c r="AS20" i="1"/>
  <c r="BV20" i="1"/>
  <c r="AS322" i="1"/>
  <c r="BV322" i="1"/>
  <c r="AS483" i="1"/>
  <c r="BV483" i="1"/>
  <c r="AS175" i="1"/>
  <c r="BV175" i="1"/>
  <c r="AS113" i="1"/>
  <c r="BV113" i="1"/>
  <c r="AS406" i="1"/>
  <c r="BV406" i="1"/>
  <c r="AS374" i="1"/>
  <c r="BV374" i="1"/>
  <c r="AS309" i="1"/>
  <c r="BV309" i="1"/>
  <c r="AS311" i="1"/>
  <c r="BV311" i="1"/>
  <c r="AS298" i="1"/>
  <c r="BV298" i="1"/>
  <c r="AS395" i="1"/>
  <c r="BV395" i="1"/>
  <c r="AS379" i="1"/>
  <c r="BV379" i="1"/>
  <c r="AS386" i="1"/>
  <c r="BV386" i="1"/>
  <c r="AS162" i="1"/>
  <c r="BV162" i="1"/>
  <c r="AS291" i="1"/>
  <c r="BV291" i="1"/>
  <c r="AS361" i="1"/>
  <c r="BV361" i="1"/>
  <c r="AS419" i="1"/>
  <c r="BV419" i="1"/>
  <c r="AS77" i="1"/>
  <c r="BV77" i="1"/>
  <c r="AS269" i="1"/>
  <c r="BV269" i="1"/>
  <c r="AS184" i="1"/>
  <c r="BV184" i="1"/>
  <c r="AS428" i="1"/>
  <c r="BV428" i="1"/>
  <c r="AS84" i="1"/>
  <c r="BV84" i="1"/>
  <c r="AS331" i="1"/>
  <c r="BV331" i="1"/>
  <c r="AS286" i="1"/>
  <c r="BV286" i="1"/>
  <c r="AS260" i="1"/>
  <c r="BV260" i="1"/>
  <c r="AS487" i="1"/>
  <c r="BV487" i="1"/>
  <c r="AS347" i="1"/>
  <c r="BV347" i="1"/>
  <c r="AS185" i="1"/>
  <c r="BV185" i="1"/>
  <c r="AS330" i="1"/>
  <c r="BV330" i="1"/>
  <c r="AS463" i="1"/>
  <c r="BV463" i="1"/>
  <c r="AS122" i="1"/>
  <c r="BV122" i="1"/>
  <c r="AS36" i="1"/>
  <c r="BV36" i="1"/>
  <c r="AS147" i="1"/>
  <c r="BV147" i="1"/>
  <c r="AS468" i="1"/>
  <c r="BV468" i="1"/>
  <c r="AS102" i="1"/>
  <c r="BV102" i="1"/>
  <c r="AS385" i="1"/>
  <c r="BV385" i="1"/>
  <c r="AS351" i="1"/>
  <c r="BV351" i="1"/>
  <c r="AS461" i="1"/>
  <c r="BV461" i="1"/>
  <c r="AS413" i="1"/>
  <c r="BV413" i="1"/>
  <c r="AS64" i="1"/>
  <c r="BV64" i="1"/>
  <c r="AS167" i="1"/>
  <c r="BV167" i="1"/>
  <c r="AS148" i="1"/>
  <c r="BV148" i="1"/>
  <c r="AS467" i="1"/>
  <c r="BV467" i="1"/>
  <c r="AS174" i="1"/>
  <c r="BV174" i="1"/>
  <c r="AS221" i="1"/>
  <c r="BV221" i="1"/>
  <c r="AS436" i="1"/>
  <c r="BV436" i="1"/>
  <c r="AS14" i="1"/>
  <c r="BV14" i="1"/>
  <c r="AS95" i="1"/>
  <c r="BV95" i="1"/>
  <c r="AS315" i="1"/>
  <c r="BV315" i="1"/>
  <c r="AS343" i="1"/>
  <c r="BV343" i="1"/>
  <c r="AS336" i="1"/>
  <c r="BV336" i="1"/>
  <c r="AS235" i="1"/>
  <c r="BV235" i="1"/>
  <c r="AS356" i="1"/>
  <c r="BV356" i="1"/>
  <c r="AS334" i="1"/>
  <c r="BV334" i="1"/>
  <c r="AS35" i="1"/>
  <c r="BV35" i="1"/>
  <c r="AS114" i="1"/>
  <c r="BV114" i="1"/>
  <c r="AS139" i="1"/>
  <c r="BV139" i="1"/>
  <c r="AS307" i="1"/>
  <c r="BV307" i="1"/>
  <c r="AS424" i="1"/>
  <c r="BV424" i="1"/>
  <c r="AS197" i="1"/>
  <c r="BV197" i="1"/>
  <c r="AS66" i="1"/>
  <c r="BV66" i="1"/>
  <c r="AS405" i="1"/>
  <c r="BV405" i="1"/>
  <c r="AS498" i="1"/>
  <c r="BV498" i="1"/>
  <c r="AS437" i="1"/>
  <c r="BV437" i="1"/>
  <c r="AS366" i="1"/>
  <c r="BV366" i="1"/>
  <c r="AS229" i="1"/>
  <c r="BV229" i="1"/>
  <c r="AS357" i="1"/>
  <c r="BV357" i="1"/>
  <c r="AS367" i="1"/>
  <c r="BV367" i="1"/>
  <c r="AS495" i="1"/>
  <c r="BV495" i="1"/>
  <c r="AS279" i="1"/>
  <c r="BV279" i="1"/>
  <c r="AS409" i="1"/>
  <c r="BV409" i="1"/>
  <c r="AS310" i="1"/>
  <c r="BV310" i="1"/>
  <c r="AS254" i="1"/>
  <c r="BV254" i="1"/>
  <c r="AS465" i="1"/>
  <c r="BV465" i="1"/>
  <c r="AS444" i="1"/>
  <c r="BV444" i="1"/>
  <c r="AS218" i="1"/>
  <c r="BV218" i="1"/>
  <c r="AS488" i="1"/>
  <c r="BV488" i="1"/>
  <c r="AS243" i="1"/>
  <c r="BV243" i="1"/>
  <c r="AS76" i="1"/>
  <c r="BV76" i="1"/>
  <c r="AS213" i="1"/>
  <c r="BV213" i="1"/>
  <c r="AS91" i="1"/>
  <c r="BV91" i="1"/>
  <c r="AS290" i="1"/>
  <c r="BV290" i="1"/>
  <c r="AS342" i="1"/>
  <c r="BV342" i="1"/>
  <c r="AS464" i="1"/>
  <c r="BV464" i="1"/>
  <c r="AS208" i="1"/>
  <c r="BV208" i="1"/>
  <c r="AS384" i="1"/>
  <c r="BV384" i="1"/>
  <c r="AS63" i="1"/>
  <c r="BV63" i="1"/>
  <c r="AS247" i="1"/>
  <c r="BV247" i="1"/>
  <c r="AS70" i="1"/>
  <c r="BV70" i="1"/>
  <c r="AS288" i="1"/>
  <c r="BV288" i="1"/>
  <c r="AS118" i="1"/>
  <c r="BV118" i="1"/>
  <c r="AS171" i="1"/>
  <c r="BV171" i="1"/>
  <c r="AS75" i="1"/>
  <c r="BV75" i="1"/>
  <c r="AS168" i="1"/>
  <c r="BV168" i="1"/>
  <c r="AS393" i="1"/>
  <c r="BV393" i="1"/>
  <c r="AS38" i="1"/>
  <c r="BV38" i="1"/>
  <c r="AS258" i="1"/>
  <c r="BV258" i="1"/>
  <c r="AS214" i="1"/>
  <c r="BV214" i="1"/>
  <c r="AS416" i="1"/>
  <c r="BV416" i="1"/>
  <c r="AS285" i="1"/>
  <c r="BV285" i="1"/>
  <c r="AS346" i="1"/>
  <c r="BV346" i="1"/>
  <c r="AS282" i="1"/>
  <c r="BV282" i="1"/>
  <c r="AS56" i="1"/>
  <c r="BV56" i="1"/>
  <c r="AS296" i="1"/>
  <c r="BV296" i="1"/>
  <c r="AS275" i="1"/>
  <c r="BV275" i="1"/>
  <c r="AS458" i="1"/>
  <c r="BV458" i="1"/>
  <c r="AS316" i="1"/>
  <c r="BV316" i="1"/>
  <c r="AS99" i="1"/>
  <c r="BV99" i="1"/>
  <c r="AS141" i="1"/>
  <c r="BV141" i="1"/>
  <c r="AS240" i="1"/>
  <c r="BV240" i="1"/>
  <c r="AS276" i="1"/>
  <c r="BV276" i="1"/>
  <c r="AS452" i="1"/>
  <c r="BV452" i="1"/>
  <c r="AS391" i="1"/>
  <c r="BV391" i="1"/>
  <c r="AS52" i="1"/>
  <c r="BV52" i="1"/>
  <c r="AS403" i="1"/>
  <c r="BV403" i="1"/>
  <c r="AS119" i="1"/>
  <c r="BV119" i="1"/>
  <c r="AS222" i="1"/>
  <c r="BV222" i="1"/>
  <c r="AS188" i="1"/>
  <c r="BV188" i="1"/>
  <c r="AS438" i="1"/>
  <c r="BV438" i="1"/>
  <c r="AS313" i="1"/>
  <c r="BV313" i="1"/>
  <c r="AS410" i="1"/>
  <c r="BV410" i="1"/>
  <c r="AS400" i="1"/>
  <c r="BV400" i="1"/>
  <c r="AS12" i="1"/>
  <c r="BV12" i="1"/>
  <c r="AS314" i="1"/>
  <c r="BV314" i="1"/>
  <c r="AS135" i="1"/>
  <c r="BV135" i="1"/>
  <c r="AS414" i="1"/>
  <c r="BV414" i="1"/>
  <c r="AS45" i="1"/>
  <c r="BV45" i="1"/>
  <c r="AS257" i="1"/>
  <c r="BV257" i="1"/>
  <c r="AS195" i="1"/>
  <c r="BV195" i="1"/>
  <c r="AS105" i="1"/>
  <c r="BV105" i="1"/>
  <c r="AS23" i="1"/>
  <c r="BV23" i="1"/>
  <c r="AS138" i="1"/>
  <c r="BV138" i="1"/>
  <c r="AS502" i="1"/>
  <c r="BV502" i="1"/>
  <c r="AS176" i="1"/>
  <c r="BV176" i="1"/>
  <c r="AS230" i="1"/>
  <c r="BV230" i="1"/>
  <c r="AS447" i="1"/>
  <c r="BV447" i="1"/>
  <c r="AS104" i="1"/>
  <c r="BV104" i="1"/>
  <c r="AS169" i="1"/>
  <c r="BV169" i="1"/>
  <c r="AS92" i="1"/>
  <c r="BV92" i="1"/>
  <c r="AS40" i="1"/>
  <c r="BV40" i="1"/>
  <c r="AS72" i="1"/>
  <c r="BV72" i="1"/>
  <c r="AS449" i="1"/>
  <c r="BV449" i="1"/>
  <c r="AS411" i="1"/>
  <c r="BV411" i="1"/>
  <c r="AS126" i="1"/>
  <c r="BV126" i="1"/>
  <c r="AS501" i="1"/>
  <c r="BV501" i="1"/>
  <c r="AS319" i="1"/>
  <c r="BV319" i="1"/>
  <c r="AS25" i="1"/>
  <c r="BV25" i="1"/>
  <c r="AS90" i="1"/>
  <c r="BV90" i="1"/>
  <c r="AS299" i="1"/>
  <c r="BV299" i="1"/>
  <c r="AS339" i="1"/>
  <c r="BV339" i="1"/>
  <c r="AS277" i="1"/>
  <c r="BV277" i="1"/>
  <c r="AS504" i="1"/>
  <c r="BV504" i="1"/>
  <c r="AS132" i="1"/>
  <c r="BV132" i="1"/>
  <c r="AS216" i="1"/>
  <c r="BV216" i="1"/>
  <c r="AS22" i="1"/>
  <c r="BV22" i="1"/>
  <c r="AS480" i="1"/>
  <c r="BV480" i="1"/>
  <c r="AS250" i="1"/>
  <c r="BV250" i="1"/>
  <c r="AS227" i="1"/>
  <c r="BV227" i="1"/>
  <c r="AS111" i="1"/>
  <c r="BV111" i="1"/>
  <c r="AS19" i="1"/>
  <c r="BV19" i="1"/>
  <c r="AS332" i="1"/>
  <c r="BV332" i="1"/>
  <c r="AS130" i="1"/>
  <c r="BV130" i="1"/>
  <c r="AS431" i="1"/>
  <c r="BV431" i="1"/>
  <c r="AS179" i="1"/>
  <c r="BV179" i="1"/>
  <c r="AS151" i="1"/>
  <c r="BV151" i="1"/>
  <c r="AS284" i="1"/>
  <c r="BV284" i="1"/>
  <c r="AS225" i="1"/>
  <c r="BV225" i="1"/>
  <c r="AS205" i="1"/>
  <c r="BV205" i="1"/>
  <c r="AS456" i="1"/>
  <c r="BV456" i="1"/>
  <c r="AS297" i="1"/>
  <c r="BV297" i="1"/>
  <c r="AS190" i="1"/>
  <c r="BV190" i="1"/>
  <c r="AS96" i="1"/>
  <c r="BV96" i="1"/>
  <c r="AS50" i="1"/>
  <c r="BV50" i="1"/>
  <c r="AS415" i="1"/>
  <c r="BV415" i="1"/>
  <c r="AS106" i="1"/>
  <c r="BV106" i="1"/>
  <c r="AS394" i="1"/>
  <c r="BV394" i="1"/>
  <c r="AS183" i="1"/>
  <c r="BV183" i="1"/>
  <c r="AS401" i="1"/>
  <c r="BV401" i="1"/>
  <c r="AS125" i="1"/>
  <c r="BV125" i="1"/>
  <c r="AS16" i="1"/>
  <c r="BV16" i="1"/>
  <c r="AS295" i="1"/>
  <c r="BV295" i="1"/>
  <c r="AS217" i="1"/>
  <c r="BV217" i="1"/>
  <c r="AS354" i="1"/>
  <c r="BV354" i="1"/>
  <c r="AS224" i="1"/>
  <c r="BV224" i="1"/>
  <c r="AS369" i="1"/>
  <c r="BV369" i="1"/>
  <c r="AS353" i="1"/>
  <c r="BV353" i="1"/>
  <c r="AS215" i="1"/>
  <c r="BV215" i="1"/>
  <c r="AS127" i="1"/>
  <c r="BV127" i="1"/>
  <c r="AS457" i="1"/>
  <c r="BV457" i="1"/>
  <c r="AS252" i="1"/>
  <c r="BV252" i="1"/>
  <c r="AS80" i="1"/>
  <c r="BV80" i="1"/>
  <c r="AS69" i="1"/>
  <c r="BV69" i="1"/>
  <c r="AS18" i="1"/>
  <c r="BV18" i="1"/>
  <c r="AS262" i="1"/>
  <c r="BV262" i="1"/>
  <c r="AS206" i="1"/>
  <c r="BV206" i="1"/>
  <c r="AS376" i="1"/>
  <c r="BV376" i="1"/>
  <c r="AS165" i="1"/>
  <c r="BV165" i="1"/>
  <c r="AS293" i="1"/>
  <c r="BV293" i="1"/>
  <c r="AS160" i="1"/>
  <c r="BV160" i="1"/>
  <c r="AS170" i="1"/>
  <c r="BV170" i="1"/>
  <c r="U8" i="1"/>
  <c r="V8" i="1" s="1"/>
  <c r="BY8" i="1" s="1"/>
  <c r="U7" i="1"/>
  <c r="AS6" i="1" s="1"/>
  <c r="U17" i="1"/>
  <c r="V505" i="1"/>
  <c r="BY505" i="1" s="1"/>
  <c r="V152" i="1"/>
  <c r="BY152" i="1" s="1"/>
  <c r="V192" i="1"/>
  <c r="BY192" i="1" s="1"/>
  <c r="V127" i="1"/>
  <c r="BY127" i="1" s="1"/>
  <c r="V200" i="1"/>
  <c r="BY200" i="1" s="1"/>
  <c r="V323" i="1"/>
  <c r="BY323" i="1" s="1"/>
  <c r="V94" i="1"/>
  <c r="BY94" i="1" s="1"/>
  <c r="V224" i="1"/>
  <c r="BY224" i="1" s="1"/>
  <c r="V191" i="1"/>
  <c r="BY191" i="1" s="1"/>
  <c r="V489" i="1"/>
  <c r="BY489" i="1" s="1"/>
  <c r="V72" i="1"/>
  <c r="BY72" i="1" s="1"/>
  <c r="V430" i="1"/>
  <c r="BY430" i="1" s="1"/>
  <c r="V13" i="1"/>
  <c r="BY13" i="1" s="1"/>
  <c r="V495" i="1"/>
  <c r="BY495" i="1" s="1"/>
  <c r="V362" i="1"/>
  <c r="BY362" i="1" s="1"/>
  <c r="V421" i="1"/>
  <c r="BY421" i="1" s="1"/>
  <c r="V9" i="1"/>
  <c r="BY9" i="1" s="1"/>
  <c r="V134" i="1"/>
  <c r="BY134" i="1" s="1"/>
  <c r="V180" i="1"/>
  <c r="BY180" i="1" s="1"/>
  <c r="V237" i="1"/>
  <c r="BY237" i="1" s="1"/>
  <c r="V164" i="1"/>
  <c r="BY164" i="1" s="1"/>
  <c r="V335" i="1"/>
  <c r="BY335" i="1" s="1"/>
  <c r="V317" i="1"/>
  <c r="BY317" i="1" s="1"/>
  <c r="V158" i="1"/>
  <c r="BY158" i="1" s="1"/>
  <c r="V28" i="1"/>
  <c r="BY28" i="1" s="1"/>
  <c r="V86" i="1"/>
  <c r="BY86" i="1" s="1"/>
  <c r="V398" i="1"/>
  <c r="BY398" i="1" s="1"/>
  <c r="AR6" i="1"/>
  <c r="H20" i="2" s="1"/>
  <c r="V231" i="1"/>
  <c r="BY231" i="1" s="1"/>
  <c r="V124" i="1"/>
  <c r="BY124" i="1" s="1"/>
  <c r="V267" i="1"/>
  <c r="BY267" i="1" s="1"/>
  <c r="V283" i="1"/>
  <c r="BY283" i="1" s="1"/>
  <c r="V60" i="1"/>
  <c r="BY60" i="1" s="1"/>
  <c r="V371" i="1"/>
  <c r="BY371" i="1" s="1"/>
  <c r="V221" i="1"/>
  <c r="BY221" i="1" s="1"/>
  <c r="V144" i="1"/>
  <c r="BY144" i="1" s="1"/>
  <c r="V408" i="1"/>
  <c r="BY408" i="1" s="1"/>
  <c r="V179" i="1"/>
  <c r="BY179" i="1" s="1"/>
  <c r="V246" i="1"/>
  <c r="BY246" i="1" s="1"/>
  <c r="V480" i="1"/>
  <c r="BY480" i="1" s="1"/>
  <c r="V299" i="1"/>
  <c r="BY299" i="1" s="1"/>
  <c r="V449" i="1"/>
  <c r="BY449" i="1" s="1"/>
  <c r="V276" i="1"/>
  <c r="BY276" i="1" s="1"/>
  <c r="V188" i="1"/>
  <c r="BY188" i="1" s="1"/>
  <c r="V121" i="1"/>
  <c r="BY121" i="1" s="1"/>
  <c r="V64" i="1"/>
  <c r="BY64" i="1" s="1"/>
  <c r="V211" i="1"/>
  <c r="BY211" i="1" s="1"/>
  <c r="V229" i="1"/>
  <c r="BY229" i="1" s="1"/>
  <c r="V156" i="1"/>
  <c r="BY156" i="1" s="1"/>
  <c r="V264" i="1"/>
  <c r="BY264" i="1" s="1"/>
  <c r="V377" i="1"/>
  <c r="BY377" i="1" s="1"/>
  <c r="V279" i="1"/>
  <c r="BY279" i="1" s="1"/>
  <c r="V477" i="1"/>
  <c r="BY477" i="1" s="1"/>
  <c r="V233" i="1"/>
  <c r="BY233" i="1" s="1"/>
  <c r="V98" i="1"/>
  <c r="BY98" i="1" s="1"/>
  <c r="V196" i="1"/>
  <c r="BY196" i="1" s="1"/>
  <c r="V245" i="1"/>
  <c r="BY245" i="1" s="1"/>
  <c r="V260" i="1"/>
  <c r="BY260" i="1" s="1"/>
  <c r="V253" i="1"/>
  <c r="BY253" i="1" s="1"/>
  <c r="V226" i="1"/>
  <c r="BY226" i="1" s="1"/>
  <c r="V425" i="1"/>
  <c r="BY425" i="1" s="1"/>
  <c r="V272" i="1"/>
  <c r="BY272" i="1" s="1"/>
  <c r="V336" i="1"/>
  <c r="BY336" i="1" s="1"/>
  <c r="V493" i="1"/>
  <c r="BY493" i="1" s="1"/>
  <c r="V271" i="1"/>
  <c r="BY271" i="1" s="1"/>
  <c r="V285" i="1"/>
  <c r="BY285" i="1" s="1"/>
  <c r="V424" i="1"/>
  <c r="BY424" i="1" s="1"/>
  <c r="V405" i="1"/>
  <c r="BY405" i="1" s="1"/>
  <c r="V32" i="1"/>
  <c r="BY32" i="1" s="1"/>
  <c r="V88" i="1"/>
  <c r="BY88" i="1" s="1"/>
  <c r="V39" i="1"/>
  <c r="BY39" i="1" s="1"/>
  <c r="V382" i="1"/>
  <c r="BY382" i="1" s="1"/>
  <c r="V347" i="1"/>
  <c r="BY347" i="1" s="1"/>
  <c r="V492" i="1"/>
  <c r="BY492" i="1" s="1"/>
  <c r="V76" i="1"/>
  <c r="BY76" i="1" s="1"/>
  <c r="V472" i="1"/>
  <c r="BY472" i="1" s="1"/>
  <c r="V122" i="1"/>
  <c r="BY122" i="1" s="1"/>
  <c r="V218" i="1"/>
  <c r="BY218" i="1" s="1"/>
  <c r="V366" i="1"/>
  <c r="BY366" i="1" s="1"/>
  <c r="V204" i="1"/>
  <c r="BY204" i="1" s="1"/>
  <c r="V254" i="1"/>
  <c r="BY254" i="1" s="1"/>
  <c r="V273" i="1"/>
  <c r="BY273" i="1" s="1"/>
  <c r="V331" i="1"/>
  <c r="BY331" i="1" s="1"/>
  <c r="V406" i="1"/>
  <c r="BY406" i="1" s="1"/>
  <c r="V208" i="1"/>
  <c r="BY208" i="1" s="1"/>
  <c r="V321" i="1"/>
  <c r="BY321" i="1" s="1"/>
  <c r="V324" i="1"/>
  <c r="BY324" i="1" s="1"/>
  <c r="V149" i="1"/>
  <c r="BY149" i="1" s="1"/>
  <c r="V470" i="1"/>
  <c r="BY470" i="1" s="1"/>
  <c r="V433" i="1"/>
  <c r="BY433" i="1" s="1"/>
  <c r="V21" i="1"/>
  <c r="BY21" i="1" s="1"/>
  <c r="V40" i="1"/>
  <c r="BY40" i="1" s="1"/>
  <c r="V459" i="1"/>
  <c r="BY459" i="1" s="1"/>
  <c r="V261" i="1"/>
  <c r="BY261" i="1" s="1"/>
  <c r="V417" i="1"/>
  <c r="BY417" i="1" s="1"/>
  <c r="V297" i="1"/>
  <c r="BY297" i="1" s="1"/>
  <c r="V401" i="1"/>
  <c r="BY401" i="1" s="1"/>
  <c r="V486" i="1"/>
  <c r="BY486" i="1" s="1"/>
  <c r="V389" i="1"/>
  <c r="BY389" i="1" s="1"/>
  <c r="V187" i="1"/>
  <c r="BY187" i="1" s="1"/>
  <c r="V458" i="1"/>
  <c r="BY458" i="1" s="1"/>
  <c r="V219" i="1"/>
  <c r="BY219" i="1" s="1"/>
  <c r="V359" i="1"/>
  <c r="BY359" i="1" s="1"/>
  <c r="V412" i="1"/>
  <c r="BY412" i="1" s="1"/>
  <c r="V25" i="1"/>
  <c r="BY25" i="1" s="1"/>
  <c r="V327" i="1"/>
  <c r="BY327" i="1" s="1"/>
  <c r="V485" i="1"/>
  <c r="BY485" i="1" s="1"/>
  <c r="V277" i="1"/>
  <c r="BY277" i="1" s="1"/>
  <c r="V340" i="1"/>
  <c r="BY340" i="1" s="1"/>
  <c r="V146" i="1"/>
  <c r="BY146" i="1" s="1"/>
  <c r="V56" i="1"/>
  <c r="BY56" i="1" s="1"/>
  <c r="V316" i="1"/>
  <c r="BY316" i="1" s="1"/>
  <c r="V203" i="1"/>
  <c r="BY203" i="1" s="1"/>
  <c r="V104" i="1"/>
  <c r="BY104" i="1" s="1"/>
  <c r="V344" i="1"/>
  <c r="BY344" i="1" s="1"/>
  <c r="V404" i="1"/>
  <c r="BY404" i="1" s="1"/>
  <c r="V374" i="1"/>
  <c r="BY374" i="1" s="1"/>
  <c r="V240" i="1"/>
  <c r="BY240" i="1" s="1"/>
  <c r="V175" i="1"/>
  <c r="BY175" i="1" s="1"/>
  <c r="V225" i="1"/>
  <c r="BY225" i="1" s="1"/>
  <c r="V281" i="1"/>
  <c r="BY281" i="1" s="1"/>
  <c r="V92" i="1"/>
  <c r="BY92" i="1" s="1"/>
  <c r="V232" i="1"/>
  <c r="BY232" i="1" s="1"/>
  <c r="V80" i="1"/>
  <c r="BY80" i="1" s="1"/>
  <c r="V395" i="1"/>
  <c r="BY395" i="1" s="1"/>
  <c r="V453" i="1"/>
  <c r="BY453" i="1" s="1"/>
  <c r="V289" i="1"/>
  <c r="BY289" i="1" s="1"/>
  <c r="V420" i="1"/>
  <c r="BY420" i="1" s="1"/>
  <c r="V202" i="1"/>
  <c r="BY202" i="1" s="1"/>
  <c r="V305" i="1"/>
  <c r="BY305" i="1" s="1"/>
  <c r="V319" i="1"/>
  <c r="BY319" i="1" s="1"/>
  <c r="V136" i="1"/>
  <c r="BY136" i="1" s="1"/>
  <c r="V339" i="1"/>
  <c r="BY339" i="1" s="1"/>
  <c r="V300" i="1"/>
  <c r="BY300" i="1" s="1"/>
  <c r="V115" i="1"/>
  <c r="BY115" i="1" s="1"/>
  <c r="V139" i="1"/>
  <c r="BY139" i="1" s="1"/>
  <c r="V79" i="1"/>
  <c r="BY79" i="1" s="1"/>
  <c r="V234" i="1"/>
  <c r="BY234" i="1" s="1"/>
  <c r="V479" i="1"/>
  <c r="BY479" i="1" s="1"/>
  <c r="V53" i="1"/>
  <c r="BY53" i="1" s="1"/>
  <c r="V337" i="1"/>
  <c r="BY337" i="1" s="1"/>
  <c r="V290" i="1"/>
  <c r="BY290" i="1" s="1"/>
  <c r="V84" i="1"/>
  <c r="BY84" i="1" s="1"/>
  <c r="V128" i="1"/>
  <c r="BY128" i="1" s="1"/>
  <c r="V295" i="1"/>
  <c r="BY295" i="1" s="1"/>
  <c r="V313" i="1"/>
  <c r="BY313" i="1" s="1"/>
  <c r="V387" i="1"/>
  <c r="BY387" i="1" s="1"/>
  <c r="V68" i="1"/>
  <c r="BY68" i="1" s="1"/>
  <c r="V83" i="1"/>
  <c r="BY83" i="1" s="1"/>
  <c r="V103" i="1"/>
  <c r="BY103" i="1" s="1"/>
  <c r="V310" i="1"/>
  <c r="BY310" i="1" s="1"/>
  <c r="V503" i="1"/>
  <c r="BY503" i="1" s="1"/>
  <c r="V399" i="1"/>
  <c r="BY399" i="1" s="1"/>
  <c r="V48" i="1"/>
  <c r="BY48" i="1" s="1"/>
  <c r="V123" i="1"/>
  <c r="BY123" i="1" s="1"/>
  <c r="V138" i="1"/>
  <c r="BY138" i="1" s="1"/>
  <c r="V268" i="1"/>
  <c r="BY268" i="1" s="1"/>
  <c r="V38" i="1"/>
  <c r="BY38" i="1" s="1"/>
  <c r="V34" i="1"/>
  <c r="BY34" i="1" s="1"/>
  <c r="V256" i="1"/>
  <c r="BY256" i="1" s="1"/>
  <c r="V206" i="1"/>
  <c r="BY206" i="1" s="1"/>
  <c r="V251" i="1"/>
  <c r="BY251" i="1" s="1"/>
  <c r="V26" i="1"/>
  <c r="BY26" i="1" s="1"/>
  <c r="V87" i="1"/>
  <c r="BY87" i="1" s="1"/>
  <c r="V167" i="1"/>
  <c r="BY167" i="1" s="1"/>
  <c r="V431" i="1"/>
  <c r="BY431" i="1" s="1"/>
  <c r="V148" i="1"/>
  <c r="BY148" i="1" s="1"/>
  <c r="V413" i="1"/>
  <c r="BY413" i="1" s="1"/>
  <c r="V388" i="1"/>
  <c r="BY388" i="1" s="1"/>
  <c r="V109" i="1"/>
  <c r="BY109" i="1" s="1"/>
  <c r="V350" i="1"/>
  <c r="BY350" i="1" s="1"/>
  <c r="V498" i="1"/>
  <c r="BY498" i="1" s="1"/>
  <c r="V106" i="1"/>
  <c r="BY106" i="1" s="1"/>
  <c r="V490" i="1"/>
  <c r="BY490" i="1" s="1"/>
  <c r="V368" i="1"/>
  <c r="BY368" i="1" s="1"/>
  <c r="V352" i="1"/>
  <c r="BY352" i="1" s="1"/>
  <c r="V444" i="1"/>
  <c r="BY444" i="1" s="1"/>
  <c r="V320" i="1"/>
  <c r="BY320" i="1" s="1"/>
  <c r="V423" i="1"/>
  <c r="BY423" i="1" s="1"/>
  <c r="V294" i="1"/>
  <c r="BY294" i="1" s="1"/>
  <c r="V457" i="1"/>
  <c r="BY457" i="1" s="1"/>
  <c r="V30" i="1"/>
  <c r="BY30" i="1" s="1"/>
  <c r="V304" i="1"/>
  <c r="BY304" i="1" s="1"/>
  <c r="V438" i="1"/>
  <c r="BY438" i="1" s="1"/>
  <c r="V343" i="1"/>
  <c r="BY343" i="1" s="1"/>
  <c r="V465" i="1"/>
  <c r="BY465" i="1" s="1"/>
  <c r="V185" i="1"/>
  <c r="BY185" i="1" s="1"/>
  <c r="V257" i="1"/>
  <c r="BY257" i="1" s="1"/>
  <c r="V263" i="1"/>
  <c r="BY263" i="1" s="1"/>
  <c r="V176" i="1"/>
  <c r="BY176" i="1" s="1"/>
  <c r="V427" i="1"/>
  <c r="BY427" i="1" s="1"/>
  <c r="V461" i="1"/>
  <c r="BY461" i="1" s="1"/>
  <c r="V443" i="1"/>
  <c r="BY443" i="1" s="1"/>
  <c r="V400" i="1"/>
  <c r="BY400" i="1" s="1"/>
  <c r="V437" i="1"/>
  <c r="BY437" i="1" s="1"/>
  <c r="V248" i="1"/>
  <c r="BY248" i="1" s="1"/>
  <c r="V418" i="1"/>
  <c r="BY418" i="1" s="1"/>
  <c r="V386" i="1"/>
  <c r="BY386" i="1" s="1"/>
  <c r="V169" i="1"/>
  <c r="BY169" i="1" s="1"/>
  <c r="V307" i="1"/>
  <c r="BY307" i="1" s="1"/>
  <c r="V147" i="1"/>
  <c r="BY147" i="1" s="1"/>
  <c r="V213" i="1"/>
  <c r="BY213" i="1" s="1"/>
  <c r="V67" i="1"/>
  <c r="BY67" i="1" s="1"/>
  <c r="V153" i="1"/>
  <c r="BY153" i="1" s="1"/>
  <c r="V118" i="1"/>
  <c r="BY118" i="1" s="1"/>
  <c r="V96" i="1"/>
  <c r="BY96" i="1" s="1"/>
  <c r="V205" i="1"/>
  <c r="BY205" i="1" s="1"/>
  <c r="V244" i="1"/>
  <c r="BY244" i="1" s="1"/>
  <c r="V330" i="1"/>
  <c r="BY330" i="1" s="1"/>
  <c r="V506" i="1"/>
  <c r="BY506" i="1" s="1"/>
  <c r="V177" i="1"/>
  <c r="BY177" i="1" s="1"/>
  <c r="V308" i="1"/>
  <c r="BY308" i="1" s="1"/>
  <c r="V284" i="1"/>
  <c r="BY284" i="1" s="1"/>
  <c r="V143" i="1"/>
  <c r="BY143" i="1" s="1"/>
  <c r="V298" i="1"/>
  <c r="BY298" i="1" s="1"/>
  <c r="V65" i="1"/>
  <c r="BY65" i="1" s="1"/>
  <c r="V135" i="1"/>
  <c r="BY135" i="1" s="1"/>
  <c r="V269" i="1"/>
  <c r="BY269" i="1" s="1"/>
  <c r="V397" i="1"/>
  <c r="BY397" i="1" s="1"/>
  <c r="V55" i="1"/>
  <c r="BY55" i="1" s="1"/>
  <c r="V43" i="1"/>
  <c r="BY43" i="1" s="1"/>
  <c r="V201" i="1"/>
  <c r="BY201" i="1" s="1"/>
  <c r="V120" i="1"/>
  <c r="BY120" i="1" s="1"/>
  <c r="V345" i="1"/>
  <c r="BY345" i="1" s="1"/>
  <c r="V209" i="1"/>
  <c r="BY209" i="1" s="1"/>
  <c r="V318" i="1"/>
  <c r="BY318" i="1" s="1"/>
  <c r="V462" i="1"/>
  <c r="BY462" i="1" s="1"/>
  <c r="V113" i="1"/>
  <c r="BY113" i="1" s="1"/>
  <c r="V222" i="1"/>
  <c r="BY222" i="1" s="1"/>
  <c r="V326" i="1"/>
  <c r="BY326" i="1" s="1"/>
  <c r="V173" i="1"/>
  <c r="BY173" i="1" s="1"/>
  <c r="V358" i="1"/>
  <c r="BY358" i="1" s="1"/>
  <c r="V468" i="1"/>
  <c r="BY468" i="1" s="1"/>
  <c r="V75" i="1"/>
  <c r="BY75" i="1" s="1"/>
  <c r="V44" i="1"/>
  <c r="BY44" i="1" s="1"/>
  <c r="V108" i="1"/>
  <c r="BY108" i="1" s="1"/>
  <c r="V332" i="1"/>
  <c r="BY332" i="1" s="1"/>
  <c r="V361" i="1"/>
  <c r="BY361" i="1" s="1"/>
  <c r="V378" i="1"/>
  <c r="BY378" i="1" s="1"/>
  <c r="V357" i="1"/>
  <c r="BY357" i="1" s="1"/>
  <c r="V215" i="1"/>
  <c r="BY215" i="1" s="1"/>
  <c r="V178" i="1"/>
  <c r="BY178" i="1" s="1"/>
  <c r="V57" i="1"/>
  <c r="BY57" i="1" s="1"/>
  <c r="V50" i="1"/>
  <c r="BY50" i="1" s="1"/>
  <c r="V49" i="1"/>
  <c r="BY49" i="1" s="1"/>
  <c r="V426" i="1"/>
  <c r="BY426" i="1" s="1"/>
  <c r="V137" i="1"/>
  <c r="BY137" i="1" s="1"/>
  <c r="V182" i="1"/>
  <c r="BY182" i="1" s="1"/>
  <c r="V287" i="1"/>
  <c r="BY287" i="1" s="1"/>
  <c r="V286" i="1"/>
  <c r="BY286" i="1" s="1"/>
  <c r="V174" i="1"/>
  <c r="BY174" i="1" s="1"/>
  <c r="V112" i="1"/>
  <c r="BY112" i="1" s="1"/>
  <c r="V491" i="1"/>
  <c r="BY491" i="1" s="1"/>
  <c r="V262" i="1"/>
  <c r="BY262" i="1" s="1"/>
  <c r="V278" i="1"/>
  <c r="BY278" i="1" s="1"/>
  <c r="V434" i="1"/>
  <c r="BY434" i="1" s="1"/>
  <c r="V338" i="1"/>
  <c r="BY338" i="1" s="1"/>
  <c r="V63" i="1"/>
  <c r="BY63" i="1" s="1"/>
  <c r="V360" i="1"/>
  <c r="BY360" i="1" s="1"/>
  <c r="V236" i="1"/>
  <c r="BY236" i="1" s="1"/>
  <c r="V365" i="1"/>
  <c r="BY365" i="1" s="1"/>
  <c r="V163" i="1"/>
  <c r="BY163" i="1" s="1"/>
  <c r="V59" i="1"/>
  <c r="BY59" i="1" s="1"/>
  <c r="V110" i="1"/>
  <c r="BY110" i="1" s="1"/>
  <c r="V228" i="1"/>
  <c r="BY228" i="1" s="1"/>
  <c r="V193" i="1"/>
  <c r="BY193" i="1" s="1"/>
  <c r="V129" i="1"/>
  <c r="BY129" i="1" s="1"/>
  <c r="V414" i="1"/>
  <c r="BY414" i="1" s="1"/>
  <c r="V37" i="1"/>
  <c r="BY37" i="1" s="1"/>
  <c r="V292" i="1"/>
  <c r="BY292" i="1" s="1"/>
  <c r="V440" i="1"/>
  <c r="BY440" i="1" s="1"/>
  <c r="V396" i="1"/>
  <c r="BY396" i="1" s="1"/>
  <c r="V353" i="1"/>
  <c r="BY353" i="1" s="1"/>
  <c r="V302" i="1"/>
  <c r="BY302" i="1" s="1"/>
  <c r="V494" i="1"/>
  <c r="BY494" i="1" s="1"/>
  <c r="V69" i="1"/>
  <c r="BY69" i="1" s="1"/>
  <c r="V333" i="1"/>
  <c r="BY333" i="1" s="1"/>
  <c r="V90" i="1"/>
  <c r="BY90" i="1" s="1"/>
  <c r="V450" i="1"/>
  <c r="BY450" i="1" s="1"/>
  <c r="V454" i="1"/>
  <c r="BY454" i="1" s="1"/>
  <c r="V198" i="1"/>
  <c r="BY198" i="1" s="1"/>
  <c r="V216" i="1"/>
  <c r="BY216" i="1" s="1"/>
  <c r="V314" i="1"/>
  <c r="BY314" i="1" s="1"/>
  <c r="V102" i="1"/>
  <c r="BY102" i="1" s="1"/>
  <c r="V210" i="1"/>
  <c r="BY210" i="1" s="1"/>
  <c r="V157" i="1"/>
  <c r="BY157" i="1" s="1"/>
  <c r="V383" i="1"/>
  <c r="BY383" i="1" s="1"/>
  <c r="V435" i="1"/>
  <c r="BY435" i="1" s="1"/>
  <c r="V502" i="1"/>
  <c r="BY502" i="1" s="1"/>
  <c r="V70" i="1"/>
  <c r="BY70" i="1" s="1"/>
  <c r="V220" i="1"/>
  <c r="BY220" i="1" s="1"/>
  <c r="V429" i="1"/>
  <c r="BY429" i="1" s="1"/>
  <c r="V291" i="1"/>
  <c r="BY291" i="1" s="1"/>
  <c r="V190" i="1"/>
  <c r="BY190" i="1" s="1"/>
  <c r="V62" i="1"/>
  <c r="BY62" i="1" s="1"/>
  <c r="V496" i="1"/>
  <c r="BY496" i="1" s="1"/>
  <c r="V497" i="1"/>
  <c r="BY497" i="1" s="1"/>
  <c r="V189" i="1"/>
  <c r="BY189" i="1" s="1"/>
  <c r="V391" i="1"/>
  <c r="BY391" i="1" s="1"/>
  <c r="V141" i="1"/>
  <c r="BY141" i="1" s="1"/>
  <c r="V451" i="1"/>
  <c r="BY451" i="1" s="1"/>
  <c r="V150" i="1"/>
  <c r="BY150" i="1" s="1"/>
  <c r="V71" i="1"/>
  <c r="BY71" i="1" s="1"/>
  <c r="V325" i="1"/>
  <c r="BY325" i="1" s="1"/>
  <c r="V168" i="1"/>
  <c r="BY168" i="1" s="1"/>
  <c r="V41" i="1"/>
  <c r="BY41" i="1" s="1"/>
  <c r="V132" i="1"/>
  <c r="BY132" i="1" s="1"/>
  <c r="V217" i="1"/>
  <c r="BY217" i="1" s="1"/>
  <c r="V410" i="1"/>
  <c r="BY410" i="1" s="1"/>
  <c r="V403" i="1"/>
  <c r="BY403" i="1" s="1"/>
  <c r="V166" i="1"/>
  <c r="BY166" i="1" s="1"/>
  <c r="V446" i="1"/>
  <c r="BY446" i="1" s="1"/>
  <c r="V249" i="1"/>
  <c r="BY249" i="1" s="1"/>
  <c r="V93" i="1"/>
  <c r="BY93" i="1" s="1"/>
  <c r="V342" i="1"/>
  <c r="BY342" i="1" s="1"/>
  <c r="V238" i="1"/>
  <c r="BY238" i="1" s="1"/>
  <c r="V334" i="1"/>
  <c r="BY334" i="1" s="1"/>
  <c r="V214" i="1"/>
  <c r="BY214" i="1" s="1"/>
  <c r="V487" i="1"/>
  <c r="BY487" i="1" s="1"/>
  <c r="V500" i="1"/>
  <c r="BY500" i="1" s="1"/>
  <c r="V355" i="1"/>
  <c r="BY355" i="1" s="1"/>
  <c r="V394" i="1"/>
  <c r="BY394" i="1" s="1"/>
  <c r="V275" i="1"/>
  <c r="BY275" i="1" s="1"/>
  <c r="V348" i="1"/>
  <c r="BY348" i="1" s="1"/>
  <c r="V483" i="1"/>
  <c r="BY483" i="1" s="1"/>
  <c r="V475" i="1"/>
  <c r="BY475" i="1" s="1"/>
  <c r="V252" i="1"/>
  <c r="BY252" i="1" s="1"/>
  <c r="V488" i="1"/>
  <c r="BY488" i="1" s="1"/>
  <c r="V306" i="1"/>
  <c r="BY306" i="1" s="1"/>
  <c r="V369" i="1"/>
  <c r="BY369" i="1" s="1"/>
  <c r="V441" i="1"/>
  <c r="BY441" i="1" s="1"/>
  <c r="V27" i="1"/>
  <c r="BY27" i="1" s="1"/>
  <c r="V428" i="1"/>
  <c r="BY428" i="1" s="1"/>
  <c r="V460" i="1"/>
  <c r="BY460" i="1" s="1"/>
  <c r="V499" i="1"/>
  <c r="BY499" i="1" s="1"/>
  <c r="V370" i="1"/>
  <c r="BY370" i="1" s="1"/>
  <c r="V346" i="1"/>
  <c r="BY346" i="1" s="1"/>
  <c r="V482" i="1"/>
  <c r="BY482" i="1" s="1"/>
  <c r="V328" i="1"/>
  <c r="BY328" i="1" s="1"/>
  <c r="V223" i="1"/>
  <c r="BY223" i="1" s="1"/>
  <c r="V45" i="1"/>
  <c r="BY45" i="1" s="1"/>
  <c r="V46" i="1"/>
  <c r="BY46" i="1" s="1"/>
  <c r="V242" i="1"/>
  <c r="BY242" i="1" s="1"/>
  <c r="V91" i="1"/>
  <c r="BY91" i="1" s="1"/>
  <c r="V390" i="1"/>
  <c r="BY390" i="1" s="1"/>
  <c r="V133" i="1"/>
  <c r="BY133" i="1" s="1"/>
  <c r="V484" i="1"/>
  <c r="BY484" i="1" s="1"/>
  <c r="V35" i="1"/>
  <c r="BY35" i="1" s="1"/>
  <c r="V140" i="1"/>
  <c r="BY140" i="1" s="1"/>
  <c r="V467" i="1"/>
  <c r="BY467" i="1" s="1"/>
  <c r="V255" i="1"/>
  <c r="BY255" i="1" s="1"/>
  <c r="V469" i="1"/>
  <c r="BY469" i="1" s="1"/>
  <c r="V270" i="1"/>
  <c r="BY270" i="1" s="1"/>
  <c r="V151" i="1"/>
  <c r="BY151" i="1" s="1"/>
  <c r="V266" i="1"/>
  <c r="BY266" i="1" s="1"/>
  <c r="V197" i="1"/>
  <c r="BY197" i="1" s="1"/>
  <c r="V381" i="1"/>
  <c r="BY381" i="1" s="1"/>
  <c r="V303" i="1"/>
  <c r="BY303" i="1" s="1"/>
  <c r="V66" i="1"/>
  <c r="BY66" i="1" s="1"/>
  <c r="V288" i="1"/>
  <c r="BY288" i="1" s="1"/>
  <c r="V100" i="1"/>
  <c r="BY100" i="1" s="1"/>
  <c r="V235" i="1"/>
  <c r="BY235" i="1" s="1"/>
  <c r="V309" i="1"/>
  <c r="BY309" i="1" s="1"/>
  <c r="V51" i="1"/>
  <c r="BY51" i="1" s="1"/>
  <c r="V507" i="1"/>
  <c r="BY507" i="1" s="1"/>
  <c r="V442" i="1"/>
  <c r="BY442" i="1" s="1"/>
  <c r="V419" i="1"/>
  <c r="BY419" i="1" s="1"/>
  <c r="V85" i="1"/>
  <c r="BY85" i="1" s="1"/>
  <c r="V478" i="1"/>
  <c r="BY478" i="1" s="1"/>
  <c r="V407" i="1"/>
  <c r="BY407" i="1" s="1"/>
  <c r="V322" i="1"/>
  <c r="BY322" i="1" s="1"/>
  <c r="V280" i="1"/>
  <c r="BY280" i="1" s="1"/>
  <c r="V356" i="1"/>
  <c r="BY356" i="1" s="1"/>
  <c r="V481" i="1"/>
  <c r="BY481" i="1" s="1"/>
  <c r="V392" i="1"/>
  <c r="BY392" i="1" s="1"/>
  <c r="V172" i="1"/>
  <c r="BY172" i="1" s="1"/>
  <c r="V293" i="1"/>
  <c r="BY293" i="1" s="1"/>
  <c r="V466" i="1"/>
  <c r="BY466" i="1" s="1"/>
  <c r="V111" i="1"/>
  <c r="BY111" i="1" s="1"/>
  <c r="V33" i="1"/>
  <c r="BY33" i="1" s="1"/>
  <c r="V42" i="1"/>
  <c r="BY42" i="1" s="1"/>
  <c r="V354" i="1"/>
  <c r="BY354" i="1" s="1"/>
  <c r="V367" i="1"/>
  <c r="BY367" i="1" s="1"/>
  <c r="V117" i="1"/>
  <c r="BY117" i="1" s="1"/>
  <c r="V212" i="1"/>
  <c r="BY212" i="1" s="1"/>
  <c r="V116" i="1"/>
  <c r="BY116" i="1" s="1"/>
  <c r="V385" i="1"/>
  <c r="BY385" i="1" s="1"/>
  <c r="V476" i="1"/>
  <c r="BY476" i="1" s="1"/>
  <c r="V265" i="1"/>
  <c r="BY265" i="1" s="1"/>
  <c r="V259" i="1"/>
  <c r="BY259" i="1" s="1"/>
  <c r="V445" i="1"/>
  <c r="BY445" i="1" s="1"/>
  <c r="V416" i="1"/>
  <c r="BY416" i="1" s="1"/>
  <c r="V243" i="1"/>
  <c r="BY243" i="1" s="1"/>
  <c r="V471" i="1"/>
  <c r="BY471" i="1" s="1"/>
  <c r="V131" i="1"/>
  <c r="BY131" i="1" s="1"/>
  <c r="V411" i="1"/>
  <c r="BY411" i="1" s="1"/>
  <c r="V74" i="1"/>
  <c r="BY74" i="1" s="1"/>
  <c r="V155" i="1"/>
  <c r="BY155" i="1" s="1"/>
  <c r="V363" i="1"/>
  <c r="BY363" i="1" s="1"/>
  <c r="V99" i="1"/>
  <c r="BY99" i="1" s="1"/>
  <c r="V422" i="1"/>
  <c r="BY422" i="1" s="1"/>
  <c r="V247" i="1"/>
  <c r="BY247" i="1" s="1"/>
  <c r="V351" i="1"/>
  <c r="BY351" i="1" s="1"/>
  <c r="V274" i="1"/>
  <c r="BY274" i="1" s="1"/>
  <c r="V439" i="1"/>
  <c r="BY439" i="1" s="1"/>
  <c r="V452" i="1"/>
  <c r="BY452" i="1" s="1"/>
  <c r="V415" i="1"/>
  <c r="BY415" i="1" s="1"/>
  <c r="V52" i="1"/>
  <c r="BY52" i="1" s="1"/>
  <c r="V455" i="1"/>
  <c r="BY455" i="1" s="1"/>
  <c r="V282" i="1"/>
  <c r="BY282" i="1" s="1"/>
  <c r="V126" i="1"/>
  <c r="BY126" i="1" s="1"/>
  <c r="V227" i="1"/>
  <c r="BY227" i="1" s="1"/>
  <c r="V145" i="1"/>
  <c r="BY145" i="1" s="1"/>
  <c r="V171" i="1"/>
  <c r="BY171" i="1" s="1"/>
  <c r="V119" i="1"/>
  <c r="BY119" i="1" s="1"/>
  <c r="V161" i="1"/>
  <c r="BY161" i="1" s="1"/>
  <c r="V329" i="1"/>
  <c r="BY329" i="1" s="1"/>
  <c r="V77" i="1"/>
  <c r="BY77" i="1" s="1"/>
  <c r="V372" i="1"/>
  <c r="BY372" i="1" s="1"/>
  <c r="V501" i="1"/>
  <c r="BY501" i="1" s="1"/>
  <c r="V301" i="1"/>
  <c r="BY301" i="1" s="1"/>
  <c r="V184" i="1"/>
  <c r="BY184" i="1" s="1"/>
  <c r="V239" i="1"/>
  <c r="BY239" i="1" s="1"/>
  <c r="V199" i="1"/>
  <c r="BY199" i="1" s="1"/>
  <c r="V73" i="1"/>
  <c r="BY73" i="1" s="1"/>
  <c r="V186" i="1"/>
  <c r="BY186" i="1" s="1"/>
  <c r="V474" i="1"/>
  <c r="BY474" i="1" s="1"/>
  <c r="V312" i="1"/>
  <c r="BY312" i="1" s="1"/>
  <c r="V36" i="1"/>
  <c r="BY36" i="1" s="1"/>
  <c r="V258" i="1"/>
  <c r="BY258" i="1" s="1"/>
  <c r="V181" i="1"/>
  <c r="BY181" i="1" s="1"/>
  <c r="V379" i="1"/>
  <c r="BY379" i="1" s="1"/>
  <c r="V373" i="1"/>
  <c r="BY373" i="1" s="1"/>
  <c r="V504" i="1"/>
  <c r="BY504" i="1" s="1"/>
  <c r="V31" i="1"/>
  <c r="BY31" i="1" s="1"/>
  <c r="V241" i="1"/>
  <c r="BY241" i="1" s="1"/>
  <c r="V341" i="1"/>
  <c r="BY341" i="1" s="1"/>
  <c r="V230" i="1"/>
  <c r="BY230" i="1" s="1"/>
  <c r="V456" i="1"/>
  <c r="BY456" i="1" s="1"/>
  <c r="V82" i="1"/>
  <c r="BY82" i="1" s="1"/>
  <c r="V375" i="1"/>
  <c r="BY375" i="1" s="1"/>
  <c r="V107" i="1"/>
  <c r="BY107" i="1" s="1"/>
  <c r="V464" i="1"/>
  <c r="BY464" i="1" s="1"/>
  <c r="V58" i="1"/>
  <c r="BY58" i="1" s="1"/>
  <c r="V409" i="1"/>
  <c r="BY409" i="1" s="1"/>
  <c r="V402" i="1"/>
  <c r="BY402" i="1" s="1"/>
  <c r="V349" i="1"/>
  <c r="BY349" i="1" s="1"/>
  <c r="V376" i="1"/>
  <c r="BY376" i="1" s="1"/>
  <c r="V473" i="1"/>
  <c r="BY473" i="1" s="1"/>
  <c r="V448" i="1"/>
  <c r="BY448" i="1" s="1"/>
  <c r="V315" i="1"/>
  <c r="BY315" i="1" s="1"/>
  <c r="V447" i="1"/>
  <c r="BY447" i="1" s="1"/>
  <c r="V81" i="1"/>
  <c r="BY81" i="1" s="1"/>
  <c r="V393" i="1"/>
  <c r="BY393" i="1" s="1"/>
  <c r="V432" i="1"/>
  <c r="BY432" i="1" s="1"/>
  <c r="V436" i="1"/>
  <c r="BY436" i="1" s="1"/>
  <c r="V380" i="1"/>
  <c r="BY380" i="1" s="1"/>
  <c r="V296" i="1"/>
  <c r="BY296" i="1" s="1"/>
  <c r="V97" i="1"/>
  <c r="BY97" i="1" s="1"/>
  <c r="V463" i="1"/>
  <c r="BY463" i="1" s="1"/>
  <c r="V61" i="1"/>
  <c r="BY61" i="1" s="1"/>
  <c r="V95" i="1"/>
  <c r="BY95" i="1" s="1"/>
  <c r="V207" i="1"/>
  <c r="BY207" i="1" s="1"/>
  <c r="V183" i="1"/>
  <c r="BY183" i="1" s="1"/>
  <c r="V165" i="1"/>
  <c r="BY165" i="1" s="1"/>
  <c r="V195" i="1"/>
  <c r="BY195" i="1" s="1"/>
  <c r="V78" i="1"/>
  <c r="BY78" i="1" s="1"/>
  <c r="V384" i="1"/>
  <c r="BY384" i="1" s="1"/>
  <c r="V47" i="1"/>
  <c r="BY47" i="1" s="1"/>
  <c r="V170" i="1"/>
  <c r="BY170" i="1" s="1"/>
  <c r="V89" i="1"/>
  <c r="BY89" i="1" s="1"/>
  <c r="V311" i="1"/>
  <c r="BY311" i="1" s="1"/>
  <c r="V29" i="1"/>
  <c r="BY29" i="1" s="1"/>
  <c r="V125" i="1"/>
  <c r="BY125" i="1" s="1"/>
  <c r="V54" i="1"/>
  <c r="BY54" i="1" s="1"/>
  <c r="V162" i="1"/>
  <c r="BY162" i="1" s="1"/>
  <c r="V194" i="1"/>
  <c r="BY194" i="1" s="1"/>
  <c r="V130" i="1"/>
  <c r="BY130" i="1" s="1"/>
  <c r="V250" i="1"/>
  <c r="BY250" i="1" s="1"/>
  <c r="V114" i="1"/>
  <c r="BY114" i="1" s="1"/>
  <c r="V364" i="1"/>
  <c r="BY364" i="1" s="1"/>
  <c r="V160" i="1"/>
  <c r="BY160" i="1" s="1"/>
  <c r="V159" i="1"/>
  <c r="BY159" i="1" s="1"/>
  <c r="V154" i="1"/>
  <c r="BY154" i="1" s="1"/>
  <c r="V105" i="1"/>
  <c r="BY105" i="1" s="1"/>
  <c r="V142" i="1"/>
  <c r="BY142" i="1" s="1"/>
  <c r="V101" i="1"/>
  <c r="BY101" i="1" s="1"/>
  <c r="V15" i="1"/>
  <c r="BY15" i="1" s="1"/>
  <c r="V12" i="1"/>
  <c r="BY12" i="1" s="1"/>
  <c r="V11" i="1"/>
  <c r="BY11" i="1" s="1"/>
  <c r="V23" i="1"/>
  <c r="BY23" i="1" s="1"/>
  <c r="V20" i="1"/>
  <c r="BY20" i="1" s="1"/>
  <c r="V24" i="1"/>
  <c r="BY24" i="1" s="1"/>
  <c r="V22" i="1"/>
  <c r="BY22" i="1" s="1"/>
  <c r="V19" i="1"/>
  <c r="BY19" i="1" s="1"/>
  <c r="V10" i="1"/>
  <c r="BY10" i="1" s="1"/>
  <c r="V18" i="1"/>
  <c r="BY18" i="1" s="1"/>
  <c r="V16" i="1"/>
  <c r="BY16" i="1" s="1"/>
  <c r="V14" i="1"/>
  <c r="BY14" i="1" s="1"/>
  <c r="V7" i="1" l="1"/>
  <c r="BY7" i="1" s="1"/>
  <c r="AS17" i="1"/>
  <c r="BV17" i="1"/>
  <c r="AS8" i="1"/>
  <c r="BV8" i="1"/>
  <c r="AS7" i="1"/>
  <c r="BV7" i="1"/>
  <c r="V17" i="1"/>
  <c r="BY17" i="1" s="1"/>
  <c r="BY508" i="1" l="1"/>
  <c r="AV5" i="1"/>
  <c r="H26" i="2" s="1"/>
  <c r="BW5" i="1" a="1"/>
  <c r="BW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<sst xmlns="http://schemas.openxmlformats.org/spreadsheetml/2006/main" count="135" uniqueCount="74">
  <si>
    <t>Gender</t>
  </si>
  <si>
    <t>Age</t>
  </si>
  <si>
    <t>Occupation</t>
  </si>
  <si>
    <t>Health</t>
  </si>
  <si>
    <t>Teaching</t>
  </si>
  <si>
    <t>IT</t>
  </si>
  <si>
    <t>General Word</t>
  </si>
  <si>
    <t>Agriculture</t>
  </si>
  <si>
    <t>High School</t>
  </si>
  <si>
    <t>College</t>
  </si>
  <si>
    <t>University</t>
  </si>
  <si>
    <t>Technical</t>
  </si>
  <si>
    <t>Others</t>
  </si>
  <si>
    <t>Education</t>
  </si>
  <si>
    <t>Kids</t>
  </si>
  <si>
    <t>Cars</t>
  </si>
  <si>
    <t>Income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</si>
  <si>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</si>
  <si>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</si>
  <si>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</si>
  <si>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</si>
  <si>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</si>
  <si>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</si>
  <si>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</si>
  <si>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</si>
  <si>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</si>
  <si>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</si>
  <si>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</si>
  <si>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</si>
  <si>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</si>
  <si>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</si>
  <si>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</t>
  </si>
  <si>
    <t>value of House</t>
  </si>
  <si>
    <t>Mortage Left</t>
  </si>
  <si>
    <t>Cars Value</t>
  </si>
  <si>
    <t>left to Pay on Cars</t>
  </si>
  <si>
    <t>Debts</t>
  </si>
  <si>
    <t>Investments</t>
  </si>
  <si>
    <t>Value of the person</t>
  </si>
  <si>
    <t>Value of Debts</t>
  </si>
  <si>
    <t>Net Worth of person</t>
  </si>
  <si>
    <t>Column1</t>
  </si>
  <si>
    <t>Column2</t>
  </si>
  <si>
    <t>Column3</t>
  </si>
  <si>
    <t>Men</t>
  </si>
  <si>
    <t>Women</t>
  </si>
  <si>
    <t>Number Of Men</t>
  </si>
  <si>
    <t>Number of Women</t>
  </si>
  <si>
    <t>Number of Men vs Women</t>
  </si>
  <si>
    <t xml:space="preserve">Average Age </t>
  </si>
  <si>
    <t xml:space="preserve">Construction </t>
  </si>
  <si>
    <t>Average Income</t>
  </si>
  <si>
    <t>Average car value per person</t>
  </si>
  <si>
    <t>Average value of one Car</t>
  </si>
  <si>
    <t>Debt Amount</t>
  </si>
  <si>
    <t>No. of people with debt greater than x</t>
  </si>
  <si>
    <t>Percentage left to pay</t>
  </si>
  <si>
    <t>Less Than</t>
  </si>
  <si>
    <t>Number of person that  have less than X% left on there mortage</t>
  </si>
  <si>
    <t>Average Income per Area</t>
  </si>
  <si>
    <t>Construction</t>
  </si>
  <si>
    <t>General Work</t>
  </si>
  <si>
    <t>Outcome of Average Income=&gt;</t>
  </si>
  <si>
    <t>Average Income per Sector</t>
  </si>
  <si>
    <t>% of people that have higher debth than there Income</t>
  </si>
  <si>
    <t>Higher than  Income</t>
  </si>
  <si>
    <t>Average age of people with Net worth</t>
  </si>
  <si>
    <t>Basics</t>
  </si>
  <si>
    <t>Number of Men vs Number of Women</t>
  </si>
  <si>
    <t>Average Age</t>
  </si>
  <si>
    <t>Number of person in Each Profession</t>
  </si>
  <si>
    <t>Average Value Of Car</t>
  </si>
  <si>
    <t xml:space="preserve"> General Work</t>
  </si>
  <si>
    <t>Average Income per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</si>
</sst>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6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9" fontId="0" fillId="0" borderId="2" xfId="1" applyFont="1" applyBorder="1"/>
    <xf numFmtId="9" fontId="0" fillId="0" borderId="4" xfId="1" applyFont="1" applyBorder="1"/>
    <xf numFmtId="9" fontId="0" fillId="0" borderId="6" xfId="1" applyFont="1" applyBorder="1"/>
    <xf numFmtId="164" fontId="0" fillId="0" borderId="11" xfId="0" applyNumberFormat="1" applyBorder="1"/>
    <xf numFmtId="164" fontId="0" fillId="0" borderId="12" xfId="0" applyNumberFormat="1" applyBorder="1"/>
    <xf numFmtId="0" fontId="3" fillId="0" borderId="10" xfId="0" applyFont="1" applyBorder="1" applyAlignment="1">
      <alignment horizontal="right"/>
    </xf>
    <xf numFmtId="164" fontId="0" fillId="0" borderId="4" xfId="0" applyNumberFormat="1" applyBorder="1"/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164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0" fillId="0" borderId="0" xfId="0" applyBorder="1"/>
    <xf numFmtId="164" fontId="5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/>
    <xf numFmtId="0" fontId="5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2" xfId="0" applyFont="1" applyBorder="1"/>
    <xf numFmtId="0" fontId="8" fillId="0" borderId="7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47499425109626"/>
          <c:y val="0.29914712153518125"/>
          <c:w val="0.80096105811546969"/>
          <c:h val="0.571511956527822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Dashboard!$D$11:$G$11</c:f>
              <c:numCache>
                <c:formatCode>General</c:formatCode>
                <c:ptCount val="4"/>
                <c:pt idx="0">
                  <c:v>258</c:v>
                </c:pt>
                <c:pt idx="2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6-42C3-B3F6-E6B666685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853232"/>
        <c:axId val="13168565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Dashboard!$D$12:$G$12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226-42C3-B3F6-E6B6666856C6}"/>
                  </c:ext>
                </c:extLst>
              </c15:ser>
            </c15:filteredBarSeries>
          </c:ext>
        </c:extLst>
      </c:barChart>
      <c:catAx>
        <c:axId val="13168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56592"/>
        <c:crosses val="autoZero"/>
        <c:auto val="1"/>
        <c:lblAlgn val="ctr"/>
        <c:lblOffset val="100"/>
        <c:noMultiLvlLbl val="0"/>
      </c:catAx>
      <c:valAx>
        <c:axId val="13168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5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70026677127532E-2"/>
          <c:y val="5.1050158539382606E-2"/>
          <c:w val="0.93046133464869762"/>
          <c:h val="0.8908858132061635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Dashboard!$L$11:$W$11</c:f>
              <c:numCache>
                <c:formatCode>General</c:formatCode>
                <c:ptCount val="12"/>
                <c:pt idx="0">
                  <c:v>73</c:v>
                </c:pt>
                <c:pt idx="2">
                  <c:v>85</c:v>
                </c:pt>
                <c:pt idx="4">
                  <c:v>66</c:v>
                </c:pt>
                <c:pt idx="6">
                  <c:v>99</c:v>
                </c:pt>
                <c:pt idx="8">
                  <c:v>86</c:v>
                </c:pt>
                <c:pt idx="1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E-451A-A1F9-551A8F995B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42673872"/>
        <c:axId val="10426695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Dashboard!$L$12:$W$12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BE-451A-A1F9-551A8F995BDD}"/>
                  </c:ext>
                </c:extLst>
              </c15:ser>
            </c15:filteredBarSeries>
          </c:ext>
        </c:extLst>
      </c:barChart>
      <c:catAx>
        <c:axId val="104267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669552"/>
        <c:crosses val="autoZero"/>
        <c:auto val="1"/>
        <c:lblAlgn val="ctr"/>
        <c:lblOffset val="100"/>
        <c:noMultiLvlLbl val="0"/>
      </c:catAx>
      <c:valAx>
        <c:axId val="1042669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67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Dashboard!$X$11:$AC$11</c:f>
              <c:numCache>
                <c:formatCode>General</c:formatCode>
                <c:ptCount val="6"/>
                <c:pt idx="0">
                  <c:v>58098.728260869568</c:v>
                </c:pt>
                <c:pt idx="1">
                  <c:v>56465.965116279069</c:v>
                </c:pt>
                <c:pt idx="2">
                  <c:v>56767.222222222219</c:v>
                </c:pt>
                <c:pt idx="3">
                  <c:v>56093.682352941178</c:v>
                </c:pt>
                <c:pt idx="4">
                  <c:v>60397.561643835616</c:v>
                </c:pt>
                <c:pt idx="5">
                  <c:v>55095.818181818184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E-40EF-97F8-39261A8A40AE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Dashboard!$X$12:$AC$12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535E-40EF-97F8-39261A8A40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0171840"/>
        <c:axId val="340175200"/>
        <c:axId val="0"/>
      </c:bar3DChart>
      <c:catAx>
        <c:axId val="34017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5200"/>
        <c:crosses val="autoZero"/>
        <c:auto val="1"/>
        <c:lblAlgn val="ctr"/>
        <c:lblOffset val="100"/>
        <c:noMultiLvlLbl val="0"/>
      </c:catAx>
      <c:valAx>
        <c:axId val="3401752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01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981553911663445E-2"/>
          <c:y val="3.0585286242925773E-2"/>
          <c:w val="0.94835745692010165"/>
          <c:h val="0.92116285559879696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Dashboard!$D$38:$AE$38</c:f>
              <c:numCache>
                <c:formatCode>General</c:formatCode>
                <c:ptCount val="28"/>
                <c:pt idx="0">
                  <c:v>50950.545454545456</c:v>
                </c:pt>
                <c:pt idx="2">
                  <c:v>51592.419354838712</c:v>
                </c:pt>
                <c:pt idx="4">
                  <c:v>56674.348837209305</c:v>
                </c:pt>
                <c:pt idx="6">
                  <c:v>58940.181818181816</c:v>
                </c:pt>
                <c:pt idx="8">
                  <c:v>55446.934782608696</c:v>
                </c:pt>
                <c:pt idx="10">
                  <c:v>56265.219512195123</c:v>
                </c:pt>
                <c:pt idx="12">
                  <c:v>58696</c:v>
                </c:pt>
                <c:pt idx="14">
                  <c:v>60091.810810810814</c:v>
                </c:pt>
                <c:pt idx="16">
                  <c:v>58634.666666666664</c:v>
                </c:pt>
                <c:pt idx="18">
                  <c:v>62600.810810810814</c:v>
                </c:pt>
                <c:pt idx="20">
                  <c:v>60483.23529411765</c:v>
                </c:pt>
                <c:pt idx="22">
                  <c:v>56513.944444444445</c:v>
                </c:pt>
                <c:pt idx="24">
                  <c:v>52111.09375</c:v>
                </c:pt>
                <c:pt idx="26">
                  <c:v>58181.975609756097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D-4540-AB4D-9F7DFAF85D9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Dashboard!$D$39:$AE$39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1-01CD-4540-AB4D-9F7DFAF85D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Dashboard!$D$40:$AE$40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2-01CD-4540-AB4D-9F7DFAF8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165120"/>
        <c:axId val="340166080"/>
        <c:axId val="49550240"/>
      </c:bar3DChart>
      <c:catAx>
        <c:axId val="34016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6080"/>
        <c:crosses val="autoZero"/>
        <c:auto val="1"/>
        <c:lblAlgn val="ctr"/>
        <c:lblOffset val="100"/>
        <c:noMultiLvlLbl val="0"/>
      </c:catAx>
      <c:valAx>
        <c:axId val="3401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5120"/>
        <c:crosses val="autoZero"/>
        <c:crossBetween val="between"/>
      </c:valAx>
      <c:serAx>
        <c:axId val="495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60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12</xdr:row>
      <xdr:rowOff>7619</xdr:rowOff>
    </xdr:from>
    <xdr:to>
      <xdr:col>6</xdr:col>
      <xdr:colOff>594360</xdr:colOff>
      <xdr:row>32</xdr:row>
      <xdr:rowOff>183931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01184-F31C-FE1E-82C5-0885A9921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9335</xdr:colOff>
      <xdr:row>12</xdr:row>
      <xdr:rowOff>29387</xdr:rowOff>
    </xdr:from>
    <xdr:to>
      <xdr:col>23</xdr:col>
      <xdr:colOff>0</xdr:colOff>
      <xdr:row>32</xdr:row>
      <xdr:rowOff>180473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6C88F2-2B04-061E-0CE4-8799DA9E8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10026</xdr:colOff>
      <xdr:row>12</xdr:row>
      <xdr:rowOff>12031</xdr:rowOff>
    </xdr:from>
    <xdr:to>
      <xdr:col>28</xdr:col>
      <xdr:colOff>772025</xdr:colOff>
      <xdr:row>32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FC21D4-7F90-6DD0-9E3E-1AF03523B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19372</xdr:colOff>
      <xdr:row>40</xdr:row>
      <xdr:rowOff>29706</xdr:rowOff>
    </xdr:from>
    <xdr:to>
      <xdr:col>30</xdr:col>
      <xdr:colOff>568271</xdr:colOff>
      <xdr:row>65</xdr:row>
      <xdr:rowOff>154983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CFE3D4-FCFB-3DD7-EF1D-8FB55FD96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E200B-DADA-4840-A8C0-1BFFF00F5A8D}" name="Table1" displayName="Table1" ref="C6:V507" totalsRowShown="0">
  <autoFilter ref="C6:V507" xr:uid="{D53E200B-DADA-4840-A8C0-1BFFF00F5A8D}"/>
  <tableColumns count="20">
    <tableColumn id="1" xr3:uid="{63048C21-8F26-464D-BD4E-7DA434C19710}" name="Gender">
      <calculatedColumnFormula>IF(B7=1,"Men","Women")</calculatedColumnFormula>
    </tableColumn>
    <tableColumn id="2" xr3:uid="{CA99330C-435C-40AE-BE0A-18DD934ECB05}" name="Age">
      <calculatedColumnFormula>RANDBETWEEN(25,45)</calculatedColumnFormula>
    </tableColumn>
    <tableColumn id="3" xr3:uid="{83D2AF40-05CC-4515-B740-30E2FDE8018D}" name="Column1">
      <calculatedColumnFormula>RANDBETWEEN(1,6)</calculatedColumnFormula>
    </tableColumn>
    <tableColumn id="4" xr3:uid="{1CA74A7E-B8B7-4AF2-A72B-084E5B5BA830}" name="Occupation">
      <calculatedColumnFormula>VLOOKUP(E7,$CG$6:$CH$11,2,0)</calculatedColumnFormula>
    </tableColumn>
    <tableColumn id="5" xr3:uid="{FA31C6B7-69A8-476E-BB97-2E831F8FD418}" name="Column2">
      <calculatedColumnFormula>RANDBETWEEN(1,5)</calculatedColumnFormula>
    </tableColumn>
    <tableColumn id="6" xr3:uid="{64036C30-A5DA-44BE-B128-FE8CC86121CE}" name="Education">
      <calculatedColumnFormula>VLOOKUP(G7,$CJ$6:$CK$10,2,0)</calculatedColumnFormula>
    </tableColumn>
    <tableColumn id="7" xr3:uid="{A316C8F2-58CD-4CE1-80D1-B691F9ED1B88}" name="Kids">
      <calculatedColumnFormula>RANDBETWEEN(0,4)</calculatedColumnFormula>
    </tableColumn>
    <tableColumn id="8" xr3:uid="{7F3BC4C1-30D5-4E62-ADA1-7AE24C80E59F}" name="Cars">
      <calculatedColumnFormula>RANDBETWEEN(1,3)</calculatedColumnFormula>
    </tableColumn>
    <tableColumn id="9" xr3:uid="{EBA23D52-FE2E-496A-8872-99B9707A7257}" name="Income">
      <calculatedColumnFormula>RANDBETWEEN(25000,90000)</calculatedColumnFormula>
    </tableColumn>
    <tableColumn id="10" xr3:uid="{92FF02CF-C675-4DA6-A9D8-75585405044B}" name="Column3">
      <calculatedColumnFormula>RANDBETWEEN(1,14)</calculatedColumnFormula>
    </tableColumn>
    <tableColumn id="11" xr3:uid="{8E63DBD0-015A-4056-9A1E-64A7987B5612}" name="Area">
      <calculatedColumnFormula>VLOOKUP(L7,$CM$6:$CN$19,2,0)</calculatedColumnFormula>
    </tableColumn>
    <tableColumn id="12" xr3:uid="{1EB95497-FB34-439E-BAB4-07DA0FD78529}" name="value of House">
      <calculatedColumnFormula>K7*RANDBETWEEN(3,6)</calculatedColumnFormula>
    </tableColumn>
    <tableColumn id="13" xr3:uid="{1DBE8888-551A-4574-8D16-0D7E6377204E}" name="Mortage Left">
      <calculatedColumnFormula>RAND()*Table1[[#This Row],[value of House]]</calculatedColumnFormula>
    </tableColumn>
    <tableColumn id="14" xr3:uid="{394F657B-BA42-4F04-BF89-4EF20399B6AF}" name="Cars Value">
      <calculatedColumnFormula>J7*RAND()*K7</calculatedColumnFormula>
    </tableColumn>
    <tableColumn id="15" xr3:uid="{6B89B490-7DBC-4465-A07D-694FAD87EB8C}" name="left to Pay on Cars">
      <calculatedColumnFormula>RANDBETWEEN(0,P7)</calculatedColumnFormula>
    </tableColumn>
    <tableColumn id="16" xr3:uid="{0E7A8CC3-8C58-4BA7-9996-9991515B42C2}" name="Debts">
      <calculatedColumnFormula>RAND()*K7*2</calculatedColumnFormula>
    </tableColumn>
    <tableColumn id="17" xr3:uid="{2A79C36A-54AA-4D1C-8397-6E42C7198438}" name="Investments">
      <calculatedColumnFormula>RAND()*K7*1.5</calculatedColumnFormula>
    </tableColumn>
    <tableColumn id="18" xr3:uid="{BA618766-B7E4-4166-A817-D0AD61671072}" name="Value of the person">
      <calculatedColumnFormula>N7+P7+S7</calculatedColumnFormula>
    </tableColumn>
    <tableColumn id="19" xr3:uid="{D58AF30F-07F4-4C3D-8F61-E075FAD7F115}" name="Value of Debts">
      <calculatedColumnFormula>O7+Q7+R7</calculatedColumnFormula>
    </tableColumn>
    <tableColumn id="20" xr3:uid="{CC354128-FBD0-49A5-BAE2-B24A6652717A}" name="Net Worth of person">
      <calculatedColumnFormula>T7-U7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B997-D979-4EDE-A626-E6A9B6E16A57}">
  <dimension ref="B3:CN508"/>
  <sheetViews>
    <sheetView topLeftCell="BX1" zoomScale="129" zoomScaleNormal="100" workbookViewId="0">
      <selection activeCell="BY5" sqref="BY5:BY6"/>
    </sheetView>
  </sheetViews>
  <sheetFormatPr defaultRowHeight="14.4" x14ac:dyDescent="0.3"/>
  <cols>
    <col min="2" max="2" width="7.77734375" hidden="1" customWidth="1"/>
    <col min="3" max="3" width="9.44140625" customWidth="1"/>
    <col min="4" max="4" width="9.21875" customWidth="1"/>
    <col min="5" max="5" width="9.21875" hidden="1" customWidth="1"/>
    <col min="6" max="6" width="14.5546875" bestFit="1" customWidth="1"/>
    <col min="7" max="7" width="9.21875" hidden="1" customWidth="1"/>
    <col min="8" max="8" width="16" customWidth="1"/>
    <col min="9" max="10" width="9.21875" customWidth="1"/>
    <col min="11" max="11" width="9.44140625" customWidth="1"/>
    <col min="12" max="12" width="9.21875" hidden="1" customWidth="1"/>
    <col min="13" max="13" width="14.21875" customWidth="1"/>
    <col min="14" max="14" width="16" customWidth="1"/>
    <col min="15" max="15" width="16.88671875" customWidth="1"/>
    <col min="16" max="16" width="12.44140625" bestFit="1" customWidth="1"/>
    <col min="17" max="17" width="18.6640625" customWidth="1"/>
    <col min="18" max="18" width="12.44140625" bestFit="1" customWidth="1"/>
    <col min="19" max="19" width="13.88671875" customWidth="1"/>
    <col min="20" max="20" width="20.109375" customWidth="1"/>
    <col min="21" max="21" width="15.6640625" customWidth="1"/>
    <col min="22" max="22" width="21.5546875" customWidth="1"/>
    <col min="27" max="27" width="14.21875" bestFit="1" customWidth="1"/>
    <col min="28" max="28" width="16.77734375" bestFit="1" customWidth="1"/>
    <col min="29" max="29" width="11.6640625" bestFit="1" customWidth="1"/>
    <col min="30" max="30" width="12.33203125" bestFit="1" customWidth="1"/>
    <col min="32" max="32" width="9.88671875" bestFit="1" customWidth="1"/>
    <col min="34" max="34" width="11.88671875" bestFit="1" customWidth="1"/>
    <col min="36" max="36" width="12.33203125" bestFit="1" customWidth="1"/>
    <col min="42" max="42" width="14.21875" bestFit="1" customWidth="1"/>
    <col min="43" max="43" width="24.88671875" bestFit="1" customWidth="1"/>
    <col min="44" max="44" width="21.6640625" bestFit="1" customWidth="1"/>
    <col min="45" max="51" width="21.6640625" customWidth="1"/>
    <col min="52" max="52" width="53.77734375" bestFit="1" customWidth="1"/>
    <col min="53" max="73" width="21.6640625" customWidth="1"/>
    <col min="74" max="74" width="45.6640625" bestFit="1" customWidth="1"/>
    <col min="75" max="76" width="21.6640625" customWidth="1"/>
    <col min="77" max="77" width="32.44140625" bestFit="1" customWidth="1"/>
    <col min="78" max="83" width="21.6640625" customWidth="1"/>
    <col min="84" max="84" width="18.44140625" customWidth="1"/>
    <col min="85" max="85" width="8.88671875" customWidth="1"/>
    <col min="86" max="86" width="12.33203125" customWidth="1"/>
    <col min="87" max="88" width="8.88671875" customWidth="1"/>
    <col min="89" max="89" width="10.44140625" customWidth="1"/>
    <col min="90" max="90" width="8.88671875" customWidth="1"/>
    <col min="91" max="91" width="3" bestFit="1" customWidth="1"/>
    <col min="92" max="92" width="7.21875" bestFit="1" customWidth="1"/>
  </cols>
  <sheetData>
    <row r="3" spans="2:92" ht="15" thickBot="1" x14ac:dyDescent="0.35"/>
    <row r="4" spans="2:92" ht="15" thickBot="1" x14ac:dyDescent="0.35">
      <c r="BA4" s="29" t="s">
        <v>59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1"/>
      <c r="BO4" s="32" t="s">
        <v>63</v>
      </c>
      <c r="BP4" s="27"/>
      <c r="BQ4" s="27"/>
      <c r="BR4" s="27"/>
      <c r="BS4" s="27"/>
      <c r="BT4" s="28"/>
    </row>
    <row r="5" spans="2:92" ht="15" thickBot="1" x14ac:dyDescent="0.35">
      <c r="X5" s="26" t="s">
        <v>48</v>
      </c>
      <c r="Y5" s="27"/>
      <c r="Z5" s="27"/>
      <c r="AA5" s="27"/>
      <c r="AB5" s="28"/>
      <c r="AC5" s="6" t="s">
        <v>49</v>
      </c>
      <c r="AP5" s="8" t="s">
        <v>51</v>
      </c>
      <c r="AQ5" s="9" t="s">
        <v>52</v>
      </c>
      <c r="AR5" s="10" t="s">
        <v>53</v>
      </c>
      <c r="AS5" s="8" t="s">
        <v>54</v>
      </c>
      <c r="AT5" s="14">
        <v>100000</v>
      </c>
      <c r="AU5" s="9" t="s">
        <v>55</v>
      </c>
      <c r="AV5" s="10">
        <f ca="1">SUM(AS6:AS507)</f>
        <v>427</v>
      </c>
      <c r="AW5" s="8" t="s">
        <v>56</v>
      </c>
      <c r="AX5" s="9" t="s">
        <v>57</v>
      </c>
      <c r="AY5" s="15">
        <v>0.3</v>
      </c>
      <c r="AZ5" s="9" t="s">
        <v>58</v>
      </c>
      <c r="BA5" s="1" t="s">
        <v>17</v>
      </c>
      <c r="BB5" t="s">
        <v>18</v>
      </c>
      <c r="BC5" t="s">
        <v>19</v>
      </c>
      <c r="BD5" t="s">
        <v>20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27</v>
      </c>
      <c r="BL5" t="s">
        <v>28</v>
      </c>
      <c r="BM5" t="s">
        <v>29</v>
      </c>
      <c r="BN5" s="2" t="s">
        <v>30</v>
      </c>
      <c r="BO5" s="3"/>
      <c r="BP5" s="4"/>
      <c r="BQ5" s="4"/>
      <c r="BR5" s="4"/>
      <c r="BS5" s="4"/>
      <c r="BT5" s="5"/>
      <c r="BV5" s="8" t="s">
        <v>64</v>
      </c>
      <c r="BW5" s="15" cm="1">
        <f t="array" aca="1" ref="BW5" ca="1">SUM(BV7:BV507/COUNT(BV7:BV507))</f>
        <v>0.98203592814372465</v>
      </c>
      <c r="BX5" s="9"/>
      <c r="BY5" s="10" t="s">
        <v>66</v>
      </c>
      <c r="BZ5">
        <v>100000</v>
      </c>
    </row>
    <row r="6" spans="2:92" ht="15" thickBot="1" x14ac:dyDescent="0.35">
      <c r="C6" t="s">
        <v>0</v>
      </c>
      <c r="D6" t="s">
        <v>1</v>
      </c>
      <c r="E6" t="s">
        <v>41</v>
      </c>
      <c r="F6" t="s">
        <v>2</v>
      </c>
      <c r="G6" t="s">
        <v>42</v>
      </c>
      <c r="H6" t="s">
        <v>13</v>
      </c>
      <c r="I6" t="s">
        <v>14</v>
      </c>
      <c r="J6" t="s">
        <v>15</v>
      </c>
      <c r="K6" t="s">
        <v>16</v>
      </c>
      <c r="L6" t="s">
        <v>43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X6" s="1" t="s">
        <v>44</v>
      </c>
      <c r="Y6" t="s">
        <v>45</v>
      </c>
      <c r="AA6" t="s">
        <v>46</v>
      </c>
      <c r="AB6" s="2" t="s">
        <v>47</v>
      </c>
      <c r="AC6" s="7">
        <f ca="1">AVERAGE(Table1[Age])</f>
        <v>34.868263473053894</v>
      </c>
      <c r="AD6" s="8" t="s">
        <v>72</v>
      </c>
      <c r="AE6" s="24" t="s">
        <v>5</v>
      </c>
      <c r="AF6" s="9" t="s">
        <v>7</v>
      </c>
      <c r="AG6" s="9" t="s">
        <v>4</v>
      </c>
      <c r="AH6" s="9" t="s">
        <v>50</v>
      </c>
      <c r="AI6" s="9" t="s">
        <v>3</v>
      </c>
      <c r="AJ6" s="9" t="s">
        <v>61</v>
      </c>
      <c r="AK6" s="24" t="s">
        <v>5</v>
      </c>
      <c r="AL6" s="9" t="s">
        <v>7</v>
      </c>
      <c r="AM6" s="9" t="s">
        <v>4</v>
      </c>
      <c r="AN6" s="9" t="s">
        <v>50</v>
      </c>
      <c r="AO6" s="9" t="s">
        <v>3</v>
      </c>
      <c r="AP6" s="1">
        <f ca="1">AVERAGE(Table1[Income])</f>
        <v>57154.530938123753</v>
      </c>
      <c r="AQ6" s="11">
        <f ca="1">P7/J7</f>
        <v>17195.784418198629</v>
      </c>
      <c r="AR6" s="12">
        <f ca="1">AVERAGE(AQ6:AQ507)</f>
        <v>29741.604297502698</v>
      </c>
      <c r="AS6" s="1">
        <f ca="1">IF(U7&gt;AT5,1,0)</f>
        <v>1</v>
      </c>
      <c r="AT6" s="11"/>
      <c r="AU6" s="11"/>
      <c r="AV6" s="12"/>
      <c r="AW6" s="16">
        <f ca="1">O7/N7</f>
        <v>0.40606325781494296</v>
      </c>
      <c r="AX6">
        <f ca="1">IF(AW6&lt;$AY$5,1,0)</f>
        <v>0</v>
      </c>
      <c r="AY6" s="11"/>
      <c r="AZ6">
        <f ca="1">SUM(AX6:AX507)</f>
        <v>144</v>
      </c>
      <c r="BA6" s="1">
        <f ca="1">IF(M7="Area 1",K7,0)</f>
        <v>0</v>
      </c>
      <c r="BB6">
        <f ca="1">IF(M7="Area 2",K7,0)</f>
        <v>0</v>
      </c>
      <c r="BC6">
        <f ca="1">IF(M7="Area 3",K7,0)</f>
        <v>0</v>
      </c>
      <c r="BD6">
        <f ca="1">IF(M7="Area 4",K7,0)</f>
        <v>0</v>
      </c>
      <c r="BE6">
        <f ca="1">IF(M7="Area 5",K7,0)</f>
        <v>0</v>
      </c>
      <c r="BF6">
        <f ca="1">IF(M7="Area 6",K7,0)</f>
        <v>0</v>
      </c>
      <c r="BG6">
        <f ca="1">IF(M7="Area 7",K7,0)</f>
        <v>0</v>
      </c>
      <c r="BH6">
        <f ca="1">IF(M7="Area 8",K7,0)</f>
        <v>0</v>
      </c>
      <c r="BI6">
        <f ca="1">IF(M7="Area 9",K7,0)</f>
        <v>0</v>
      </c>
      <c r="BJ6">
        <f ca="1">IF(M7="Area 10",K7,0)</f>
        <v>0</v>
      </c>
      <c r="BK6">
        <f ca="1">IF(M7="Area 11",K7,0)</f>
        <v>0</v>
      </c>
      <c r="BL6">
        <f ca="1">IF(M7="Area 12",K7,0)</f>
        <v>0</v>
      </c>
      <c r="BM6">
        <f ca="1">IF(M7="Area 13",K7,0)</f>
        <v>0</v>
      </c>
      <c r="BN6" s="2">
        <f ca="1">IF(M7="Area 14",K7,0)</f>
        <v>56888</v>
      </c>
      <c r="BO6" s="21" t="s">
        <v>3</v>
      </c>
      <c r="BP6" s="11" t="s">
        <v>60</v>
      </c>
      <c r="BQ6" s="11" t="s">
        <v>4</v>
      </c>
      <c r="BR6" s="22" t="s">
        <v>5</v>
      </c>
      <c r="BS6" s="11" t="s">
        <v>61</v>
      </c>
      <c r="BT6" s="12" t="s">
        <v>7</v>
      </c>
      <c r="BU6" s="11"/>
      <c r="BV6" s="3"/>
      <c r="BW6" s="13"/>
      <c r="BX6" s="13"/>
      <c r="BY6" s="25" t="s">
        <v>65</v>
      </c>
      <c r="BZ6" s="11"/>
      <c r="CA6" s="11"/>
      <c r="CB6" s="11"/>
      <c r="CC6" s="11"/>
      <c r="CD6" s="11"/>
      <c r="CE6" s="11"/>
      <c r="CG6">
        <v>1</v>
      </c>
      <c r="CH6" t="s">
        <v>3</v>
      </c>
      <c r="CJ6">
        <v>1</v>
      </c>
      <c r="CK6" t="s">
        <v>8</v>
      </c>
      <c r="CM6">
        <v>1</v>
      </c>
      <c r="CN6" t="s">
        <v>17</v>
      </c>
    </row>
    <row r="7" spans="2:92" x14ac:dyDescent="0.3">
      <c r="B7">
        <f ca="1">RANDBETWEEN(1,2)</f>
        <v>2</v>
      </c>
      <c r="C7" t="str">
        <f ca="1">IF(B7=1,"Men","Women")</f>
        <v>Women</v>
      </c>
      <c r="D7">
        <f ca="1">RANDBETWEEN(25,45)</f>
        <v>34</v>
      </c>
      <c r="E7">
        <f ca="1">RANDBETWEEN(1,6)</f>
        <v>4</v>
      </c>
      <c r="F7" t="str">
        <f ca="1">VLOOKUP(E7,$CG$6:$CH$11,2,0)</f>
        <v>IT</v>
      </c>
      <c r="G7">
        <f ca="1">RANDBETWEEN(1,5)</f>
        <v>4</v>
      </c>
      <c r="H7" t="str">
        <f ca="1">VLOOKUP(G7,$CJ$6:$CK$10,2,0)</f>
        <v>Technical</v>
      </c>
      <c r="I7">
        <f ca="1">RANDBETWEEN(0,4)</f>
        <v>2</v>
      </c>
      <c r="J7">
        <f ca="1">RANDBETWEEN(1,3)</f>
        <v>2</v>
      </c>
      <c r="K7">
        <f ca="1">RANDBETWEEN(25000,90000)</f>
        <v>56888</v>
      </c>
      <c r="L7">
        <f ca="1">RANDBETWEEN(1,14)</f>
        <v>14</v>
      </c>
      <c r="M7" t="str">
        <f ca="1">VLOOKUP(L7,$CM$6:$CN$19,2,0)</f>
        <v>Area 14</v>
      </c>
      <c r="N7">
        <f ca="1">K7*RANDBETWEEN(3,6)</f>
        <v>227552</v>
      </c>
      <c r="O7">
        <f ca="1">RAND()*Table1[[#This Row],[value of House]]</f>
        <v>92400.506442305894</v>
      </c>
      <c r="P7">
        <f ca="1">J7*RAND()*K7</f>
        <v>34391.568836397259</v>
      </c>
      <c r="Q7">
        <f ca="1">RANDBETWEEN(0,P7)</f>
        <v>3927</v>
      </c>
      <c r="R7">
        <f ca="1">RAND()*K7*2</f>
        <v>35194.603118302781</v>
      </c>
      <c r="S7">
        <f ca="1">RAND()*K7*1.5</f>
        <v>23621.6544560033</v>
      </c>
      <c r="T7">
        <f ca="1">N7+P7+S7</f>
        <v>285565.22329240054</v>
      </c>
      <c r="U7">
        <f ca="1">O8+Q8+R8</f>
        <v>267471.89202672441</v>
      </c>
      <c r="V7">
        <f ca="1">T7-U7</f>
        <v>18093.331265676126</v>
      </c>
      <c r="X7" s="1">
        <f ca="1">IF(Table1[[#This Row],[Gender]]="Men",1,0)</f>
        <v>0</v>
      </c>
      <c r="Y7">
        <f ca="1">IF(Table1[[#This Row],[Gender]]="Women",1,0)</f>
        <v>1</v>
      </c>
      <c r="AA7">
        <f ca="1">SUM(X7:X507)</f>
        <v>258</v>
      </c>
      <c r="AB7" s="2">
        <f ca="1">SUM(Y7:Y507)</f>
        <v>243</v>
      </c>
      <c r="AD7" s="1">
        <f ca="1">IF(Table1[[#This Row],[Occupation]]="General Work",1,0)</f>
        <v>0</v>
      </c>
      <c r="AE7">
        <f ca="1">IF(Table1[[#This Row],[Occupation]]="IT",1,0)</f>
        <v>1</v>
      </c>
      <c r="AF7">
        <f ca="1">IF(Table1[[#This Row],[Occupation]]="Agriculture",1,0)</f>
        <v>0</v>
      </c>
      <c r="AG7">
        <f ca="1">IF(Table1[[#This Row],[Occupation]]="Teaching",1,0)</f>
        <v>0</v>
      </c>
      <c r="AH7">
        <f ca="1">IF(Table1[[#This Row],[Occupation]]="Construction",1,0)</f>
        <v>0</v>
      </c>
      <c r="AI7">
        <f ca="1">IF(Table1[[#This Row],[Occupation]]="Health",1,0)</f>
        <v>0</v>
      </c>
      <c r="AJ7">
        <f t="shared" ref="AJ7:AO7" ca="1" si="0">SUM(AD7:AD507)</f>
        <v>73</v>
      </c>
      <c r="AK7">
        <f t="shared" ca="1" si="0"/>
        <v>85</v>
      </c>
      <c r="AL7">
        <f t="shared" ca="1" si="0"/>
        <v>66</v>
      </c>
      <c r="AM7">
        <f t="shared" ca="1" si="0"/>
        <v>99</v>
      </c>
      <c r="AN7">
        <f t="shared" ca="1" si="0"/>
        <v>86</v>
      </c>
      <c r="AO7">
        <f t="shared" ca="1" si="0"/>
        <v>92</v>
      </c>
      <c r="AP7" s="1"/>
      <c r="AQ7" s="11">
        <f t="shared" ref="AQ7:AQ70" ca="1" si="1">P8/J8</f>
        <v>67355.896415125302</v>
      </c>
      <c r="AR7" s="2"/>
      <c r="AS7" s="1">
        <f ca="1">IF(Table1[[#This Row],[Value of Debts]]&gt;AT5,1,0)</f>
        <v>1</v>
      </c>
      <c r="AV7" s="2"/>
      <c r="AW7" s="16">
        <f ca="1">Table1[[#This Row],[Mortage Left]]/Table1[[#This Row],[value of House]]</f>
        <v>0.40606325781494296</v>
      </c>
      <c r="AX7">
        <f ca="1">IF(AW7&lt;$AY$5,1,0)</f>
        <v>0</v>
      </c>
      <c r="BA7" s="1">
        <f ca="1">IF(Table1[[#This Row],[Area]]="Area 1",Table1[[#This Row],[Income]],0)</f>
        <v>0</v>
      </c>
      <c r="BB7">
        <f ca="1">IF(Table1[[#This Row],[Area]]="Area 2",Table1[[#This Row],[Income]],0)</f>
        <v>0</v>
      </c>
      <c r="BC7">
        <f ca="1">IF(Table1[[#This Row],[Area]]="Area 3",Table1[[#This Row],[Income]],0)</f>
        <v>0</v>
      </c>
      <c r="BD7">
        <f ca="1">IF(Table1[[#This Row],[Area]]="Area 4",Table1[[#This Row],[Income]],0)</f>
        <v>0</v>
      </c>
      <c r="BE7">
        <f ca="1">IF(Table1[[#This Row],[Area]]="Area 5",Table1[[#This Row],[Income]],0)</f>
        <v>0</v>
      </c>
      <c r="BF7">
        <f ca="1">IF(Table1[[#This Row],[Area]]="Area 6",Table1[[#This Row],[Income]],0)</f>
        <v>0</v>
      </c>
      <c r="BG7">
        <f ca="1">IF(Table1[[#This Row],[Area]]="Area 7",Table1[[#This Row],[Income]],0)</f>
        <v>0</v>
      </c>
      <c r="BH7">
        <f ca="1">IF(Table1[[#This Row],[Area]]="Area 8",Table1[[#This Row],[Income]],0)</f>
        <v>0</v>
      </c>
      <c r="BI7">
        <f ca="1">IF(Table1[[#This Row],[Area]]="Area 9",Table1[[#This Row],[Income]],0)</f>
        <v>0</v>
      </c>
      <c r="BJ7">
        <f ca="1">IF(Table1[[#This Row],[Area]]="Area 10",Table1[[#This Row],[Income]],0)</f>
        <v>0</v>
      </c>
      <c r="BK7">
        <f ca="1">IF(Table1[[#This Row],[Area]]="Area 11",Table1[[#This Row],[Income]],0)</f>
        <v>0</v>
      </c>
      <c r="BL7">
        <f ca="1">IF(Table1[[#This Row],[Area]]="Area 12",Table1[[#This Row],[Income]],0)</f>
        <v>0</v>
      </c>
      <c r="BM7">
        <f ca="1">IF(Table1[[#This Row],[Area]]="Area 13",Table1[[#This Row],[Income]],0)</f>
        <v>0</v>
      </c>
      <c r="BN7" s="2">
        <f ca="1">IF(Table1[[#This Row],[Area]]="Area 14",Table1[[#This Row],[Income]],0)</f>
        <v>56888</v>
      </c>
      <c r="BO7" s="1">
        <f ca="1">IF(Table1[[#This Row],[Occupation]]="Health",Table1[[#This Row],[Income]],0)</f>
        <v>0</v>
      </c>
      <c r="BP7">
        <f ca="1">IF(Table1[[#This Row],[Occupation]]="Construction",Table1[[#This Row],[Income]],0)</f>
        <v>0</v>
      </c>
      <c r="BQ7">
        <f ca="1">IF(Table1[[#This Row],[Occupation]]="Teaching",Table1[[#This Row],[Income]],0)</f>
        <v>0</v>
      </c>
      <c r="BR7">
        <f ca="1">IF(Table1[[#This Row],[Occupation]]="IT",Table1[[#This Row],[Income]],0)</f>
        <v>56888</v>
      </c>
      <c r="BS7">
        <f ca="1">IF(Table1[[#This Row],[Occupation]]="General Work",Table1[[#This Row],[Income]],0)</f>
        <v>0</v>
      </c>
      <c r="BT7" s="2">
        <f ca="1">IF(Table1[[#This Row],[Occupation]]="Agriculture",Table1[[#This Row],[Income]],0)</f>
        <v>0</v>
      </c>
      <c r="BV7" s="1">
        <f ca="1">IF(Table1[[#This Row],[Value of Debts]]&gt;Table1[[#This Row],[Income]],1,0)</f>
        <v>1</v>
      </c>
      <c r="BY7" s="2">
        <f ca="1">IF(Table1[[#This Row],[Net Worth of person]]&gt;$BZ$5,Table1[[#This Row],[Age]],0)</f>
        <v>0</v>
      </c>
      <c r="CG7">
        <v>2</v>
      </c>
      <c r="CH7" t="s">
        <v>60</v>
      </c>
      <c r="CJ7">
        <v>2</v>
      </c>
      <c r="CK7" t="s">
        <v>9</v>
      </c>
      <c r="CM7">
        <v>2</v>
      </c>
      <c r="CN7" t="s">
        <v>18</v>
      </c>
    </row>
    <row r="8" spans="2:92" x14ac:dyDescent="0.3">
      <c r="B8">
        <f t="shared" ref="B8:B71" ca="1" si="2">RANDBETWEEN(1,2)</f>
        <v>1</v>
      </c>
      <c r="C8" t="str">
        <f t="shared" ref="C8:C26" ca="1" si="3">IF(B8=1,"Men","Women")</f>
        <v>Men</v>
      </c>
      <c r="D8">
        <f t="shared" ref="D8:D71" ca="1" si="4">RANDBETWEEN(25,45)</f>
        <v>28</v>
      </c>
      <c r="E8">
        <f t="shared" ref="E8:E71" ca="1" si="5">RANDBETWEEN(1,6)</f>
        <v>2</v>
      </c>
      <c r="F8" t="str">
        <f t="shared" ref="F8:F26" ca="1" si="6">VLOOKUP(E8,$CG$6:$CH$11,2,0)</f>
        <v>Construction</v>
      </c>
      <c r="G8">
        <f t="shared" ref="G8:G71" ca="1" si="7">RANDBETWEEN(1,5)</f>
        <v>4</v>
      </c>
      <c r="H8" t="str">
        <f t="shared" ref="H8:H26" ca="1" si="8">VLOOKUP(G8,$CJ$6:$CK$10,2,0)</f>
        <v>Technical</v>
      </c>
      <c r="I8">
        <f t="shared" ref="I8:I71" ca="1" si="9">RANDBETWEEN(0,4)</f>
        <v>0</v>
      </c>
      <c r="J8">
        <f t="shared" ref="J8:J71" ca="1" si="10">RANDBETWEEN(1,3)</f>
        <v>3</v>
      </c>
      <c r="K8">
        <f t="shared" ref="K8:K71" ca="1" si="11">RANDBETWEEN(25000,90000)</f>
        <v>69522</v>
      </c>
      <c r="L8">
        <f t="shared" ref="L8:L71" ca="1" si="12">RANDBETWEEN(1,14)</f>
        <v>6</v>
      </c>
      <c r="M8" t="str">
        <f t="shared" ref="M8:M26" ca="1" si="13">VLOOKUP(L8,$CM$6:$CN$19,2,0)</f>
        <v>Area 6</v>
      </c>
      <c r="N8">
        <f t="shared" ref="N8:N26" ca="1" si="14">K8*RANDBETWEEN(3,6)</f>
        <v>278088</v>
      </c>
      <c r="O8">
        <f ca="1">RAND()*Table1[[#This Row],[value of House]]</f>
        <v>200301.08779490142</v>
      </c>
      <c r="P8">
        <f t="shared" ref="P8:P26" ca="1" si="15">J8*RAND()*K8</f>
        <v>202067.68924537592</v>
      </c>
      <c r="Q8">
        <f t="shared" ref="Q8:Q26" ca="1" si="16">RANDBETWEEN(0,P8)</f>
        <v>13392</v>
      </c>
      <c r="R8">
        <f t="shared" ref="R8:R26" ca="1" si="17">RAND()*K8*2</f>
        <v>53778.804231822956</v>
      </c>
      <c r="S8">
        <f t="shared" ref="S8:S26" ca="1" si="18">RAND()*K8*1.5</f>
        <v>16582.228600573279</v>
      </c>
      <c r="T8">
        <f t="shared" ref="T8:T26" ca="1" si="19">N8+P8+S8</f>
        <v>496737.91784594918</v>
      </c>
      <c r="U8">
        <f ca="1">O9+Q9+R9</f>
        <v>73472.313355183971</v>
      </c>
      <c r="V8">
        <f t="shared" ref="V8:V26" ca="1" si="20">T8-U8</f>
        <v>423265.6044907652</v>
      </c>
      <c r="X8" s="1">
        <f ca="1">IF(Table1[[#This Row],[Gender]]="Men",1,0)</f>
        <v>1</v>
      </c>
      <c r="Y8">
        <f ca="1">IF(Table1[[#This Row],[Gender]]="Women",1,0)</f>
        <v>0</v>
      </c>
      <c r="AB8" s="2"/>
      <c r="AD8" s="1">
        <f ca="1">IF(Table1[[#This Row],[Occupation]]="General Work",1,0)</f>
        <v>0</v>
      </c>
      <c r="AE8">
        <f ca="1">IF(Table1[[#This Row],[Occupation]]="IT",1,0)</f>
        <v>0</v>
      </c>
      <c r="AF8">
        <f ca="1">IF(Table1[[#This Row],[Occupation]]="Agriculture",1,0)</f>
        <v>0</v>
      </c>
      <c r="AG8">
        <f ca="1">IF(Table1[[#This Row],[Occupation]]="Teaching",1,0)</f>
        <v>0</v>
      </c>
      <c r="AH8">
        <f ca="1">IF(Table1[[#This Row],[Occupation]]="Construction",1,0)</f>
        <v>1</v>
      </c>
      <c r="AI8">
        <f ca="1">IF(Table1[[#This Row],[Occupation]]="Health",1,0)</f>
        <v>0</v>
      </c>
      <c r="AP8" s="1"/>
      <c r="AQ8" s="11">
        <f t="shared" ca="1" si="1"/>
        <v>2737.5730004987531</v>
      </c>
      <c r="AR8" s="2"/>
      <c r="AS8" s="1">
        <f ca="1">IF(Table1[[#This Row],[Value of Debts]]&gt;AT5,1,0)</f>
        <v>0</v>
      </c>
      <c r="AV8" s="2"/>
      <c r="AW8" s="16">
        <f ca="1">Table1[[#This Row],[Mortage Left]]/Table1[[#This Row],[value of House]]</f>
        <v>0.7202795079072144</v>
      </c>
      <c r="AX8">
        <f t="shared" ref="AX8:AX71" ca="1" si="21">IF(AW8&lt;$AY$5,1,0)</f>
        <v>0</v>
      </c>
      <c r="BA8" s="1">
        <f ca="1">IF(Table1[[#This Row],[Area]]="Area 1",Table1[[#This Row],[Income]],0)</f>
        <v>0</v>
      </c>
      <c r="BB8">
        <f ca="1">IF(Table1[[#This Row],[Area]]="Area 2",Table1[[#This Row],[Income]],0)</f>
        <v>0</v>
      </c>
      <c r="BC8">
        <f ca="1">IF(Table1[[#This Row],[Area]]="Area 3",Table1[[#This Row],[Income]],0)</f>
        <v>0</v>
      </c>
      <c r="BD8">
        <f ca="1">IF(Table1[[#This Row],[Area]]="Area 4",Table1[[#This Row],[Income]],0)</f>
        <v>0</v>
      </c>
      <c r="BE8">
        <f ca="1">IF(Table1[[#This Row],[Area]]="Area 5",Table1[[#This Row],[Income]],0)</f>
        <v>0</v>
      </c>
      <c r="BF8">
        <f ca="1">IF(Table1[[#This Row],[Area]]="Area 6",Table1[[#This Row],[Income]],0)</f>
        <v>69522</v>
      </c>
      <c r="BG8">
        <f ca="1">IF(Table1[[#This Row],[Area]]="Area 7",Table1[[#This Row],[Income]],0)</f>
        <v>0</v>
      </c>
      <c r="BH8">
        <f ca="1">IF(Table1[[#This Row],[Area]]="Area 8",Table1[[#This Row],[Income]],0)</f>
        <v>0</v>
      </c>
      <c r="BI8">
        <f ca="1">IF(Table1[[#This Row],[Area]]="Area 9",Table1[[#This Row],[Income]],0)</f>
        <v>0</v>
      </c>
      <c r="BJ8">
        <f ca="1">IF(Table1[[#This Row],[Area]]="Area 10",Table1[[#This Row],[Income]],0)</f>
        <v>0</v>
      </c>
      <c r="BK8">
        <f ca="1">IF(Table1[[#This Row],[Area]]="Area 11",Table1[[#This Row],[Income]],0)</f>
        <v>0</v>
      </c>
      <c r="BL8">
        <f ca="1">IF(Table1[[#This Row],[Area]]="Area 12",Table1[[#This Row],[Income]],0)</f>
        <v>0</v>
      </c>
      <c r="BM8">
        <f ca="1">IF(Table1[[#This Row],[Area]]="Area 13",Table1[[#This Row],[Income]],0)</f>
        <v>0</v>
      </c>
      <c r="BN8" s="2">
        <f ca="1">IF(Table1[[#This Row],[Area]]="Area 14",Table1[[#This Row],[Income]],0)</f>
        <v>0</v>
      </c>
      <c r="BO8" s="1">
        <f ca="1">IF(Table1[[#This Row],[Occupation]]="Health",Table1[[#This Row],[Income]],0)</f>
        <v>0</v>
      </c>
      <c r="BP8">
        <f ca="1">IF(Table1[[#This Row],[Occupation]]="Construction",Table1[[#This Row],[Income]],0)</f>
        <v>69522</v>
      </c>
      <c r="BQ8">
        <f ca="1">IF(Table1[[#This Row],[Occupation]]="Teaching",Table1[[#This Row],[Income]],0)</f>
        <v>0</v>
      </c>
      <c r="BR8">
        <f ca="1">IF(Table1[[#This Row],[Occupation]]="IT",Table1[[#This Row],[Income]],0)</f>
        <v>0</v>
      </c>
      <c r="BS8">
        <f ca="1">IF(Table1[[#This Row],[Occupation]]="General Work",Table1[[#This Row],[Income]],0)</f>
        <v>0</v>
      </c>
      <c r="BT8" s="2">
        <f ca="1">IF(Table1[[#This Row],[Occupation]]="Agriculture",Table1[[#This Row],[Income]],0)</f>
        <v>0</v>
      </c>
      <c r="BV8" s="1">
        <f ca="1">IF(Table1[[#This Row],[Value of Debts]]&gt;Table1[[#This Row],[Income]],1,0)</f>
        <v>1</v>
      </c>
      <c r="BY8" s="2">
        <f ca="1">IF(Table1[[#This Row],[Net Worth of person]]&gt;$BZ$5,Table1[[#This Row],[Age]],0)</f>
        <v>28</v>
      </c>
      <c r="CG8">
        <v>3</v>
      </c>
      <c r="CH8" t="s">
        <v>4</v>
      </c>
      <c r="CJ8">
        <v>3</v>
      </c>
      <c r="CK8" t="s">
        <v>10</v>
      </c>
      <c r="CM8">
        <v>3</v>
      </c>
      <c r="CN8" t="s">
        <v>19</v>
      </c>
    </row>
    <row r="9" spans="2:92" x14ac:dyDescent="0.3">
      <c r="B9">
        <f t="shared" ca="1" si="2"/>
        <v>2</v>
      </c>
      <c r="C9" t="str">
        <f t="shared" ca="1" si="3"/>
        <v>Women</v>
      </c>
      <c r="D9">
        <f t="shared" ca="1" si="4"/>
        <v>42</v>
      </c>
      <c r="E9">
        <f t="shared" ca="1" si="5"/>
        <v>6</v>
      </c>
      <c r="F9" t="str">
        <f t="shared" ca="1" si="6"/>
        <v>Agriculture</v>
      </c>
      <c r="G9">
        <f t="shared" ca="1" si="7"/>
        <v>2</v>
      </c>
      <c r="H9" t="str">
        <f t="shared" ca="1" si="8"/>
        <v>College</v>
      </c>
      <c r="I9">
        <f t="shared" ca="1" si="9"/>
        <v>3</v>
      </c>
      <c r="J9">
        <f t="shared" ca="1" si="10"/>
        <v>2</v>
      </c>
      <c r="K9">
        <f t="shared" ca="1" si="11"/>
        <v>31679</v>
      </c>
      <c r="L9">
        <f t="shared" ca="1" si="12"/>
        <v>2</v>
      </c>
      <c r="M9" t="str">
        <f t="shared" ca="1" si="13"/>
        <v>Area 2</v>
      </c>
      <c r="N9">
        <f t="shared" ca="1" si="14"/>
        <v>95037</v>
      </c>
      <c r="O9">
        <f ca="1">RAND()*Table1[[#This Row],[value of House]]</f>
        <v>56977.611291767178</v>
      </c>
      <c r="P9">
        <f t="shared" ca="1" si="15"/>
        <v>5475.1460009975062</v>
      </c>
      <c r="Q9">
        <f t="shared" ca="1" si="16"/>
        <v>4346</v>
      </c>
      <c r="R9">
        <f t="shared" ca="1" si="17"/>
        <v>12148.702063416789</v>
      </c>
      <c r="S9">
        <f t="shared" ca="1" si="18"/>
        <v>17859.787292803696</v>
      </c>
      <c r="T9">
        <f t="shared" ca="1" si="19"/>
        <v>118371.93329380121</v>
      </c>
      <c r="U9">
        <f t="shared" ref="U9:U26" ca="1" si="22">O9+Q9+R9</f>
        <v>73472.313355183971</v>
      </c>
      <c r="V9">
        <f t="shared" ca="1" si="20"/>
        <v>44899.619938617237</v>
      </c>
      <c r="X9" s="1">
        <f ca="1">IF(Table1[[#This Row],[Gender]]="Men",1,0)</f>
        <v>0</v>
      </c>
      <c r="Y9">
        <f ca="1">IF(Table1[[#This Row],[Gender]]="Women",1,0)</f>
        <v>1</v>
      </c>
      <c r="AB9" s="2"/>
      <c r="AD9" s="1">
        <f ca="1">IF(Table1[[#This Row],[Occupation]]="General Work",1,0)</f>
        <v>0</v>
      </c>
      <c r="AE9">
        <f ca="1">IF(Table1[[#This Row],[Occupation]]="IT",1,0)</f>
        <v>0</v>
      </c>
      <c r="AF9">
        <f ca="1">IF(Table1[[#This Row],[Occupation]]="Agriculture",1,0)</f>
        <v>1</v>
      </c>
      <c r="AG9">
        <f ca="1">IF(Table1[[#This Row],[Occupation]]="Teaching",1,0)</f>
        <v>0</v>
      </c>
      <c r="AH9">
        <f ca="1">IF(Table1[[#This Row],[Occupation]]="Construction",1,0)</f>
        <v>0</v>
      </c>
      <c r="AI9">
        <f ca="1">IF(Table1[[#This Row],[Occupation]]="Health",1,0)</f>
        <v>0</v>
      </c>
      <c r="AP9" s="1"/>
      <c r="AQ9" s="11">
        <f t="shared" ca="1" si="1"/>
        <v>25327.491420704384</v>
      </c>
      <c r="AR9" s="2"/>
      <c r="AS9" s="1">
        <f ca="1">IF(Table1[[#This Row],[Value of Debts]]&gt;AT5,1,0)</f>
        <v>0</v>
      </c>
      <c r="AV9" s="2"/>
      <c r="AW9" s="16">
        <f ca="1">Table1[[#This Row],[Mortage Left]]/Table1[[#This Row],[value of House]]</f>
        <v>0.59953082790668033</v>
      </c>
      <c r="AX9">
        <f t="shared" ca="1" si="21"/>
        <v>0</v>
      </c>
      <c r="BA9" s="1">
        <f ca="1">IF(Table1[[#This Row],[Area]]="Area 1",Table1[[#This Row],[Income]],0)</f>
        <v>0</v>
      </c>
      <c r="BB9">
        <f ca="1">IF(Table1[[#This Row],[Area]]="Area 2",Table1[[#This Row],[Income]],0)</f>
        <v>31679</v>
      </c>
      <c r="BC9">
        <f ca="1">IF(Table1[[#This Row],[Area]]="Area 3",Table1[[#This Row],[Income]],0)</f>
        <v>0</v>
      </c>
      <c r="BD9">
        <f ca="1">IF(Table1[[#This Row],[Area]]="Area 4",Table1[[#This Row],[Income]],0)</f>
        <v>0</v>
      </c>
      <c r="BE9">
        <f ca="1">IF(Table1[[#This Row],[Area]]="Area 5",Table1[[#This Row],[Income]],0)</f>
        <v>0</v>
      </c>
      <c r="BF9">
        <f ca="1">IF(Table1[[#This Row],[Area]]="Area 6",Table1[[#This Row],[Income]],0)</f>
        <v>0</v>
      </c>
      <c r="BG9">
        <f ca="1">IF(Table1[[#This Row],[Area]]="Area 7",Table1[[#This Row],[Income]],0)</f>
        <v>0</v>
      </c>
      <c r="BH9">
        <f ca="1">IF(Table1[[#This Row],[Area]]="Area 8",Table1[[#This Row],[Income]],0)</f>
        <v>0</v>
      </c>
      <c r="BI9">
        <f ca="1">IF(Table1[[#This Row],[Area]]="Area 9",Table1[[#This Row],[Income]],0)</f>
        <v>0</v>
      </c>
      <c r="BJ9">
        <f ca="1">IF(Table1[[#This Row],[Area]]="Area 10",Table1[[#This Row],[Income]],0)</f>
        <v>0</v>
      </c>
      <c r="BK9">
        <f ca="1">IF(Table1[[#This Row],[Area]]="Area 11",Table1[[#This Row],[Income]],0)</f>
        <v>0</v>
      </c>
      <c r="BL9">
        <f ca="1">IF(Table1[[#This Row],[Area]]="Area 12",Table1[[#This Row],[Income]],0)</f>
        <v>0</v>
      </c>
      <c r="BM9">
        <f ca="1">IF(Table1[[#This Row],[Area]]="Area 13",Table1[[#This Row],[Income]],0)</f>
        <v>0</v>
      </c>
      <c r="BN9" s="2">
        <f ca="1">IF(Table1[[#This Row],[Area]]="Area 14",Table1[[#This Row],[Income]],0)</f>
        <v>0</v>
      </c>
      <c r="BO9" s="1">
        <f ca="1">IF(Table1[[#This Row],[Occupation]]="Health",Table1[[#This Row],[Income]],0)</f>
        <v>0</v>
      </c>
      <c r="BP9">
        <f ca="1">IF(Table1[[#This Row],[Occupation]]="Construction",Table1[[#This Row],[Income]],0)</f>
        <v>0</v>
      </c>
      <c r="BQ9">
        <f ca="1">IF(Table1[[#This Row],[Occupation]]="Teaching",Table1[[#This Row],[Income]],0)</f>
        <v>0</v>
      </c>
      <c r="BR9">
        <f ca="1">IF(Table1[[#This Row],[Occupation]]="IT",Table1[[#This Row],[Income]],0)</f>
        <v>0</v>
      </c>
      <c r="BS9">
        <f ca="1">IF(Table1[[#This Row],[Occupation]]="General Work",Table1[[#This Row],[Income]],0)</f>
        <v>0</v>
      </c>
      <c r="BT9" s="2">
        <f ca="1">IF(Table1[[#This Row],[Occupation]]="Agriculture",Table1[[#This Row],[Income]],0)</f>
        <v>31679</v>
      </c>
      <c r="BV9" s="1">
        <f ca="1">IF(Table1[[#This Row],[Value of Debts]]&gt;Table1[[#This Row],[Income]],1,0)</f>
        <v>1</v>
      </c>
      <c r="BY9" s="2">
        <f ca="1">IF(Table1[[#This Row],[Net Worth of person]]&gt;$BZ$5,Table1[[#This Row],[Age]],0)</f>
        <v>0</v>
      </c>
      <c r="CG9">
        <v>4</v>
      </c>
      <c r="CH9" t="s">
        <v>5</v>
      </c>
      <c r="CJ9">
        <v>4</v>
      </c>
      <c r="CK9" t="s">
        <v>11</v>
      </c>
      <c r="CM9">
        <v>4</v>
      </c>
      <c r="CN9" t="s">
        <v>20</v>
      </c>
    </row>
    <row r="10" spans="2:92" x14ac:dyDescent="0.3">
      <c r="B10">
        <f t="shared" ca="1" si="2"/>
        <v>2</v>
      </c>
      <c r="C10" t="str">
        <f t="shared" ca="1" si="3"/>
        <v>Women</v>
      </c>
      <c r="D10">
        <f t="shared" ca="1" si="4"/>
        <v>44</v>
      </c>
      <c r="E10">
        <f t="shared" ca="1" si="5"/>
        <v>2</v>
      </c>
      <c r="F10" t="str">
        <f t="shared" ca="1" si="6"/>
        <v>Construction</v>
      </c>
      <c r="G10">
        <f t="shared" ca="1" si="7"/>
        <v>4</v>
      </c>
      <c r="H10" t="str">
        <f t="shared" ca="1" si="8"/>
        <v>Technical</v>
      </c>
      <c r="I10">
        <f t="shared" ca="1" si="9"/>
        <v>0</v>
      </c>
      <c r="J10">
        <f t="shared" ca="1" si="10"/>
        <v>2</v>
      </c>
      <c r="K10">
        <f t="shared" ca="1" si="11"/>
        <v>72469</v>
      </c>
      <c r="L10">
        <f t="shared" ca="1" si="12"/>
        <v>13</v>
      </c>
      <c r="M10" t="str">
        <f t="shared" ca="1" si="13"/>
        <v>Area 13</v>
      </c>
      <c r="N10">
        <f t="shared" ca="1" si="14"/>
        <v>289876</v>
      </c>
      <c r="O10">
        <f ca="1">RAND()*Table1[[#This Row],[value of House]]</f>
        <v>123116.8329327195</v>
      </c>
      <c r="P10">
        <f t="shared" ca="1" si="15"/>
        <v>50654.982841408768</v>
      </c>
      <c r="Q10">
        <f t="shared" ca="1" si="16"/>
        <v>17131</v>
      </c>
      <c r="R10">
        <f t="shared" ca="1" si="17"/>
        <v>7206.6673396769875</v>
      </c>
      <c r="S10">
        <f t="shared" ca="1" si="18"/>
        <v>33962.066682767632</v>
      </c>
      <c r="T10">
        <f t="shared" ca="1" si="19"/>
        <v>374493.0495241764</v>
      </c>
      <c r="U10">
        <f t="shared" ca="1" si="22"/>
        <v>147454.50027239649</v>
      </c>
      <c r="V10">
        <f t="shared" ca="1" si="20"/>
        <v>227038.54925177991</v>
      </c>
      <c r="X10" s="1">
        <f ca="1">IF(Table1[[#This Row],[Gender]]="Men",1,0)</f>
        <v>0</v>
      </c>
      <c r="Y10">
        <f ca="1">IF(Table1[[#This Row],[Gender]]="Women",1,0)</f>
        <v>1</v>
      </c>
      <c r="AB10" s="2"/>
      <c r="AD10" s="1">
        <f ca="1">IF(Table1[[#This Row],[Occupation]]="General Work",1,0)</f>
        <v>0</v>
      </c>
      <c r="AE10">
        <f ca="1">IF(Table1[[#This Row],[Occupation]]="IT",1,0)</f>
        <v>0</v>
      </c>
      <c r="AF10">
        <f ca="1">IF(Table1[[#This Row],[Occupation]]="Agriculture",1,0)</f>
        <v>0</v>
      </c>
      <c r="AG10">
        <f ca="1">IF(Table1[[#This Row],[Occupation]]="Teaching",1,0)</f>
        <v>0</v>
      </c>
      <c r="AH10">
        <f ca="1">IF(Table1[[#This Row],[Occupation]]="Construction",1,0)</f>
        <v>1</v>
      </c>
      <c r="AI10">
        <f ca="1">IF(Table1[[#This Row],[Occupation]]="Health",1,0)</f>
        <v>0</v>
      </c>
      <c r="AP10" s="1"/>
      <c r="AQ10" s="11">
        <f t="shared" ca="1" si="1"/>
        <v>22129.828627594743</v>
      </c>
      <c r="AR10" s="2"/>
      <c r="AS10" s="1">
        <f ca="1">IF(Table1[[#This Row],[Value of Debts]]&gt;AT5,1,0)</f>
        <v>1</v>
      </c>
      <c r="AV10" s="2"/>
      <c r="AW10" s="16">
        <f ca="1">Table1[[#This Row],[Mortage Left]]/Table1[[#This Row],[value of House]]</f>
        <v>0.42472240865997701</v>
      </c>
      <c r="AX10">
        <f t="shared" ca="1" si="21"/>
        <v>0</v>
      </c>
      <c r="BA10" s="1">
        <f ca="1">IF(Table1[[#This Row],[Area]]="Area 1",Table1[[#This Row],[Income]],0)</f>
        <v>0</v>
      </c>
      <c r="BB10">
        <f ca="1">IF(Table1[[#This Row],[Area]]="Area 2",Table1[[#This Row],[Income]],0)</f>
        <v>0</v>
      </c>
      <c r="BC10">
        <f ca="1">IF(Table1[[#This Row],[Area]]="Area 3",Table1[[#This Row],[Income]],0)</f>
        <v>0</v>
      </c>
      <c r="BD10">
        <f ca="1">IF(Table1[[#This Row],[Area]]="Area 4",Table1[[#This Row],[Income]],0)</f>
        <v>0</v>
      </c>
      <c r="BE10">
        <f ca="1">IF(Table1[[#This Row],[Area]]="Area 5",Table1[[#This Row],[Income]],0)</f>
        <v>0</v>
      </c>
      <c r="BF10">
        <f ca="1">IF(Table1[[#This Row],[Area]]="Area 6",Table1[[#This Row],[Income]],0)</f>
        <v>0</v>
      </c>
      <c r="BG10">
        <f ca="1">IF(Table1[[#This Row],[Area]]="Area 7",Table1[[#This Row],[Income]],0)</f>
        <v>0</v>
      </c>
      <c r="BH10">
        <f ca="1">IF(Table1[[#This Row],[Area]]="Area 8",Table1[[#This Row],[Income]],0)</f>
        <v>0</v>
      </c>
      <c r="BI10">
        <f ca="1">IF(Table1[[#This Row],[Area]]="Area 9",Table1[[#This Row],[Income]],0)</f>
        <v>0</v>
      </c>
      <c r="BJ10">
        <f ca="1">IF(Table1[[#This Row],[Area]]="Area 10",Table1[[#This Row],[Income]],0)</f>
        <v>0</v>
      </c>
      <c r="BK10">
        <f ca="1">IF(Table1[[#This Row],[Area]]="Area 11",Table1[[#This Row],[Income]],0)</f>
        <v>0</v>
      </c>
      <c r="BL10">
        <f ca="1">IF(Table1[[#This Row],[Area]]="Area 12",Table1[[#This Row],[Income]],0)</f>
        <v>0</v>
      </c>
      <c r="BM10">
        <f ca="1">IF(Table1[[#This Row],[Area]]="Area 13",Table1[[#This Row],[Income]],0)</f>
        <v>72469</v>
      </c>
      <c r="BN10" s="2">
        <f ca="1">IF(Table1[[#This Row],[Area]]="Area 14",Table1[[#This Row],[Income]],0)</f>
        <v>0</v>
      </c>
      <c r="BO10" s="1">
        <f ca="1">IF(Table1[[#This Row],[Occupation]]="Health",Table1[[#This Row],[Income]],0)</f>
        <v>0</v>
      </c>
      <c r="BP10">
        <f ca="1">IF(Table1[[#This Row],[Occupation]]="Construction",Table1[[#This Row],[Income]],0)</f>
        <v>72469</v>
      </c>
      <c r="BQ10">
        <f ca="1">IF(Table1[[#This Row],[Occupation]]="Teaching",Table1[[#This Row],[Income]],0)</f>
        <v>0</v>
      </c>
      <c r="BR10">
        <f ca="1">IF(Table1[[#This Row],[Occupation]]="IT",Table1[[#This Row],[Income]],0)</f>
        <v>0</v>
      </c>
      <c r="BS10">
        <f ca="1">IF(Table1[[#This Row],[Occupation]]="General Work",Table1[[#This Row],[Income]],0)</f>
        <v>0</v>
      </c>
      <c r="BT10" s="2">
        <f ca="1">IF(Table1[[#This Row],[Occupation]]="Agriculture",Table1[[#This Row],[Income]],0)</f>
        <v>0</v>
      </c>
      <c r="BV10" s="1">
        <f ca="1">IF(Table1[[#This Row],[Value of Debts]]&gt;Table1[[#This Row],[Income]],1,0)</f>
        <v>1</v>
      </c>
      <c r="BY10" s="2">
        <f ca="1">IF(Table1[[#This Row],[Net Worth of person]]&gt;$BZ$5,Table1[[#This Row],[Age]],0)</f>
        <v>44</v>
      </c>
      <c r="CG10">
        <v>5</v>
      </c>
      <c r="CH10" t="s">
        <v>61</v>
      </c>
      <c r="CJ10">
        <v>5</v>
      </c>
      <c r="CK10" t="s">
        <v>12</v>
      </c>
      <c r="CM10">
        <v>5</v>
      </c>
      <c r="CN10" t="s">
        <v>21</v>
      </c>
    </row>
    <row r="11" spans="2:92" x14ac:dyDescent="0.3">
      <c r="B11">
        <f t="shared" ca="1" si="2"/>
        <v>2</v>
      </c>
      <c r="C11" t="str">
        <f t="shared" ca="1" si="3"/>
        <v>Women</v>
      </c>
      <c r="D11">
        <f t="shared" ca="1" si="4"/>
        <v>40</v>
      </c>
      <c r="E11">
        <f t="shared" ca="1" si="5"/>
        <v>5</v>
      </c>
      <c r="F11" t="str">
        <f t="shared" ca="1" si="6"/>
        <v>General Work</v>
      </c>
      <c r="G11">
        <f t="shared" ca="1" si="7"/>
        <v>2</v>
      </c>
      <c r="H11" t="str">
        <f t="shared" ca="1" si="8"/>
        <v>College</v>
      </c>
      <c r="I11">
        <f t="shared" ca="1" si="9"/>
        <v>1</v>
      </c>
      <c r="J11">
        <f t="shared" ca="1" si="10"/>
        <v>1</v>
      </c>
      <c r="K11">
        <f t="shared" ca="1" si="11"/>
        <v>38854</v>
      </c>
      <c r="L11">
        <f t="shared" ca="1" si="12"/>
        <v>8</v>
      </c>
      <c r="M11" t="str">
        <f t="shared" ca="1" si="13"/>
        <v>Area 8</v>
      </c>
      <c r="N11">
        <f t="shared" ca="1" si="14"/>
        <v>233124</v>
      </c>
      <c r="O11">
        <f ca="1">RAND()*Table1[[#This Row],[value of House]]</f>
        <v>160439.22363379659</v>
      </c>
      <c r="P11">
        <f t="shared" ca="1" si="15"/>
        <v>22129.828627594743</v>
      </c>
      <c r="Q11">
        <f t="shared" ca="1" si="16"/>
        <v>11940</v>
      </c>
      <c r="R11">
        <f t="shared" ca="1" si="17"/>
        <v>39933.399379313887</v>
      </c>
      <c r="S11">
        <f t="shared" ca="1" si="18"/>
        <v>36307.565678897634</v>
      </c>
      <c r="T11">
        <f t="shared" ca="1" si="19"/>
        <v>291561.39430649241</v>
      </c>
      <c r="U11">
        <f t="shared" ca="1" si="22"/>
        <v>212312.62301311048</v>
      </c>
      <c r="V11">
        <f t="shared" ca="1" si="20"/>
        <v>79248.771293381928</v>
      </c>
      <c r="X11" s="1">
        <f ca="1">IF(Table1[[#This Row],[Gender]]="Men",1,0)</f>
        <v>0</v>
      </c>
      <c r="Y11">
        <f ca="1">IF(Table1[[#This Row],[Gender]]="Women",1,0)</f>
        <v>1</v>
      </c>
      <c r="AB11" s="2"/>
      <c r="AD11" s="1">
        <f ca="1">IF(Table1[[#This Row],[Occupation]]="General Work",1,0)</f>
        <v>1</v>
      </c>
      <c r="AE11">
        <f ca="1">IF(Table1[[#This Row],[Occupation]]="IT",1,0)</f>
        <v>0</v>
      </c>
      <c r="AF11">
        <f ca="1">IF(Table1[[#This Row],[Occupation]]="Agriculture",1,0)</f>
        <v>0</v>
      </c>
      <c r="AG11">
        <f ca="1">IF(Table1[[#This Row],[Occupation]]="Teaching",1,0)</f>
        <v>0</v>
      </c>
      <c r="AH11">
        <f ca="1">IF(Table1[[#This Row],[Occupation]]="Construction",1,0)</f>
        <v>0</v>
      </c>
      <c r="AI11">
        <f ca="1">IF(Table1[[#This Row],[Occupation]]="Health",1,0)</f>
        <v>0</v>
      </c>
      <c r="AP11" s="1"/>
      <c r="AQ11" s="11">
        <f t="shared" ca="1" si="1"/>
        <v>41817.628278344091</v>
      </c>
      <c r="AR11" s="2"/>
      <c r="AS11" s="1">
        <f ca="1">IF(Table1[[#This Row],[Value of Debts]]&gt;AT5,1,0)</f>
        <v>1</v>
      </c>
      <c r="AV11" s="2"/>
      <c r="AW11" s="16">
        <f ca="1">Table1[[#This Row],[Mortage Left]]/Table1[[#This Row],[value of House]]</f>
        <v>0.6882140990794452</v>
      </c>
      <c r="AX11">
        <f t="shared" ca="1" si="21"/>
        <v>0</v>
      </c>
      <c r="BA11" s="1">
        <f ca="1">IF(Table1[[#This Row],[Area]]="Area 1",Table1[[#This Row],[Income]],0)</f>
        <v>0</v>
      </c>
      <c r="BB11">
        <f ca="1">IF(Table1[[#This Row],[Area]]="Area 2",Table1[[#This Row],[Income]],0)</f>
        <v>0</v>
      </c>
      <c r="BC11">
        <f ca="1">IF(Table1[[#This Row],[Area]]="Area 3",Table1[[#This Row],[Income]],0)</f>
        <v>0</v>
      </c>
      <c r="BD11">
        <f ca="1">IF(Table1[[#This Row],[Area]]="Area 4",Table1[[#This Row],[Income]],0)</f>
        <v>0</v>
      </c>
      <c r="BE11">
        <f ca="1">IF(Table1[[#This Row],[Area]]="Area 5",Table1[[#This Row],[Income]],0)</f>
        <v>0</v>
      </c>
      <c r="BF11">
        <f ca="1">IF(Table1[[#This Row],[Area]]="Area 6",Table1[[#This Row],[Income]],0)</f>
        <v>0</v>
      </c>
      <c r="BG11">
        <f ca="1">IF(Table1[[#This Row],[Area]]="Area 7",Table1[[#This Row],[Income]],0)</f>
        <v>0</v>
      </c>
      <c r="BH11">
        <f ca="1">IF(Table1[[#This Row],[Area]]="Area 8",Table1[[#This Row],[Income]],0)</f>
        <v>38854</v>
      </c>
      <c r="BI11">
        <f ca="1">IF(Table1[[#This Row],[Area]]="Area 9",Table1[[#This Row],[Income]],0)</f>
        <v>0</v>
      </c>
      <c r="BJ11">
        <f ca="1">IF(Table1[[#This Row],[Area]]="Area 10",Table1[[#This Row],[Income]],0)</f>
        <v>0</v>
      </c>
      <c r="BK11">
        <f ca="1">IF(Table1[[#This Row],[Area]]="Area 11",Table1[[#This Row],[Income]],0)</f>
        <v>0</v>
      </c>
      <c r="BL11">
        <f ca="1">IF(Table1[[#This Row],[Area]]="Area 12",Table1[[#This Row],[Income]],0)</f>
        <v>0</v>
      </c>
      <c r="BM11">
        <f ca="1">IF(Table1[[#This Row],[Area]]="Area 13",Table1[[#This Row],[Income]],0)</f>
        <v>0</v>
      </c>
      <c r="BN11" s="2">
        <f ca="1">IF(Table1[[#This Row],[Area]]="Area 14",Table1[[#This Row],[Income]],0)</f>
        <v>0</v>
      </c>
      <c r="BO11" s="1">
        <f ca="1">IF(Table1[[#This Row],[Occupation]]="Health",Table1[[#This Row],[Income]],0)</f>
        <v>0</v>
      </c>
      <c r="BP11">
        <f ca="1">IF(Table1[[#This Row],[Occupation]]="Construction",Table1[[#This Row],[Income]],0)</f>
        <v>0</v>
      </c>
      <c r="BQ11">
        <f ca="1">IF(Table1[[#This Row],[Occupation]]="Teaching",Table1[[#This Row],[Income]],0)</f>
        <v>0</v>
      </c>
      <c r="BR11">
        <f ca="1">IF(Table1[[#This Row],[Occupation]]="IT",Table1[[#This Row],[Income]],0)</f>
        <v>0</v>
      </c>
      <c r="BS11">
        <f ca="1">IF(Table1[[#This Row],[Occupation]]="General Work",Table1[[#This Row],[Income]],0)</f>
        <v>38854</v>
      </c>
      <c r="BT11" s="2">
        <f ca="1">IF(Table1[[#This Row],[Occupation]]="Agriculture",Table1[[#This Row],[Income]],0)</f>
        <v>0</v>
      </c>
      <c r="BV11" s="1">
        <f ca="1">IF(Table1[[#This Row],[Value of Debts]]&gt;Table1[[#This Row],[Income]],1,0)</f>
        <v>1</v>
      </c>
      <c r="BY11" s="2">
        <f ca="1">IF(Table1[[#This Row],[Net Worth of person]]&gt;$BZ$5,Table1[[#This Row],[Age]],0)</f>
        <v>0</v>
      </c>
      <c r="CG11">
        <v>6</v>
      </c>
      <c r="CH11" t="s">
        <v>7</v>
      </c>
      <c r="CM11">
        <v>6</v>
      </c>
      <c r="CN11" t="s">
        <v>22</v>
      </c>
    </row>
    <row r="12" spans="2:92" x14ac:dyDescent="0.3">
      <c r="B12">
        <f t="shared" ca="1" si="2"/>
        <v>2</v>
      </c>
      <c r="C12" t="str">
        <f t="shared" ca="1" si="3"/>
        <v>Women</v>
      </c>
      <c r="D12">
        <f t="shared" ca="1" si="4"/>
        <v>42</v>
      </c>
      <c r="E12">
        <f t="shared" ca="1" si="5"/>
        <v>6</v>
      </c>
      <c r="F12" t="str">
        <f t="shared" ca="1" si="6"/>
        <v>Agriculture</v>
      </c>
      <c r="G12">
        <f t="shared" ca="1" si="7"/>
        <v>3</v>
      </c>
      <c r="H12" t="str">
        <f t="shared" ca="1" si="8"/>
        <v>University</v>
      </c>
      <c r="I12">
        <f t="shared" ca="1" si="9"/>
        <v>4</v>
      </c>
      <c r="J12">
        <f t="shared" ca="1" si="10"/>
        <v>3</v>
      </c>
      <c r="K12">
        <f t="shared" ca="1" si="11"/>
        <v>88192</v>
      </c>
      <c r="L12">
        <f t="shared" ca="1" si="12"/>
        <v>5</v>
      </c>
      <c r="M12" t="str">
        <f t="shared" ca="1" si="13"/>
        <v>Area 5</v>
      </c>
      <c r="N12">
        <f t="shared" ca="1" si="14"/>
        <v>440960</v>
      </c>
      <c r="O12">
        <f ca="1">RAND()*Table1[[#This Row],[value of House]]</f>
        <v>286115.47489259701</v>
      </c>
      <c r="P12">
        <f t="shared" ca="1" si="15"/>
        <v>125452.88483503227</v>
      </c>
      <c r="Q12">
        <f t="shared" ca="1" si="16"/>
        <v>34568</v>
      </c>
      <c r="R12">
        <f t="shared" ca="1" si="17"/>
        <v>103686.83787158914</v>
      </c>
      <c r="S12">
        <f t="shared" ca="1" si="18"/>
        <v>94781.129141624639</v>
      </c>
      <c r="T12">
        <f t="shared" ca="1" si="19"/>
        <v>661194.01397665695</v>
      </c>
      <c r="U12">
        <f t="shared" ca="1" si="22"/>
        <v>424370.31276418618</v>
      </c>
      <c r="V12">
        <f t="shared" ca="1" si="20"/>
        <v>236823.70121247077</v>
      </c>
      <c r="X12" s="1">
        <f ca="1">IF(Table1[[#This Row],[Gender]]="Men",1,0)</f>
        <v>0</v>
      </c>
      <c r="Y12">
        <f ca="1">IF(Table1[[#This Row],[Gender]]="Women",1,0)</f>
        <v>1</v>
      </c>
      <c r="AB12" s="2"/>
      <c r="AD12" s="1">
        <f ca="1">IF(Table1[[#This Row],[Occupation]]="General Work",1,0)</f>
        <v>0</v>
      </c>
      <c r="AE12">
        <f ca="1">IF(Table1[[#This Row],[Occupation]]="IT",1,0)</f>
        <v>0</v>
      </c>
      <c r="AF12">
        <f ca="1">IF(Table1[[#This Row],[Occupation]]="Agriculture",1,0)</f>
        <v>1</v>
      </c>
      <c r="AG12">
        <f ca="1">IF(Table1[[#This Row],[Occupation]]="Teaching",1,0)</f>
        <v>0</v>
      </c>
      <c r="AH12">
        <f ca="1">IF(Table1[[#This Row],[Occupation]]="Construction",1,0)</f>
        <v>0</v>
      </c>
      <c r="AI12">
        <f ca="1">IF(Table1[[#This Row],[Occupation]]="Health",1,0)</f>
        <v>0</v>
      </c>
      <c r="AP12" s="1"/>
      <c r="AQ12" s="11">
        <f t="shared" ca="1" si="1"/>
        <v>58810.844382141695</v>
      </c>
      <c r="AR12" s="2"/>
      <c r="AS12" s="1">
        <f ca="1">IF(Table1[[#This Row],[Value of Debts]]&gt;AT5,1,0)</f>
        <v>1</v>
      </c>
      <c r="AV12" s="2"/>
      <c r="AW12" s="16">
        <f ca="1">Table1[[#This Row],[Mortage Left]]/Table1[[#This Row],[value of House]]</f>
        <v>0.64884677724191986</v>
      </c>
      <c r="AX12">
        <f t="shared" ca="1" si="21"/>
        <v>0</v>
      </c>
      <c r="BA12" s="1">
        <f ca="1">IF(Table1[[#This Row],[Area]]="Area 1",Table1[[#This Row],[Income]],0)</f>
        <v>0</v>
      </c>
      <c r="BB12">
        <f ca="1">IF(Table1[[#This Row],[Area]]="Area 2",Table1[[#This Row],[Income]],0)</f>
        <v>0</v>
      </c>
      <c r="BC12">
        <f ca="1">IF(Table1[[#This Row],[Area]]="Area 3",Table1[[#This Row],[Income]],0)</f>
        <v>0</v>
      </c>
      <c r="BD12">
        <f ca="1">IF(Table1[[#This Row],[Area]]="Area 4",Table1[[#This Row],[Income]],0)</f>
        <v>0</v>
      </c>
      <c r="BE12">
        <f ca="1">IF(Table1[[#This Row],[Area]]="Area 5",Table1[[#This Row],[Income]],0)</f>
        <v>88192</v>
      </c>
      <c r="BF12">
        <f ca="1">IF(Table1[[#This Row],[Area]]="Area 6",Table1[[#This Row],[Income]],0)</f>
        <v>0</v>
      </c>
      <c r="BG12">
        <f ca="1">IF(Table1[[#This Row],[Area]]="Area 7",Table1[[#This Row],[Income]],0)</f>
        <v>0</v>
      </c>
      <c r="BH12">
        <f ca="1">IF(Table1[[#This Row],[Area]]="Area 8",Table1[[#This Row],[Income]],0)</f>
        <v>0</v>
      </c>
      <c r="BI12">
        <f ca="1">IF(Table1[[#This Row],[Area]]="Area 9",Table1[[#This Row],[Income]],0)</f>
        <v>0</v>
      </c>
      <c r="BJ12">
        <f ca="1">IF(Table1[[#This Row],[Area]]="Area 10",Table1[[#This Row],[Income]],0)</f>
        <v>0</v>
      </c>
      <c r="BK12">
        <f ca="1">IF(Table1[[#This Row],[Area]]="Area 11",Table1[[#This Row],[Income]],0)</f>
        <v>0</v>
      </c>
      <c r="BL12">
        <f ca="1">IF(Table1[[#This Row],[Area]]="Area 12",Table1[[#This Row],[Income]],0)</f>
        <v>0</v>
      </c>
      <c r="BM12">
        <f ca="1">IF(Table1[[#This Row],[Area]]="Area 13",Table1[[#This Row],[Income]],0)</f>
        <v>0</v>
      </c>
      <c r="BN12" s="2">
        <f ca="1">IF(Table1[[#This Row],[Area]]="Area 14",Table1[[#This Row],[Income]],0)</f>
        <v>0</v>
      </c>
      <c r="BO12" s="1">
        <f ca="1">IF(Table1[[#This Row],[Occupation]]="Health",Table1[[#This Row],[Income]],0)</f>
        <v>0</v>
      </c>
      <c r="BP12">
        <f ca="1">IF(Table1[[#This Row],[Occupation]]="Construction",Table1[[#This Row],[Income]],0)</f>
        <v>0</v>
      </c>
      <c r="BQ12">
        <f ca="1">IF(Table1[[#This Row],[Occupation]]="Teaching",Table1[[#This Row],[Income]],0)</f>
        <v>0</v>
      </c>
      <c r="BR12">
        <f ca="1">IF(Table1[[#This Row],[Occupation]]="IT",Table1[[#This Row],[Income]],0)</f>
        <v>0</v>
      </c>
      <c r="BS12">
        <f ca="1">IF(Table1[[#This Row],[Occupation]]="General Work",Table1[[#This Row],[Income]],0)</f>
        <v>0</v>
      </c>
      <c r="BT12" s="2">
        <f ca="1">IF(Table1[[#This Row],[Occupation]]="Agriculture",Table1[[#This Row],[Income]],0)</f>
        <v>88192</v>
      </c>
      <c r="BV12" s="1">
        <f ca="1">IF(Table1[[#This Row],[Value of Debts]]&gt;Table1[[#This Row],[Income]],1,0)</f>
        <v>1</v>
      </c>
      <c r="BY12" s="2">
        <f ca="1">IF(Table1[[#This Row],[Net Worth of person]]&gt;$BZ$5,Table1[[#This Row],[Age]],0)</f>
        <v>42</v>
      </c>
      <c r="CM12">
        <v>7</v>
      </c>
      <c r="CN12" t="s">
        <v>23</v>
      </c>
    </row>
    <row r="13" spans="2:92" x14ac:dyDescent="0.3">
      <c r="B13">
        <f t="shared" ca="1" si="2"/>
        <v>2</v>
      </c>
      <c r="C13" t="str">
        <f t="shared" ca="1" si="3"/>
        <v>Women</v>
      </c>
      <c r="D13">
        <f t="shared" ca="1" si="4"/>
        <v>41</v>
      </c>
      <c r="E13">
        <f t="shared" ca="1" si="5"/>
        <v>1</v>
      </c>
      <c r="F13" t="str">
        <f t="shared" ca="1" si="6"/>
        <v>Health</v>
      </c>
      <c r="G13">
        <f t="shared" ca="1" si="7"/>
        <v>2</v>
      </c>
      <c r="H13" t="str">
        <f t="shared" ca="1" si="8"/>
        <v>College</v>
      </c>
      <c r="I13">
        <f t="shared" ca="1" si="9"/>
        <v>4</v>
      </c>
      <c r="J13">
        <f t="shared" ca="1" si="10"/>
        <v>3</v>
      </c>
      <c r="K13">
        <f t="shared" ca="1" si="11"/>
        <v>84880</v>
      </c>
      <c r="L13">
        <f t="shared" ca="1" si="12"/>
        <v>4</v>
      </c>
      <c r="M13" t="str">
        <f t="shared" ca="1" si="13"/>
        <v>Area 4</v>
      </c>
      <c r="N13">
        <f t="shared" ca="1" si="14"/>
        <v>254640</v>
      </c>
      <c r="O13">
        <f ca="1">RAND()*Table1[[#This Row],[value of House]]</f>
        <v>117311.32217239607</v>
      </c>
      <c r="P13">
        <f t="shared" ca="1" si="15"/>
        <v>176432.53314642509</v>
      </c>
      <c r="Q13">
        <f t="shared" ca="1" si="16"/>
        <v>34704</v>
      </c>
      <c r="R13">
        <f t="shared" ca="1" si="17"/>
        <v>155424.25298284515</v>
      </c>
      <c r="S13">
        <f t="shared" ca="1" si="18"/>
        <v>69685.418477638683</v>
      </c>
      <c r="T13">
        <f t="shared" ca="1" si="19"/>
        <v>500757.95162406377</v>
      </c>
      <c r="U13">
        <f t="shared" ca="1" si="22"/>
        <v>307439.57515524118</v>
      </c>
      <c r="V13">
        <f t="shared" ca="1" si="20"/>
        <v>193318.37646882259</v>
      </c>
      <c r="X13" s="1">
        <f ca="1">IF(Table1[[#This Row],[Gender]]="Men",1,0)</f>
        <v>0</v>
      </c>
      <c r="Y13">
        <f ca="1">IF(Table1[[#This Row],[Gender]]="Women",1,0)</f>
        <v>1</v>
      </c>
      <c r="AB13" s="2"/>
      <c r="AD13" s="1">
        <f ca="1">IF(Table1[[#This Row],[Occupation]]="General Work",1,0)</f>
        <v>0</v>
      </c>
      <c r="AE13">
        <f ca="1">IF(Table1[[#This Row],[Occupation]]="IT",1,0)</f>
        <v>0</v>
      </c>
      <c r="AF13">
        <f ca="1">IF(Table1[[#This Row],[Occupation]]="Agriculture",1,0)</f>
        <v>0</v>
      </c>
      <c r="AG13">
        <f ca="1">IF(Table1[[#This Row],[Occupation]]="Teaching",1,0)</f>
        <v>0</v>
      </c>
      <c r="AH13">
        <f ca="1">IF(Table1[[#This Row],[Occupation]]="Construction",1,0)</f>
        <v>0</v>
      </c>
      <c r="AI13">
        <f ca="1">IF(Table1[[#This Row],[Occupation]]="Health",1,0)</f>
        <v>1</v>
      </c>
      <c r="AP13" s="1"/>
      <c r="AQ13" s="11">
        <f t="shared" ca="1" si="1"/>
        <v>21340.897838424527</v>
      </c>
      <c r="AR13" s="2"/>
      <c r="AS13" s="1">
        <f ca="1">IF(Table1[[#This Row],[Value of Debts]]&gt;AT5,1,0)</f>
        <v>1</v>
      </c>
      <c r="AV13" s="2"/>
      <c r="AW13" s="16">
        <f ca="1">Table1[[#This Row],[Mortage Left]]/Table1[[#This Row],[value of House]]</f>
        <v>0.4606947933254637</v>
      </c>
      <c r="AX13">
        <f t="shared" ca="1" si="21"/>
        <v>0</v>
      </c>
      <c r="BA13" s="1">
        <f ca="1">IF(Table1[[#This Row],[Area]]="Area 1",Table1[[#This Row],[Income]],0)</f>
        <v>0</v>
      </c>
      <c r="BB13">
        <f ca="1">IF(Table1[[#This Row],[Area]]="Area 2",Table1[[#This Row],[Income]],0)</f>
        <v>0</v>
      </c>
      <c r="BC13">
        <f ca="1">IF(Table1[[#This Row],[Area]]="Area 3",Table1[[#This Row],[Income]],0)</f>
        <v>0</v>
      </c>
      <c r="BD13">
        <f ca="1">IF(Table1[[#This Row],[Area]]="Area 4",Table1[[#This Row],[Income]],0)</f>
        <v>84880</v>
      </c>
      <c r="BE13">
        <f ca="1">IF(Table1[[#This Row],[Area]]="Area 5",Table1[[#This Row],[Income]],0)</f>
        <v>0</v>
      </c>
      <c r="BF13">
        <f ca="1">IF(Table1[[#This Row],[Area]]="Area 6",Table1[[#This Row],[Income]],0)</f>
        <v>0</v>
      </c>
      <c r="BG13">
        <f ca="1">IF(Table1[[#This Row],[Area]]="Area 7",Table1[[#This Row],[Income]],0)</f>
        <v>0</v>
      </c>
      <c r="BH13">
        <f ca="1">IF(Table1[[#This Row],[Area]]="Area 8",Table1[[#This Row],[Income]],0)</f>
        <v>0</v>
      </c>
      <c r="BI13">
        <f ca="1">IF(Table1[[#This Row],[Area]]="Area 9",Table1[[#This Row],[Income]],0)</f>
        <v>0</v>
      </c>
      <c r="BJ13">
        <f ca="1">IF(Table1[[#This Row],[Area]]="Area 10",Table1[[#This Row],[Income]],0)</f>
        <v>0</v>
      </c>
      <c r="BK13">
        <f ca="1">IF(Table1[[#This Row],[Area]]="Area 11",Table1[[#This Row],[Income]],0)</f>
        <v>0</v>
      </c>
      <c r="BL13">
        <f ca="1">IF(Table1[[#This Row],[Area]]="Area 12",Table1[[#This Row],[Income]],0)</f>
        <v>0</v>
      </c>
      <c r="BM13">
        <f ca="1">IF(Table1[[#This Row],[Area]]="Area 13",Table1[[#This Row],[Income]],0)</f>
        <v>0</v>
      </c>
      <c r="BN13" s="2">
        <f ca="1">IF(Table1[[#This Row],[Area]]="Area 14",Table1[[#This Row],[Income]],0)</f>
        <v>0</v>
      </c>
      <c r="BO13" s="1">
        <f ca="1">IF(Table1[[#This Row],[Occupation]]="Health",Table1[[#This Row],[Income]],0)</f>
        <v>84880</v>
      </c>
      <c r="BP13">
        <f ca="1">IF(Table1[[#This Row],[Occupation]]="Construction",Table1[[#This Row],[Income]],0)</f>
        <v>0</v>
      </c>
      <c r="BQ13">
        <f ca="1">IF(Table1[[#This Row],[Occupation]]="Teaching",Table1[[#This Row],[Income]],0)</f>
        <v>0</v>
      </c>
      <c r="BR13">
        <f ca="1">IF(Table1[[#This Row],[Occupation]]="IT",Table1[[#This Row],[Income]],0)</f>
        <v>0</v>
      </c>
      <c r="BS13">
        <f ca="1">IF(Table1[[#This Row],[Occupation]]="General Work",Table1[[#This Row],[Income]],0)</f>
        <v>0</v>
      </c>
      <c r="BT13" s="2">
        <f ca="1">IF(Table1[[#This Row],[Occupation]]="Agriculture",Table1[[#This Row],[Income]],0)</f>
        <v>0</v>
      </c>
      <c r="BV13" s="1">
        <f ca="1">IF(Table1[[#This Row],[Value of Debts]]&gt;Table1[[#This Row],[Income]],1,0)</f>
        <v>1</v>
      </c>
      <c r="BY13" s="2">
        <f ca="1">IF(Table1[[#This Row],[Net Worth of person]]&gt;$BZ$5,Table1[[#This Row],[Age]],0)</f>
        <v>41</v>
      </c>
      <c r="CM13">
        <v>8</v>
      </c>
      <c r="CN13" t="s">
        <v>24</v>
      </c>
    </row>
    <row r="14" spans="2:92" x14ac:dyDescent="0.3">
      <c r="B14">
        <f t="shared" ca="1" si="2"/>
        <v>1</v>
      </c>
      <c r="C14" t="str">
        <f t="shared" ca="1" si="3"/>
        <v>Men</v>
      </c>
      <c r="D14">
        <f t="shared" ca="1" si="4"/>
        <v>43</v>
      </c>
      <c r="E14">
        <f t="shared" ca="1" si="5"/>
        <v>6</v>
      </c>
      <c r="F14" t="str">
        <f t="shared" ca="1" si="6"/>
        <v>Agriculture</v>
      </c>
      <c r="G14">
        <f t="shared" ca="1" si="7"/>
        <v>4</v>
      </c>
      <c r="H14" t="str">
        <f t="shared" ca="1" si="8"/>
        <v>Technical</v>
      </c>
      <c r="I14">
        <f t="shared" ca="1" si="9"/>
        <v>4</v>
      </c>
      <c r="J14">
        <f t="shared" ca="1" si="10"/>
        <v>2</v>
      </c>
      <c r="K14">
        <f t="shared" ca="1" si="11"/>
        <v>89183</v>
      </c>
      <c r="L14">
        <f t="shared" ca="1" si="12"/>
        <v>6</v>
      </c>
      <c r="M14" t="str">
        <f t="shared" ca="1" si="13"/>
        <v>Area 6</v>
      </c>
      <c r="N14">
        <f t="shared" ca="1" si="14"/>
        <v>267549</v>
      </c>
      <c r="O14">
        <f ca="1">RAND()*Table1[[#This Row],[value of House]]</f>
        <v>241652.15025979598</v>
      </c>
      <c r="P14">
        <f t="shared" ca="1" si="15"/>
        <v>42681.795676849055</v>
      </c>
      <c r="Q14">
        <f t="shared" ca="1" si="16"/>
        <v>14632</v>
      </c>
      <c r="R14">
        <f t="shared" ca="1" si="17"/>
        <v>112948.35690315117</v>
      </c>
      <c r="S14">
        <f t="shared" ca="1" si="18"/>
        <v>123100.41867577824</v>
      </c>
      <c r="T14">
        <f t="shared" ca="1" si="19"/>
        <v>433331.21435262734</v>
      </c>
      <c r="U14">
        <f t="shared" ca="1" si="22"/>
        <v>369232.50716294715</v>
      </c>
      <c r="V14">
        <f t="shared" ca="1" si="20"/>
        <v>64098.707189680194</v>
      </c>
      <c r="X14" s="1">
        <f ca="1">IF(Table1[[#This Row],[Gender]]="Men",1,0)</f>
        <v>1</v>
      </c>
      <c r="Y14">
        <f ca="1">IF(Table1[[#This Row],[Gender]]="Women",1,0)</f>
        <v>0</v>
      </c>
      <c r="AB14" s="2"/>
      <c r="AD14" s="1">
        <f ca="1">IF(Table1[[#This Row],[Occupation]]="General Work",1,0)</f>
        <v>0</v>
      </c>
      <c r="AE14">
        <f ca="1">IF(Table1[[#This Row],[Occupation]]="IT",1,0)</f>
        <v>0</v>
      </c>
      <c r="AF14">
        <f ca="1">IF(Table1[[#This Row],[Occupation]]="Agriculture",1,0)</f>
        <v>1</v>
      </c>
      <c r="AG14">
        <f ca="1">IF(Table1[[#This Row],[Occupation]]="Teaching",1,0)</f>
        <v>0</v>
      </c>
      <c r="AH14">
        <f ca="1">IF(Table1[[#This Row],[Occupation]]="Construction",1,0)</f>
        <v>0</v>
      </c>
      <c r="AI14">
        <f ca="1">IF(Table1[[#This Row],[Occupation]]="Health",1,0)</f>
        <v>0</v>
      </c>
      <c r="AP14" s="1"/>
      <c r="AQ14" s="11">
        <f t="shared" ca="1" si="1"/>
        <v>22104.536712971581</v>
      </c>
      <c r="AR14" s="2"/>
      <c r="AS14" s="1">
        <f ca="1">IF(Table1[[#This Row],[Value of Debts]]&gt;AT5,1,0)</f>
        <v>1</v>
      </c>
      <c r="AV14" s="2"/>
      <c r="AW14" s="16">
        <f ca="1">Table1[[#This Row],[Mortage Left]]/Table1[[#This Row],[value of House]]</f>
        <v>0.90320707705801917</v>
      </c>
      <c r="AX14">
        <f t="shared" ca="1" si="21"/>
        <v>0</v>
      </c>
      <c r="BA14" s="1">
        <f ca="1">IF(Table1[[#This Row],[Area]]="Area 1",Table1[[#This Row],[Income]],0)</f>
        <v>0</v>
      </c>
      <c r="BB14">
        <f ca="1">IF(Table1[[#This Row],[Area]]="Area 2",Table1[[#This Row],[Income]],0)</f>
        <v>0</v>
      </c>
      <c r="BC14">
        <f ca="1">IF(Table1[[#This Row],[Area]]="Area 3",Table1[[#This Row],[Income]],0)</f>
        <v>0</v>
      </c>
      <c r="BD14">
        <f ca="1">IF(Table1[[#This Row],[Area]]="Area 4",Table1[[#This Row],[Income]],0)</f>
        <v>0</v>
      </c>
      <c r="BE14">
        <f ca="1">IF(Table1[[#This Row],[Area]]="Area 5",Table1[[#This Row],[Income]],0)</f>
        <v>0</v>
      </c>
      <c r="BF14">
        <f ca="1">IF(Table1[[#This Row],[Area]]="Area 6",Table1[[#This Row],[Income]],0)</f>
        <v>89183</v>
      </c>
      <c r="BG14">
        <f ca="1">IF(Table1[[#This Row],[Area]]="Area 7",Table1[[#This Row],[Income]],0)</f>
        <v>0</v>
      </c>
      <c r="BH14">
        <f ca="1">IF(Table1[[#This Row],[Area]]="Area 8",Table1[[#This Row],[Income]],0)</f>
        <v>0</v>
      </c>
      <c r="BI14">
        <f ca="1">IF(Table1[[#This Row],[Area]]="Area 9",Table1[[#This Row],[Income]],0)</f>
        <v>0</v>
      </c>
      <c r="BJ14">
        <f ca="1">IF(Table1[[#This Row],[Area]]="Area 10",Table1[[#This Row],[Income]],0)</f>
        <v>0</v>
      </c>
      <c r="BK14">
        <f ca="1">IF(Table1[[#This Row],[Area]]="Area 11",Table1[[#This Row],[Income]],0)</f>
        <v>0</v>
      </c>
      <c r="BL14">
        <f ca="1">IF(Table1[[#This Row],[Area]]="Area 12",Table1[[#This Row],[Income]],0)</f>
        <v>0</v>
      </c>
      <c r="BM14">
        <f ca="1">IF(Table1[[#This Row],[Area]]="Area 13",Table1[[#This Row],[Income]],0)</f>
        <v>0</v>
      </c>
      <c r="BN14" s="2">
        <f ca="1">IF(Table1[[#This Row],[Area]]="Area 14",Table1[[#This Row],[Income]],0)</f>
        <v>0</v>
      </c>
      <c r="BO14" s="1">
        <f ca="1">IF(Table1[[#This Row],[Occupation]]="Health",Table1[[#This Row],[Income]],0)</f>
        <v>0</v>
      </c>
      <c r="BP14">
        <f ca="1">IF(Table1[[#This Row],[Occupation]]="Construction",Table1[[#This Row],[Income]],0)</f>
        <v>0</v>
      </c>
      <c r="BQ14">
        <f ca="1">IF(Table1[[#This Row],[Occupation]]="Teaching",Table1[[#This Row],[Income]],0)</f>
        <v>0</v>
      </c>
      <c r="BR14">
        <f ca="1">IF(Table1[[#This Row],[Occupation]]="IT",Table1[[#This Row],[Income]],0)</f>
        <v>0</v>
      </c>
      <c r="BS14">
        <f ca="1">IF(Table1[[#This Row],[Occupation]]="General Work",Table1[[#This Row],[Income]],0)</f>
        <v>0</v>
      </c>
      <c r="BT14" s="2">
        <f ca="1">IF(Table1[[#This Row],[Occupation]]="Agriculture",Table1[[#This Row],[Income]],0)</f>
        <v>89183</v>
      </c>
      <c r="BV14" s="1">
        <f ca="1">IF(Table1[[#This Row],[Value of Debts]]&gt;Table1[[#This Row],[Income]],1,0)</f>
        <v>1</v>
      </c>
      <c r="BY14" s="2">
        <f ca="1">IF(Table1[[#This Row],[Net Worth of person]]&gt;$BZ$5,Table1[[#This Row],[Age]],0)</f>
        <v>0</v>
      </c>
      <c r="CM14">
        <v>9</v>
      </c>
      <c r="CN14" t="s">
        <v>25</v>
      </c>
    </row>
    <row r="15" spans="2:92" x14ac:dyDescent="0.3">
      <c r="B15">
        <f t="shared" ca="1" si="2"/>
        <v>1</v>
      </c>
      <c r="C15" t="str">
        <f t="shared" ca="1" si="3"/>
        <v>Men</v>
      </c>
      <c r="D15">
        <f t="shared" ca="1" si="4"/>
        <v>45</v>
      </c>
      <c r="E15">
        <f t="shared" ca="1" si="5"/>
        <v>6</v>
      </c>
      <c r="F15" t="str">
        <f t="shared" ca="1" si="6"/>
        <v>Agriculture</v>
      </c>
      <c r="G15">
        <f t="shared" ca="1" si="7"/>
        <v>2</v>
      </c>
      <c r="H15" t="str">
        <f t="shared" ca="1" si="8"/>
        <v>College</v>
      </c>
      <c r="I15">
        <f t="shared" ca="1" si="9"/>
        <v>4</v>
      </c>
      <c r="J15">
        <f t="shared" ca="1" si="10"/>
        <v>1</v>
      </c>
      <c r="K15">
        <f t="shared" ca="1" si="11"/>
        <v>32156</v>
      </c>
      <c r="L15">
        <f t="shared" ca="1" si="12"/>
        <v>7</v>
      </c>
      <c r="M15" t="str">
        <f t="shared" ca="1" si="13"/>
        <v>Area 7</v>
      </c>
      <c r="N15">
        <f t="shared" ca="1" si="14"/>
        <v>128624</v>
      </c>
      <c r="O15">
        <f ca="1">RAND()*Table1[[#This Row],[value of House]]</f>
        <v>64730.323796339115</v>
      </c>
      <c r="P15">
        <f t="shared" ca="1" si="15"/>
        <v>22104.536712971581</v>
      </c>
      <c r="Q15">
        <f t="shared" ca="1" si="16"/>
        <v>2878</v>
      </c>
      <c r="R15">
        <f t="shared" ca="1" si="17"/>
        <v>21635.759509728588</v>
      </c>
      <c r="S15">
        <f t="shared" ca="1" si="18"/>
        <v>35620.741057907762</v>
      </c>
      <c r="T15">
        <f t="shared" ca="1" si="19"/>
        <v>186349.27777087933</v>
      </c>
      <c r="U15">
        <f t="shared" ca="1" si="22"/>
        <v>89244.083306067711</v>
      </c>
      <c r="V15">
        <f t="shared" ca="1" si="20"/>
        <v>97105.194464811619</v>
      </c>
      <c r="X15" s="1">
        <f ca="1">IF(Table1[[#This Row],[Gender]]="Men",1,0)</f>
        <v>1</v>
      </c>
      <c r="Y15">
        <f ca="1">IF(Table1[[#This Row],[Gender]]="Women",1,0)</f>
        <v>0</v>
      </c>
      <c r="AB15" s="2"/>
      <c r="AD15" s="1">
        <f ca="1">IF(Table1[[#This Row],[Occupation]]="General Work",1,0)</f>
        <v>0</v>
      </c>
      <c r="AE15">
        <f ca="1">IF(Table1[[#This Row],[Occupation]]="IT",1,0)</f>
        <v>0</v>
      </c>
      <c r="AF15">
        <f ca="1">IF(Table1[[#This Row],[Occupation]]="Agriculture",1,0)</f>
        <v>1</v>
      </c>
      <c r="AG15">
        <f ca="1">IF(Table1[[#This Row],[Occupation]]="Teaching",1,0)</f>
        <v>0</v>
      </c>
      <c r="AH15">
        <f ca="1">IF(Table1[[#This Row],[Occupation]]="Construction",1,0)</f>
        <v>0</v>
      </c>
      <c r="AI15">
        <f ca="1">IF(Table1[[#This Row],[Occupation]]="Health",1,0)</f>
        <v>0</v>
      </c>
      <c r="AP15" s="1"/>
      <c r="AQ15" s="11">
        <f t="shared" ca="1" si="1"/>
        <v>20838.20743501922</v>
      </c>
      <c r="AR15" s="2"/>
      <c r="AS15" s="1">
        <f ca="1">IF(Table1[[#This Row],[Value of Debts]]&gt;AT5,1,0)</f>
        <v>0</v>
      </c>
      <c r="AV15" s="2"/>
      <c r="AW15" s="16">
        <f ca="1">Table1[[#This Row],[Mortage Left]]/Table1[[#This Row],[value of House]]</f>
        <v>0.50325229969787222</v>
      </c>
      <c r="AX15">
        <f t="shared" ca="1" si="21"/>
        <v>0</v>
      </c>
      <c r="BA15" s="1">
        <f ca="1">IF(Table1[[#This Row],[Area]]="Area 1",Table1[[#This Row],[Income]],0)</f>
        <v>0</v>
      </c>
      <c r="BB15">
        <f ca="1">IF(Table1[[#This Row],[Area]]="Area 2",Table1[[#This Row],[Income]],0)</f>
        <v>0</v>
      </c>
      <c r="BC15">
        <f ca="1">IF(Table1[[#This Row],[Area]]="Area 3",Table1[[#This Row],[Income]],0)</f>
        <v>0</v>
      </c>
      <c r="BD15">
        <f ca="1">IF(Table1[[#This Row],[Area]]="Area 4",Table1[[#This Row],[Income]],0)</f>
        <v>0</v>
      </c>
      <c r="BE15">
        <f ca="1">IF(Table1[[#This Row],[Area]]="Area 5",Table1[[#This Row],[Income]],0)</f>
        <v>0</v>
      </c>
      <c r="BF15">
        <f ca="1">IF(Table1[[#This Row],[Area]]="Area 6",Table1[[#This Row],[Income]],0)</f>
        <v>0</v>
      </c>
      <c r="BG15">
        <f ca="1">IF(Table1[[#This Row],[Area]]="Area 7",Table1[[#This Row],[Income]],0)</f>
        <v>32156</v>
      </c>
      <c r="BH15">
        <f ca="1">IF(Table1[[#This Row],[Area]]="Area 8",Table1[[#This Row],[Income]],0)</f>
        <v>0</v>
      </c>
      <c r="BI15">
        <f ca="1">IF(Table1[[#This Row],[Area]]="Area 9",Table1[[#This Row],[Income]],0)</f>
        <v>0</v>
      </c>
      <c r="BJ15">
        <f ca="1">IF(Table1[[#This Row],[Area]]="Area 10",Table1[[#This Row],[Income]],0)</f>
        <v>0</v>
      </c>
      <c r="BK15">
        <f ca="1">IF(Table1[[#This Row],[Area]]="Area 11",Table1[[#This Row],[Income]],0)</f>
        <v>0</v>
      </c>
      <c r="BL15">
        <f ca="1">IF(Table1[[#This Row],[Area]]="Area 12",Table1[[#This Row],[Income]],0)</f>
        <v>0</v>
      </c>
      <c r="BM15">
        <f ca="1">IF(Table1[[#This Row],[Area]]="Area 13",Table1[[#This Row],[Income]],0)</f>
        <v>0</v>
      </c>
      <c r="BN15" s="2">
        <f ca="1">IF(Table1[[#This Row],[Area]]="Area 14",Table1[[#This Row],[Income]],0)</f>
        <v>0</v>
      </c>
      <c r="BO15" s="1">
        <f ca="1">IF(Table1[[#This Row],[Occupation]]="Health",Table1[[#This Row],[Income]],0)</f>
        <v>0</v>
      </c>
      <c r="BP15">
        <f ca="1">IF(Table1[[#This Row],[Occupation]]="Construction",Table1[[#This Row],[Income]],0)</f>
        <v>0</v>
      </c>
      <c r="BQ15">
        <f ca="1">IF(Table1[[#This Row],[Occupation]]="Teaching",Table1[[#This Row],[Income]],0)</f>
        <v>0</v>
      </c>
      <c r="BR15">
        <f ca="1">IF(Table1[[#This Row],[Occupation]]="IT",Table1[[#This Row],[Income]],0)</f>
        <v>0</v>
      </c>
      <c r="BS15">
        <f ca="1">IF(Table1[[#This Row],[Occupation]]="General Work",Table1[[#This Row],[Income]],0)</f>
        <v>0</v>
      </c>
      <c r="BT15" s="2">
        <f ca="1">IF(Table1[[#This Row],[Occupation]]="Agriculture",Table1[[#This Row],[Income]],0)</f>
        <v>32156</v>
      </c>
      <c r="BV15" s="1">
        <f ca="1">IF(Table1[[#This Row],[Value of Debts]]&gt;Table1[[#This Row],[Income]],1,0)</f>
        <v>1</v>
      </c>
      <c r="BY15" s="2">
        <f ca="1">IF(Table1[[#This Row],[Net Worth of person]]&gt;$BZ$5,Table1[[#This Row],[Age]],0)</f>
        <v>0</v>
      </c>
      <c r="CM15">
        <v>10</v>
      </c>
      <c r="CN15" t="s">
        <v>26</v>
      </c>
    </row>
    <row r="16" spans="2:92" x14ac:dyDescent="0.3">
      <c r="B16">
        <f t="shared" ca="1" si="2"/>
        <v>1</v>
      </c>
      <c r="C16" t="str">
        <f t="shared" ca="1" si="3"/>
        <v>Men</v>
      </c>
      <c r="D16">
        <f t="shared" ca="1" si="4"/>
        <v>31</v>
      </c>
      <c r="E16">
        <f t="shared" ca="1" si="5"/>
        <v>3</v>
      </c>
      <c r="F16" t="str">
        <f t="shared" ca="1" si="6"/>
        <v>Teaching</v>
      </c>
      <c r="G16">
        <f t="shared" ca="1" si="7"/>
        <v>1</v>
      </c>
      <c r="H16" t="str">
        <f t="shared" ca="1" si="8"/>
        <v>High School</v>
      </c>
      <c r="I16">
        <f t="shared" ca="1" si="9"/>
        <v>4</v>
      </c>
      <c r="J16">
        <f t="shared" ca="1" si="10"/>
        <v>2</v>
      </c>
      <c r="K16">
        <f t="shared" ca="1" si="11"/>
        <v>56532</v>
      </c>
      <c r="L16">
        <f t="shared" ca="1" si="12"/>
        <v>9</v>
      </c>
      <c r="M16" t="str">
        <f t="shared" ca="1" si="13"/>
        <v>Area 9</v>
      </c>
      <c r="N16">
        <f t="shared" ca="1" si="14"/>
        <v>282660</v>
      </c>
      <c r="O16">
        <f ca="1">RAND()*Table1[[#This Row],[value of House]]</f>
        <v>182782.46423401684</v>
      </c>
      <c r="P16">
        <f t="shared" ca="1" si="15"/>
        <v>41676.414870038439</v>
      </c>
      <c r="Q16">
        <f t="shared" ca="1" si="16"/>
        <v>22900</v>
      </c>
      <c r="R16">
        <f t="shared" ca="1" si="17"/>
        <v>107168.23605448364</v>
      </c>
      <c r="S16">
        <f t="shared" ca="1" si="18"/>
        <v>28679.687257666294</v>
      </c>
      <c r="T16">
        <f t="shared" ca="1" si="19"/>
        <v>353016.10212770477</v>
      </c>
      <c r="U16">
        <f t="shared" ca="1" si="22"/>
        <v>312850.70028850046</v>
      </c>
      <c r="V16">
        <f t="shared" ca="1" si="20"/>
        <v>40165.401839204307</v>
      </c>
      <c r="X16" s="1">
        <f ca="1">IF(Table1[[#This Row],[Gender]]="Men",1,0)</f>
        <v>1</v>
      </c>
      <c r="Y16">
        <f ca="1">IF(Table1[[#This Row],[Gender]]="Women",1,0)</f>
        <v>0</v>
      </c>
      <c r="AB16" s="2"/>
      <c r="AD16" s="1">
        <f ca="1">IF(Table1[[#This Row],[Occupation]]="General Work",1,0)</f>
        <v>0</v>
      </c>
      <c r="AE16">
        <f ca="1">IF(Table1[[#This Row],[Occupation]]="IT",1,0)</f>
        <v>0</v>
      </c>
      <c r="AF16">
        <f ca="1">IF(Table1[[#This Row],[Occupation]]="Agriculture",1,0)</f>
        <v>0</v>
      </c>
      <c r="AG16">
        <f ca="1">IF(Table1[[#This Row],[Occupation]]="Teaching",1,0)</f>
        <v>1</v>
      </c>
      <c r="AH16">
        <f ca="1">IF(Table1[[#This Row],[Occupation]]="Construction",1,0)</f>
        <v>0</v>
      </c>
      <c r="AI16">
        <f ca="1">IF(Table1[[#This Row],[Occupation]]="Health",1,0)</f>
        <v>0</v>
      </c>
      <c r="AP16" s="1"/>
      <c r="AQ16" s="11">
        <f t="shared" ca="1" si="1"/>
        <v>15080.812670556799</v>
      </c>
      <c r="AR16" s="2"/>
      <c r="AS16" s="1">
        <f ca="1">IF(Table1[[#This Row],[Value of Debts]]&gt;$AT$5,1,0)</f>
        <v>1</v>
      </c>
      <c r="AV16" s="2"/>
      <c r="AW16" s="16">
        <f ca="1">Table1[[#This Row],[Mortage Left]]/Table1[[#This Row],[value of House]]</f>
        <v>0.64665132751014232</v>
      </c>
      <c r="AX16">
        <f t="shared" ca="1" si="21"/>
        <v>0</v>
      </c>
      <c r="BA16" s="1">
        <f ca="1">IF(Table1[[#This Row],[Area]]="Area 1",Table1[[#This Row],[Income]],0)</f>
        <v>0</v>
      </c>
      <c r="BB16">
        <f ca="1">IF(Table1[[#This Row],[Area]]="Area 2",Table1[[#This Row],[Income]],0)</f>
        <v>0</v>
      </c>
      <c r="BC16">
        <f ca="1">IF(Table1[[#This Row],[Area]]="Area 3",Table1[[#This Row],[Income]],0)</f>
        <v>0</v>
      </c>
      <c r="BD16">
        <f ca="1">IF(Table1[[#This Row],[Area]]="Area 4",Table1[[#This Row],[Income]],0)</f>
        <v>0</v>
      </c>
      <c r="BE16">
        <f ca="1">IF(Table1[[#This Row],[Area]]="Area 5",Table1[[#This Row],[Income]],0)</f>
        <v>0</v>
      </c>
      <c r="BF16">
        <f ca="1">IF(Table1[[#This Row],[Area]]="Area 6",Table1[[#This Row],[Income]],0)</f>
        <v>0</v>
      </c>
      <c r="BG16">
        <f ca="1">IF(Table1[[#This Row],[Area]]="Area 7",Table1[[#This Row],[Income]],0)</f>
        <v>0</v>
      </c>
      <c r="BH16">
        <f ca="1">IF(Table1[[#This Row],[Area]]="Area 8",Table1[[#This Row],[Income]],0)</f>
        <v>0</v>
      </c>
      <c r="BI16">
        <f ca="1">IF(Table1[[#This Row],[Area]]="Area 9",Table1[[#This Row],[Income]],0)</f>
        <v>56532</v>
      </c>
      <c r="BJ16">
        <f ca="1">IF(Table1[[#This Row],[Area]]="Area 10",Table1[[#This Row],[Income]],0)</f>
        <v>0</v>
      </c>
      <c r="BK16">
        <f ca="1">IF(Table1[[#This Row],[Area]]="Area 11",Table1[[#This Row],[Income]],0)</f>
        <v>0</v>
      </c>
      <c r="BL16">
        <f ca="1">IF(Table1[[#This Row],[Area]]="Area 12",Table1[[#This Row],[Income]],0)</f>
        <v>0</v>
      </c>
      <c r="BM16">
        <f ca="1">IF(Table1[[#This Row],[Area]]="Area 13",Table1[[#This Row],[Income]],0)</f>
        <v>0</v>
      </c>
      <c r="BN16" s="2">
        <f ca="1">IF(Table1[[#This Row],[Area]]="Area 14",Table1[[#This Row],[Income]],0)</f>
        <v>0</v>
      </c>
      <c r="BO16" s="1">
        <f ca="1">IF(Table1[[#This Row],[Occupation]]="Health",Table1[[#This Row],[Income]],0)</f>
        <v>0</v>
      </c>
      <c r="BP16">
        <f ca="1">IF(Table1[[#This Row],[Occupation]]="Construction",Table1[[#This Row],[Income]],0)</f>
        <v>0</v>
      </c>
      <c r="BQ16">
        <f ca="1">IF(Table1[[#This Row],[Occupation]]="Teaching",Table1[[#This Row],[Income]],0)</f>
        <v>56532</v>
      </c>
      <c r="BR16">
        <f ca="1">IF(Table1[[#This Row],[Occupation]]="IT",Table1[[#This Row],[Income]],0)</f>
        <v>0</v>
      </c>
      <c r="BS16">
        <f ca="1">IF(Table1[[#This Row],[Occupation]]="General Work",Table1[[#This Row],[Income]],0)</f>
        <v>0</v>
      </c>
      <c r="BT16" s="2">
        <f ca="1">IF(Table1[[#This Row],[Occupation]]="Agriculture",Table1[[#This Row],[Income]],0)</f>
        <v>0</v>
      </c>
      <c r="BV16" s="1">
        <f ca="1">IF(Table1[[#This Row],[Value of Debts]]&gt;Table1[[#This Row],[Income]],1,0)</f>
        <v>1</v>
      </c>
      <c r="BY16" s="2">
        <f ca="1">IF(Table1[[#This Row],[Net Worth of person]]&gt;$BZ$5,Table1[[#This Row],[Age]],0)</f>
        <v>0</v>
      </c>
      <c r="CM16">
        <v>11</v>
      </c>
      <c r="CN16" t="s">
        <v>27</v>
      </c>
    </row>
    <row r="17" spans="2:92" x14ac:dyDescent="0.3">
      <c r="B17">
        <f t="shared" ca="1" si="2"/>
        <v>1</v>
      </c>
      <c r="C17" t="str">
        <f t="shared" ca="1" si="3"/>
        <v>Men</v>
      </c>
      <c r="D17">
        <f t="shared" ca="1" si="4"/>
        <v>42</v>
      </c>
      <c r="E17">
        <f t="shared" ca="1" si="5"/>
        <v>4</v>
      </c>
      <c r="F17" t="str">
        <f t="shared" ca="1" si="6"/>
        <v>IT</v>
      </c>
      <c r="G17">
        <f t="shared" ca="1" si="7"/>
        <v>3</v>
      </c>
      <c r="H17" t="str">
        <f t="shared" ca="1" si="8"/>
        <v>University</v>
      </c>
      <c r="I17">
        <f t="shared" ca="1" si="9"/>
        <v>0</v>
      </c>
      <c r="J17">
        <f t="shared" ca="1" si="10"/>
        <v>3</v>
      </c>
      <c r="K17">
        <f t="shared" ca="1" si="11"/>
        <v>51943</v>
      </c>
      <c r="L17">
        <f t="shared" ca="1" si="12"/>
        <v>6</v>
      </c>
      <c r="M17" t="str">
        <f t="shared" ca="1" si="13"/>
        <v>Area 6</v>
      </c>
      <c r="N17">
        <f t="shared" ca="1" si="14"/>
        <v>311658</v>
      </c>
      <c r="O17">
        <f ca="1">RAND()*Table1[[#This Row],[value of House]]</f>
        <v>143818.44472043889</v>
      </c>
      <c r="P17">
        <f t="shared" ca="1" si="15"/>
        <v>45242.438011670398</v>
      </c>
      <c r="Q17">
        <f t="shared" ca="1" si="16"/>
        <v>39078</v>
      </c>
      <c r="R17">
        <f t="shared" ca="1" si="17"/>
        <v>50040.381065314497</v>
      </c>
      <c r="S17">
        <f t="shared" ca="1" si="18"/>
        <v>3694.355299646732</v>
      </c>
      <c r="T17">
        <f t="shared" ca="1" si="19"/>
        <v>360594.7933113171</v>
      </c>
      <c r="U17">
        <f t="shared" ca="1" si="22"/>
        <v>232936.82578575338</v>
      </c>
      <c r="V17">
        <f t="shared" ca="1" si="20"/>
        <v>127657.96752556373</v>
      </c>
      <c r="X17" s="1">
        <f ca="1">IF(Table1[[#This Row],[Gender]]="Men",1,0)</f>
        <v>1</v>
      </c>
      <c r="Y17">
        <f ca="1">IF(Table1[[#This Row],[Gender]]="Women",1,0)</f>
        <v>0</v>
      </c>
      <c r="AB17" s="2"/>
      <c r="AD17" s="1">
        <f ca="1">IF(Table1[[#This Row],[Occupation]]="General Work",1,0)</f>
        <v>0</v>
      </c>
      <c r="AE17">
        <f ca="1">IF(Table1[[#This Row],[Occupation]]="IT",1,0)</f>
        <v>1</v>
      </c>
      <c r="AF17">
        <f ca="1">IF(Table1[[#This Row],[Occupation]]="Agriculture",1,0)</f>
        <v>0</v>
      </c>
      <c r="AG17">
        <f ca="1">IF(Table1[[#This Row],[Occupation]]="Teaching",1,0)</f>
        <v>0</v>
      </c>
      <c r="AH17">
        <f ca="1">IF(Table1[[#This Row],[Occupation]]="Construction",1,0)</f>
        <v>0</v>
      </c>
      <c r="AI17">
        <f ca="1">IF(Table1[[#This Row],[Occupation]]="Health",1,0)</f>
        <v>0</v>
      </c>
      <c r="AP17" s="1"/>
      <c r="AQ17" s="11">
        <f t="shared" ca="1" si="1"/>
        <v>31662.125352491832</v>
      </c>
      <c r="AR17" s="2"/>
      <c r="AS17" s="1">
        <f ca="1">IF(Table1[[#This Row],[Value of Debts]]&gt;$AT$5,1,0)</f>
        <v>1</v>
      </c>
      <c r="AV17" s="2"/>
      <c r="AW17" s="16">
        <f ca="1">Table1[[#This Row],[Mortage Left]]/Table1[[#This Row],[value of House]]</f>
        <v>0.46146238736191236</v>
      </c>
      <c r="AX17">
        <f t="shared" ca="1" si="21"/>
        <v>0</v>
      </c>
      <c r="BA17" s="1">
        <f ca="1">IF(Table1[[#This Row],[Area]]="Area 1",Table1[[#This Row],[Income]],0)</f>
        <v>0</v>
      </c>
      <c r="BB17">
        <f ca="1">IF(Table1[[#This Row],[Area]]="Area 2",Table1[[#This Row],[Income]],0)</f>
        <v>0</v>
      </c>
      <c r="BC17">
        <f ca="1">IF(Table1[[#This Row],[Area]]="Area 3",Table1[[#This Row],[Income]],0)</f>
        <v>0</v>
      </c>
      <c r="BD17">
        <f ca="1">IF(Table1[[#This Row],[Area]]="Area 4",Table1[[#This Row],[Income]],0)</f>
        <v>0</v>
      </c>
      <c r="BE17">
        <f ca="1">IF(Table1[[#This Row],[Area]]="Area 5",Table1[[#This Row],[Income]],0)</f>
        <v>0</v>
      </c>
      <c r="BF17">
        <f ca="1">IF(Table1[[#This Row],[Area]]="Area 6",Table1[[#This Row],[Income]],0)</f>
        <v>51943</v>
      </c>
      <c r="BG17">
        <f ca="1">IF(Table1[[#This Row],[Area]]="Area 7",Table1[[#This Row],[Income]],0)</f>
        <v>0</v>
      </c>
      <c r="BH17">
        <f ca="1">IF(Table1[[#This Row],[Area]]="Area 8",Table1[[#This Row],[Income]],0)</f>
        <v>0</v>
      </c>
      <c r="BI17">
        <f ca="1">IF(Table1[[#This Row],[Area]]="Area 9",Table1[[#This Row],[Income]],0)</f>
        <v>0</v>
      </c>
      <c r="BJ17">
        <f ca="1">IF(Table1[[#This Row],[Area]]="Area 10",Table1[[#This Row],[Income]],0)</f>
        <v>0</v>
      </c>
      <c r="BK17">
        <f ca="1">IF(Table1[[#This Row],[Area]]="Area 11",Table1[[#This Row],[Income]],0)</f>
        <v>0</v>
      </c>
      <c r="BL17">
        <f ca="1">IF(Table1[[#This Row],[Area]]="Area 12",Table1[[#This Row],[Income]],0)</f>
        <v>0</v>
      </c>
      <c r="BM17">
        <f ca="1">IF(Table1[[#This Row],[Area]]="Area 13",Table1[[#This Row],[Income]],0)</f>
        <v>0</v>
      </c>
      <c r="BN17" s="2">
        <f ca="1">IF(Table1[[#This Row],[Area]]="Area 14",Table1[[#This Row],[Income]],0)</f>
        <v>0</v>
      </c>
      <c r="BO17" s="1">
        <f ca="1">IF(Table1[[#This Row],[Occupation]]="Health",Table1[[#This Row],[Income]],0)</f>
        <v>0</v>
      </c>
      <c r="BP17">
        <f ca="1">IF(Table1[[#This Row],[Occupation]]="Construction",Table1[[#This Row],[Income]],0)</f>
        <v>0</v>
      </c>
      <c r="BQ17">
        <f ca="1">IF(Table1[[#This Row],[Occupation]]="Teaching",Table1[[#This Row],[Income]],0)</f>
        <v>0</v>
      </c>
      <c r="BR17">
        <f ca="1">IF(Table1[[#This Row],[Occupation]]="IT",Table1[[#This Row],[Income]],0)</f>
        <v>51943</v>
      </c>
      <c r="BS17">
        <f ca="1">IF(Table1[[#This Row],[Occupation]]="General Work",Table1[[#This Row],[Income]],0)</f>
        <v>0</v>
      </c>
      <c r="BT17" s="2">
        <f ca="1">IF(Table1[[#This Row],[Occupation]]="Agriculture",Table1[[#This Row],[Income]],0)</f>
        <v>0</v>
      </c>
      <c r="BV17" s="1">
        <f ca="1">IF(Table1[[#This Row],[Value of Debts]]&gt;Table1[[#This Row],[Income]],1,0)</f>
        <v>1</v>
      </c>
      <c r="BY17" s="2">
        <f ca="1">IF(Table1[[#This Row],[Net Worth of person]]&gt;$BZ$5,Table1[[#This Row],[Age]],0)</f>
        <v>42</v>
      </c>
      <c r="CM17">
        <v>12</v>
      </c>
      <c r="CN17" t="s">
        <v>28</v>
      </c>
    </row>
    <row r="18" spans="2:92" x14ac:dyDescent="0.3">
      <c r="B18">
        <f t="shared" ca="1" si="2"/>
        <v>1</v>
      </c>
      <c r="C18" t="str">
        <f t="shared" ca="1" si="3"/>
        <v>Men</v>
      </c>
      <c r="D18">
        <f t="shared" ca="1" si="4"/>
        <v>29</v>
      </c>
      <c r="E18">
        <f t="shared" ca="1" si="5"/>
        <v>5</v>
      </c>
      <c r="F18" t="str">
        <f t="shared" ca="1" si="6"/>
        <v>General Work</v>
      </c>
      <c r="G18">
        <f t="shared" ca="1" si="7"/>
        <v>2</v>
      </c>
      <c r="H18" t="str">
        <f t="shared" ca="1" si="8"/>
        <v>College</v>
      </c>
      <c r="I18">
        <f t="shared" ca="1" si="9"/>
        <v>4</v>
      </c>
      <c r="J18">
        <f t="shared" ca="1" si="10"/>
        <v>1</v>
      </c>
      <c r="K18">
        <f t="shared" ca="1" si="11"/>
        <v>45701</v>
      </c>
      <c r="L18">
        <f t="shared" ca="1" si="12"/>
        <v>10</v>
      </c>
      <c r="M18" t="str">
        <f t="shared" ca="1" si="13"/>
        <v>Area 10</v>
      </c>
      <c r="N18">
        <f t="shared" ca="1" si="14"/>
        <v>137103</v>
      </c>
      <c r="O18">
        <f ca="1">RAND()*Table1[[#This Row],[value of House]]</f>
        <v>89841.202623514473</v>
      </c>
      <c r="P18">
        <f t="shared" ca="1" si="15"/>
        <v>31662.125352491832</v>
      </c>
      <c r="Q18">
        <f t="shared" ca="1" si="16"/>
        <v>22647</v>
      </c>
      <c r="R18">
        <f t="shared" ca="1" si="17"/>
        <v>40481.378468835508</v>
      </c>
      <c r="S18">
        <f t="shared" ca="1" si="18"/>
        <v>2691.1073181520178</v>
      </c>
      <c r="T18">
        <f t="shared" ca="1" si="19"/>
        <v>171456.23267064383</v>
      </c>
      <c r="U18">
        <f t="shared" ca="1" si="22"/>
        <v>152969.58109234998</v>
      </c>
      <c r="V18">
        <f t="shared" ca="1" si="20"/>
        <v>18486.651578293851</v>
      </c>
      <c r="X18" s="1">
        <f ca="1">IF(Table1[[#This Row],[Gender]]="Men",1,0)</f>
        <v>1</v>
      </c>
      <c r="Y18">
        <f ca="1">IF(Table1[[#This Row],[Gender]]="Women",1,0)</f>
        <v>0</v>
      </c>
      <c r="AB18" s="2"/>
      <c r="AD18" s="1">
        <f ca="1">IF(Table1[[#This Row],[Occupation]]="General Work",1,0)</f>
        <v>1</v>
      </c>
      <c r="AE18">
        <f ca="1">IF(Table1[[#This Row],[Occupation]]="IT",1,0)</f>
        <v>0</v>
      </c>
      <c r="AF18">
        <f ca="1">IF(Table1[[#This Row],[Occupation]]="Agriculture",1,0)</f>
        <v>0</v>
      </c>
      <c r="AG18">
        <f ca="1">IF(Table1[[#This Row],[Occupation]]="Teaching",1,0)</f>
        <v>0</v>
      </c>
      <c r="AH18">
        <f ca="1">IF(Table1[[#This Row],[Occupation]]="Construction",1,0)</f>
        <v>0</v>
      </c>
      <c r="AI18">
        <f ca="1">IF(Table1[[#This Row],[Occupation]]="Health",1,0)</f>
        <v>0</v>
      </c>
      <c r="AP18" s="1"/>
      <c r="AQ18" s="11">
        <f t="shared" ca="1" si="1"/>
        <v>41080.665972148367</v>
      </c>
      <c r="AR18" s="2"/>
      <c r="AS18" s="1">
        <f ca="1">IF(Table1[[#This Row],[Value of Debts]]&gt;$AT$5,1,0)</f>
        <v>1</v>
      </c>
      <c r="AV18" s="2"/>
      <c r="AW18" s="16">
        <f ca="1">Table1[[#This Row],[Mortage Left]]/Table1[[#This Row],[value of House]]</f>
        <v>0.65528254395246255</v>
      </c>
      <c r="AX18">
        <f t="shared" ca="1" si="21"/>
        <v>0</v>
      </c>
      <c r="BA18" s="1">
        <f ca="1">IF(Table1[[#This Row],[Area]]="Area 1",Table1[[#This Row],[Income]],0)</f>
        <v>0</v>
      </c>
      <c r="BB18">
        <f ca="1">IF(Table1[[#This Row],[Area]]="Area 2",Table1[[#This Row],[Income]],0)</f>
        <v>0</v>
      </c>
      <c r="BC18">
        <f ca="1">IF(Table1[[#This Row],[Area]]="Area 3",Table1[[#This Row],[Income]],0)</f>
        <v>0</v>
      </c>
      <c r="BD18">
        <f ca="1">IF(Table1[[#This Row],[Area]]="Area 4",Table1[[#This Row],[Income]],0)</f>
        <v>0</v>
      </c>
      <c r="BE18">
        <f ca="1">IF(Table1[[#This Row],[Area]]="Area 5",Table1[[#This Row],[Income]],0)</f>
        <v>0</v>
      </c>
      <c r="BF18">
        <f ca="1">IF(Table1[[#This Row],[Area]]="Area 6",Table1[[#This Row],[Income]],0)</f>
        <v>0</v>
      </c>
      <c r="BG18">
        <f ca="1">IF(Table1[[#This Row],[Area]]="Area 7",Table1[[#This Row],[Income]],0)</f>
        <v>0</v>
      </c>
      <c r="BH18">
        <f ca="1">IF(Table1[[#This Row],[Area]]="Area 8",Table1[[#This Row],[Income]],0)</f>
        <v>0</v>
      </c>
      <c r="BI18">
        <f ca="1">IF(Table1[[#This Row],[Area]]="Area 9",Table1[[#This Row],[Income]],0)</f>
        <v>0</v>
      </c>
      <c r="BJ18">
        <f ca="1">IF(Table1[[#This Row],[Area]]="Area 10",Table1[[#This Row],[Income]],0)</f>
        <v>45701</v>
      </c>
      <c r="BK18">
        <f ca="1">IF(Table1[[#This Row],[Area]]="Area 11",Table1[[#This Row],[Income]],0)</f>
        <v>0</v>
      </c>
      <c r="BL18">
        <f ca="1">IF(Table1[[#This Row],[Area]]="Area 12",Table1[[#This Row],[Income]],0)</f>
        <v>0</v>
      </c>
      <c r="BM18">
        <f ca="1">IF(Table1[[#This Row],[Area]]="Area 13",Table1[[#This Row],[Income]],0)</f>
        <v>0</v>
      </c>
      <c r="BN18" s="2">
        <f ca="1">IF(Table1[[#This Row],[Area]]="Area 14",Table1[[#This Row],[Income]],0)</f>
        <v>0</v>
      </c>
      <c r="BO18" s="1">
        <f ca="1">IF(Table1[[#This Row],[Occupation]]="Health",Table1[[#This Row],[Income]],0)</f>
        <v>0</v>
      </c>
      <c r="BP18">
        <f ca="1">IF(Table1[[#This Row],[Occupation]]="Construction",Table1[[#This Row],[Income]],0)</f>
        <v>0</v>
      </c>
      <c r="BQ18">
        <f ca="1">IF(Table1[[#This Row],[Occupation]]="Teaching",Table1[[#This Row],[Income]],0)</f>
        <v>0</v>
      </c>
      <c r="BR18">
        <f ca="1">IF(Table1[[#This Row],[Occupation]]="IT",Table1[[#This Row],[Income]],0)</f>
        <v>0</v>
      </c>
      <c r="BS18">
        <f ca="1">IF(Table1[[#This Row],[Occupation]]="General Work",Table1[[#This Row],[Income]],0)</f>
        <v>45701</v>
      </c>
      <c r="BT18" s="2">
        <f ca="1">IF(Table1[[#This Row],[Occupation]]="Agriculture",Table1[[#This Row],[Income]],0)</f>
        <v>0</v>
      </c>
      <c r="BV18" s="1">
        <f ca="1">IF(Table1[[#This Row],[Value of Debts]]&gt;Table1[[#This Row],[Income]],1,0)</f>
        <v>1</v>
      </c>
      <c r="BY18" s="2">
        <f ca="1">IF(Table1[[#This Row],[Net Worth of person]]&gt;$BZ$5,Table1[[#This Row],[Age]],0)</f>
        <v>0</v>
      </c>
      <c r="CM18">
        <v>13</v>
      </c>
      <c r="CN18" t="s">
        <v>29</v>
      </c>
    </row>
    <row r="19" spans="2:92" x14ac:dyDescent="0.3">
      <c r="B19">
        <f t="shared" ca="1" si="2"/>
        <v>2</v>
      </c>
      <c r="C19" t="str">
        <f t="shared" ca="1" si="3"/>
        <v>Women</v>
      </c>
      <c r="D19">
        <f t="shared" ca="1" si="4"/>
        <v>41</v>
      </c>
      <c r="E19">
        <f t="shared" ca="1" si="5"/>
        <v>5</v>
      </c>
      <c r="F19" t="str">
        <f t="shared" ca="1" si="6"/>
        <v>General Work</v>
      </c>
      <c r="G19">
        <f t="shared" ca="1" si="7"/>
        <v>4</v>
      </c>
      <c r="H19" t="str">
        <f t="shared" ca="1" si="8"/>
        <v>Technical</v>
      </c>
      <c r="I19">
        <f t="shared" ca="1" si="9"/>
        <v>2</v>
      </c>
      <c r="J19">
        <f t="shared" ca="1" si="10"/>
        <v>3</v>
      </c>
      <c r="K19">
        <f t="shared" ca="1" si="11"/>
        <v>61320</v>
      </c>
      <c r="L19">
        <f t="shared" ca="1" si="12"/>
        <v>13</v>
      </c>
      <c r="M19" t="str">
        <f t="shared" ca="1" si="13"/>
        <v>Area 13</v>
      </c>
      <c r="N19">
        <f t="shared" ca="1" si="14"/>
        <v>245280</v>
      </c>
      <c r="O19">
        <f ca="1">RAND()*Table1[[#This Row],[value of House]]</f>
        <v>16764.433323878595</v>
      </c>
      <c r="P19">
        <f t="shared" ca="1" si="15"/>
        <v>123241.99791644511</v>
      </c>
      <c r="Q19">
        <f t="shared" ca="1" si="16"/>
        <v>42104</v>
      </c>
      <c r="R19">
        <f t="shared" ca="1" si="17"/>
        <v>51168.720170495224</v>
      </c>
      <c r="S19">
        <f t="shared" ca="1" si="18"/>
        <v>85933.035507101828</v>
      </c>
      <c r="T19">
        <f t="shared" ca="1" si="19"/>
        <v>454455.03342354693</v>
      </c>
      <c r="U19">
        <f t="shared" ca="1" si="22"/>
        <v>110037.15349437381</v>
      </c>
      <c r="V19">
        <f t="shared" ca="1" si="20"/>
        <v>344417.87992917316</v>
      </c>
      <c r="X19" s="1">
        <f ca="1">IF(Table1[[#This Row],[Gender]]="Men",1,0)</f>
        <v>0</v>
      </c>
      <c r="Y19">
        <f ca="1">IF(Table1[[#This Row],[Gender]]="Women",1,0)</f>
        <v>1</v>
      </c>
      <c r="AB19" s="2"/>
      <c r="AD19" s="1">
        <f ca="1">IF(Table1[[#This Row],[Occupation]]="General Work",1,0)</f>
        <v>1</v>
      </c>
      <c r="AE19">
        <f ca="1">IF(Table1[[#This Row],[Occupation]]="IT",1,0)</f>
        <v>0</v>
      </c>
      <c r="AF19">
        <f ca="1">IF(Table1[[#This Row],[Occupation]]="Agriculture",1,0)</f>
        <v>0</v>
      </c>
      <c r="AG19">
        <f ca="1">IF(Table1[[#This Row],[Occupation]]="Teaching",1,0)</f>
        <v>0</v>
      </c>
      <c r="AH19">
        <f ca="1">IF(Table1[[#This Row],[Occupation]]="Construction",1,0)</f>
        <v>0</v>
      </c>
      <c r="AI19">
        <f ca="1">IF(Table1[[#This Row],[Occupation]]="Health",1,0)</f>
        <v>0</v>
      </c>
      <c r="AP19" s="1"/>
      <c r="AQ19" s="11">
        <f t="shared" ca="1" si="1"/>
        <v>9506.1367081863209</v>
      </c>
      <c r="AR19" s="2"/>
      <c r="AS19" s="1">
        <f ca="1">IF(Table1[[#This Row],[Value of Debts]]&gt;$AT$5,1,0)</f>
        <v>1</v>
      </c>
      <c r="AV19" s="2"/>
      <c r="AW19" s="16">
        <f ca="1">Table1[[#This Row],[Mortage Left]]/Table1[[#This Row],[value of House]]</f>
        <v>6.8348146297613321E-2</v>
      </c>
      <c r="AX19">
        <f t="shared" ca="1" si="21"/>
        <v>1</v>
      </c>
      <c r="BA19" s="1">
        <f ca="1">IF(Table1[[#This Row],[Area]]="Area 1",Table1[[#This Row],[Income]],0)</f>
        <v>0</v>
      </c>
      <c r="BB19">
        <f ca="1">IF(Table1[[#This Row],[Area]]="Area 2",Table1[[#This Row],[Income]],0)</f>
        <v>0</v>
      </c>
      <c r="BC19">
        <f ca="1">IF(Table1[[#This Row],[Area]]="Area 3",Table1[[#This Row],[Income]],0)</f>
        <v>0</v>
      </c>
      <c r="BD19">
        <f ca="1">IF(Table1[[#This Row],[Area]]="Area 4",Table1[[#This Row],[Income]],0)</f>
        <v>0</v>
      </c>
      <c r="BE19">
        <f ca="1">IF(Table1[[#This Row],[Area]]="Area 5",Table1[[#This Row],[Income]],0)</f>
        <v>0</v>
      </c>
      <c r="BF19">
        <f ca="1">IF(Table1[[#This Row],[Area]]="Area 6",Table1[[#This Row],[Income]],0)</f>
        <v>0</v>
      </c>
      <c r="BG19">
        <f ca="1">IF(Table1[[#This Row],[Area]]="Area 7",Table1[[#This Row],[Income]],0)</f>
        <v>0</v>
      </c>
      <c r="BH19">
        <f ca="1">IF(Table1[[#This Row],[Area]]="Area 8",Table1[[#This Row],[Income]],0)</f>
        <v>0</v>
      </c>
      <c r="BI19">
        <f ca="1">IF(Table1[[#This Row],[Area]]="Area 9",Table1[[#This Row],[Income]],0)</f>
        <v>0</v>
      </c>
      <c r="BJ19">
        <f ca="1">IF(Table1[[#This Row],[Area]]="Area 10",Table1[[#This Row],[Income]],0)</f>
        <v>0</v>
      </c>
      <c r="BK19">
        <f ca="1">IF(Table1[[#This Row],[Area]]="Area 11",Table1[[#This Row],[Income]],0)</f>
        <v>0</v>
      </c>
      <c r="BL19">
        <f ca="1">IF(Table1[[#This Row],[Area]]="Area 12",Table1[[#This Row],[Income]],0)</f>
        <v>0</v>
      </c>
      <c r="BM19">
        <f ca="1">IF(Table1[[#This Row],[Area]]="Area 13",Table1[[#This Row],[Income]],0)</f>
        <v>61320</v>
      </c>
      <c r="BN19" s="2">
        <f ca="1">IF(Table1[[#This Row],[Area]]="Area 14",Table1[[#This Row],[Income]],0)</f>
        <v>0</v>
      </c>
      <c r="BO19" s="1">
        <f ca="1">IF(Table1[[#This Row],[Occupation]]="Health",Table1[[#This Row],[Income]],0)</f>
        <v>0</v>
      </c>
      <c r="BP19">
        <f ca="1">IF(Table1[[#This Row],[Occupation]]="Construction",Table1[[#This Row],[Income]],0)</f>
        <v>0</v>
      </c>
      <c r="BQ19">
        <f ca="1">IF(Table1[[#This Row],[Occupation]]="Teaching",Table1[[#This Row],[Income]],0)</f>
        <v>0</v>
      </c>
      <c r="BR19">
        <f ca="1">IF(Table1[[#This Row],[Occupation]]="IT",Table1[[#This Row],[Income]],0)</f>
        <v>0</v>
      </c>
      <c r="BS19">
        <f ca="1">IF(Table1[[#This Row],[Occupation]]="General Work",Table1[[#This Row],[Income]],0)</f>
        <v>61320</v>
      </c>
      <c r="BT19" s="2">
        <f ca="1">IF(Table1[[#This Row],[Occupation]]="Agriculture",Table1[[#This Row],[Income]],0)</f>
        <v>0</v>
      </c>
      <c r="BV19" s="1">
        <f ca="1">IF(Table1[[#This Row],[Value of Debts]]&gt;Table1[[#This Row],[Income]],1,0)</f>
        <v>1</v>
      </c>
      <c r="BY19" s="2">
        <f ca="1">IF(Table1[[#This Row],[Net Worth of person]]&gt;$BZ$5,Table1[[#This Row],[Age]],0)</f>
        <v>41</v>
      </c>
      <c r="CM19">
        <v>14</v>
      </c>
      <c r="CN19" t="s">
        <v>30</v>
      </c>
    </row>
    <row r="20" spans="2:92" x14ac:dyDescent="0.3">
      <c r="B20">
        <f t="shared" ca="1" si="2"/>
        <v>1</v>
      </c>
      <c r="C20" t="str">
        <f t="shared" ca="1" si="3"/>
        <v>Men</v>
      </c>
      <c r="D20">
        <f t="shared" ca="1" si="4"/>
        <v>27</v>
      </c>
      <c r="E20">
        <f t="shared" ca="1" si="5"/>
        <v>6</v>
      </c>
      <c r="F20" t="str">
        <f t="shared" ca="1" si="6"/>
        <v>Agriculture</v>
      </c>
      <c r="G20">
        <f t="shared" ca="1" si="7"/>
        <v>5</v>
      </c>
      <c r="H20" t="str">
        <f t="shared" ca="1" si="8"/>
        <v>Others</v>
      </c>
      <c r="I20">
        <f t="shared" ca="1" si="9"/>
        <v>4</v>
      </c>
      <c r="J20">
        <f t="shared" ca="1" si="10"/>
        <v>2</v>
      </c>
      <c r="K20">
        <f t="shared" ca="1" si="11"/>
        <v>44382</v>
      </c>
      <c r="L20">
        <f t="shared" ca="1" si="12"/>
        <v>1</v>
      </c>
      <c r="M20" t="str">
        <f t="shared" ca="1" si="13"/>
        <v>Area 1</v>
      </c>
      <c r="N20">
        <f t="shared" ca="1" si="14"/>
        <v>133146</v>
      </c>
      <c r="O20">
        <f ca="1">RAND()*Table1[[#This Row],[value of House]]</f>
        <v>117597.52197129457</v>
      </c>
      <c r="P20">
        <f t="shared" ca="1" si="15"/>
        <v>19012.273416372642</v>
      </c>
      <c r="Q20">
        <f t="shared" ca="1" si="16"/>
        <v>2060</v>
      </c>
      <c r="R20">
        <f t="shared" ca="1" si="17"/>
        <v>57469.719980688838</v>
      </c>
      <c r="S20">
        <f t="shared" ca="1" si="18"/>
        <v>51804.581205119437</v>
      </c>
      <c r="T20">
        <f t="shared" ca="1" si="19"/>
        <v>203962.85462149209</v>
      </c>
      <c r="U20">
        <f t="shared" ca="1" si="22"/>
        <v>177127.24195198342</v>
      </c>
      <c r="V20">
        <f t="shared" ca="1" si="20"/>
        <v>26835.612669508671</v>
      </c>
      <c r="X20" s="1">
        <f ca="1">IF(Table1[[#This Row],[Gender]]="Men",1,0)</f>
        <v>1</v>
      </c>
      <c r="Y20">
        <f ca="1">IF(Table1[[#This Row],[Gender]]="Women",1,0)</f>
        <v>0</v>
      </c>
      <c r="AB20" s="2"/>
      <c r="AD20" s="1">
        <f ca="1">IF(Table1[[#This Row],[Occupation]]="General Work",1,0)</f>
        <v>0</v>
      </c>
      <c r="AE20">
        <f ca="1">IF(Table1[[#This Row],[Occupation]]="IT",1,0)</f>
        <v>0</v>
      </c>
      <c r="AF20">
        <f ca="1">IF(Table1[[#This Row],[Occupation]]="Agriculture",1,0)</f>
        <v>1</v>
      </c>
      <c r="AG20">
        <f ca="1">IF(Table1[[#This Row],[Occupation]]="Teaching",1,0)</f>
        <v>0</v>
      </c>
      <c r="AH20">
        <f ca="1">IF(Table1[[#This Row],[Occupation]]="Construction",1,0)</f>
        <v>0</v>
      </c>
      <c r="AI20">
        <f ca="1">IF(Table1[[#This Row],[Occupation]]="Health",1,0)</f>
        <v>0</v>
      </c>
      <c r="AP20" s="1"/>
      <c r="AQ20" s="11">
        <f t="shared" ca="1" si="1"/>
        <v>31540.039295560728</v>
      </c>
      <c r="AR20" s="2"/>
      <c r="AS20" s="1">
        <f ca="1">IF(Table1[[#This Row],[Value of Debts]]&gt;$AT$5,1,0)</f>
        <v>1</v>
      </c>
      <c r="AV20" s="2"/>
      <c r="AW20" s="16">
        <f ca="1">Table1[[#This Row],[Mortage Left]]/Table1[[#This Row],[value of House]]</f>
        <v>0.8832223421754658</v>
      </c>
      <c r="AX20">
        <f t="shared" ca="1" si="21"/>
        <v>0</v>
      </c>
      <c r="BA20" s="1">
        <f ca="1">IF(Table1[[#This Row],[Area]]="Area 1",Table1[[#This Row],[Income]],0)</f>
        <v>44382</v>
      </c>
      <c r="BB20">
        <f ca="1">IF(Table1[[#This Row],[Area]]="Area 2",Table1[[#This Row],[Income]],0)</f>
        <v>0</v>
      </c>
      <c r="BC20">
        <f ca="1">IF(Table1[[#This Row],[Area]]="Area 3",Table1[[#This Row],[Income]],0)</f>
        <v>0</v>
      </c>
      <c r="BD20">
        <f ca="1">IF(Table1[[#This Row],[Area]]="Area 4",Table1[[#This Row],[Income]],0)</f>
        <v>0</v>
      </c>
      <c r="BE20">
        <f ca="1">IF(Table1[[#This Row],[Area]]="Area 5",Table1[[#This Row],[Income]],0)</f>
        <v>0</v>
      </c>
      <c r="BF20">
        <f ca="1">IF(Table1[[#This Row],[Area]]="Area 6",Table1[[#This Row],[Income]],0)</f>
        <v>0</v>
      </c>
      <c r="BG20">
        <f ca="1">IF(Table1[[#This Row],[Area]]="Area 7",Table1[[#This Row],[Income]],0)</f>
        <v>0</v>
      </c>
      <c r="BH20">
        <f ca="1">IF(Table1[[#This Row],[Area]]="Area 8",Table1[[#This Row],[Income]],0)</f>
        <v>0</v>
      </c>
      <c r="BI20">
        <f ca="1">IF(Table1[[#This Row],[Area]]="Area 9",Table1[[#This Row],[Income]],0)</f>
        <v>0</v>
      </c>
      <c r="BJ20">
        <f ca="1">IF(Table1[[#This Row],[Area]]="Area 10",Table1[[#This Row],[Income]],0)</f>
        <v>0</v>
      </c>
      <c r="BK20">
        <f ca="1">IF(Table1[[#This Row],[Area]]="Area 11",Table1[[#This Row],[Income]],0)</f>
        <v>0</v>
      </c>
      <c r="BL20">
        <f ca="1">IF(Table1[[#This Row],[Area]]="Area 12",Table1[[#This Row],[Income]],0)</f>
        <v>0</v>
      </c>
      <c r="BM20">
        <f ca="1">IF(Table1[[#This Row],[Area]]="Area 13",Table1[[#This Row],[Income]],0)</f>
        <v>0</v>
      </c>
      <c r="BN20" s="2">
        <f ca="1">IF(Table1[[#This Row],[Area]]="Area 14",Table1[[#This Row],[Income]],0)</f>
        <v>0</v>
      </c>
      <c r="BO20" s="1">
        <f ca="1">IF(Table1[[#This Row],[Occupation]]="Health",Table1[[#This Row],[Income]],0)</f>
        <v>0</v>
      </c>
      <c r="BP20">
        <f ca="1">IF(Table1[[#This Row],[Occupation]]="Construction",Table1[[#This Row],[Income]],0)</f>
        <v>0</v>
      </c>
      <c r="BQ20">
        <f ca="1">IF(Table1[[#This Row],[Occupation]]="Teaching",Table1[[#This Row],[Income]],0)</f>
        <v>0</v>
      </c>
      <c r="BR20">
        <f ca="1">IF(Table1[[#This Row],[Occupation]]="IT",Table1[[#This Row],[Income]],0)</f>
        <v>0</v>
      </c>
      <c r="BS20">
        <f ca="1">IF(Table1[[#This Row],[Occupation]]="General Work",Table1[[#This Row],[Income]],0)</f>
        <v>0</v>
      </c>
      <c r="BT20" s="2">
        <f ca="1">IF(Table1[[#This Row],[Occupation]]="Agriculture",Table1[[#This Row],[Income]],0)</f>
        <v>44382</v>
      </c>
      <c r="BV20" s="1">
        <f ca="1">IF(Table1[[#This Row],[Value of Debts]]&gt;Table1[[#This Row],[Income]],1,0)</f>
        <v>1</v>
      </c>
      <c r="BY20" s="2">
        <f ca="1">IF(Table1[[#This Row],[Net Worth of person]]&gt;$BZ$5,Table1[[#This Row],[Age]],0)</f>
        <v>0</v>
      </c>
    </row>
    <row r="21" spans="2:92" x14ac:dyDescent="0.3">
      <c r="B21">
        <f t="shared" ca="1" si="2"/>
        <v>1</v>
      </c>
      <c r="C21" t="str">
        <f t="shared" ca="1" si="3"/>
        <v>Men</v>
      </c>
      <c r="D21">
        <f t="shared" ca="1" si="4"/>
        <v>34</v>
      </c>
      <c r="E21">
        <f t="shared" ca="1" si="5"/>
        <v>6</v>
      </c>
      <c r="F21" t="str">
        <f t="shared" ca="1" si="6"/>
        <v>Agriculture</v>
      </c>
      <c r="G21">
        <f t="shared" ca="1" si="7"/>
        <v>5</v>
      </c>
      <c r="H21" t="str">
        <f t="shared" ca="1" si="8"/>
        <v>Others</v>
      </c>
      <c r="I21">
        <f t="shared" ca="1" si="9"/>
        <v>2</v>
      </c>
      <c r="J21">
        <f t="shared" ca="1" si="10"/>
        <v>2</v>
      </c>
      <c r="K21">
        <f t="shared" ca="1" si="11"/>
        <v>45513</v>
      </c>
      <c r="L21">
        <f t="shared" ca="1" si="12"/>
        <v>13</v>
      </c>
      <c r="M21" t="str">
        <f t="shared" ca="1" si="13"/>
        <v>Area 13</v>
      </c>
      <c r="N21">
        <f t="shared" ca="1" si="14"/>
        <v>273078</v>
      </c>
      <c r="O21">
        <f ca="1">RAND()*Table1[[#This Row],[value of House]]</f>
        <v>137243.66449732365</v>
      </c>
      <c r="P21">
        <f t="shared" ca="1" si="15"/>
        <v>63080.078591121455</v>
      </c>
      <c r="Q21">
        <f t="shared" ca="1" si="16"/>
        <v>24317</v>
      </c>
      <c r="R21">
        <f t="shared" ca="1" si="17"/>
        <v>9341.2386580857055</v>
      </c>
      <c r="S21">
        <f t="shared" ca="1" si="18"/>
        <v>33001.855272241082</v>
      </c>
      <c r="T21">
        <f t="shared" ca="1" si="19"/>
        <v>369159.93386336253</v>
      </c>
      <c r="U21">
        <f t="shared" ca="1" si="22"/>
        <v>170901.90315540935</v>
      </c>
      <c r="V21">
        <f t="shared" ca="1" si="20"/>
        <v>198258.03070795318</v>
      </c>
      <c r="X21" s="1">
        <f ca="1">IF(Table1[[#This Row],[Gender]]="Men",1,0)</f>
        <v>1</v>
      </c>
      <c r="Y21">
        <f ca="1">IF(Table1[[#This Row],[Gender]]="Women",1,0)</f>
        <v>0</v>
      </c>
      <c r="AB21" s="2"/>
      <c r="AD21" s="1">
        <f ca="1">IF(Table1[[#This Row],[Occupation]]="General Work",1,0)</f>
        <v>0</v>
      </c>
      <c r="AE21">
        <f ca="1">IF(Table1[[#This Row],[Occupation]]="IT",1,0)</f>
        <v>0</v>
      </c>
      <c r="AF21">
        <f ca="1">IF(Table1[[#This Row],[Occupation]]="Agriculture",1,0)</f>
        <v>1</v>
      </c>
      <c r="AG21">
        <f ca="1">IF(Table1[[#This Row],[Occupation]]="Teaching",1,0)</f>
        <v>0</v>
      </c>
      <c r="AH21">
        <f ca="1">IF(Table1[[#This Row],[Occupation]]="Construction",1,0)</f>
        <v>0</v>
      </c>
      <c r="AI21">
        <f ca="1">IF(Table1[[#This Row],[Occupation]]="Health",1,0)</f>
        <v>0</v>
      </c>
      <c r="AP21" s="1"/>
      <c r="AQ21" s="11">
        <f t="shared" ca="1" si="1"/>
        <v>23601.83312836145</v>
      </c>
      <c r="AR21" s="2"/>
      <c r="AS21" s="1">
        <f ca="1">IF(Table1[[#This Row],[Value of Debts]]&gt;$AT$5,1,0)</f>
        <v>1</v>
      </c>
      <c r="AV21" s="2"/>
      <c r="AW21" s="16">
        <f ca="1">Table1[[#This Row],[Mortage Left]]/Table1[[#This Row],[value of House]]</f>
        <v>0.50258045136306717</v>
      </c>
      <c r="AX21">
        <f t="shared" ca="1" si="21"/>
        <v>0</v>
      </c>
      <c r="BA21" s="1">
        <f ca="1">IF(Table1[[#This Row],[Area]]="Area 1",Table1[[#This Row],[Income]],0)</f>
        <v>0</v>
      </c>
      <c r="BB21">
        <f ca="1">IF(Table1[[#This Row],[Area]]="Area 2",Table1[[#This Row],[Income]],0)</f>
        <v>0</v>
      </c>
      <c r="BC21">
        <f ca="1">IF(Table1[[#This Row],[Area]]="Area 3",Table1[[#This Row],[Income]],0)</f>
        <v>0</v>
      </c>
      <c r="BD21">
        <f ca="1">IF(Table1[[#This Row],[Area]]="Area 4",Table1[[#This Row],[Income]],0)</f>
        <v>0</v>
      </c>
      <c r="BE21">
        <f ca="1">IF(Table1[[#This Row],[Area]]="Area 5",Table1[[#This Row],[Income]],0)</f>
        <v>0</v>
      </c>
      <c r="BF21">
        <f ca="1">IF(Table1[[#This Row],[Area]]="Area 6",Table1[[#This Row],[Income]],0)</f>
        <v>0</v>
      </c>
      <c r="BG21">
        <f ca="1">IF(Table1[[#This Row],[Area]]="Area 7",Table1[[#This Row],[Income]],0)</f>
        <v>0</v>
      </c>
      <c r="BH21">
        <f ca="1">IF(Table1[[#This Row],[Area]]="Area 8",Table1[[#This Row],[Income]],0)</f>
        <v>0</v>
      </c>
      <c r="BI21">
        <f ca="1">IF(Table1[[#This Row],[Area]]="Area 9",Table1[[#This Row],[Income]],0)</f>
        <v>0</v>
      </c>
      <c r="BJ21">
        <f ca="1">IF(Table1[[#This Row],[Area]]="Area 10",Table1[[#This Row],[Income]],0)</f>
        <v>0</v>
      </c>
      <c r="BK21">
        <f ca="1">IF(Table1[[#This Row],[Area]]="Area 11",Table1[[#This Row],[Income]],0)</f>
        <v>0</v>
      </c>
      <c r="BL21">
        <f ca="1">IF(Table1[[#This Row],[Area]]="Area 12",Table1[[#This Row],[Income]],0)</f>
        <v>0</v>
      </c>
      <c r="BM21">
        <f ca="1">IF(Table1[[#This Row],[Area]]="Area 13",Table1[[#This Row],[Income]],0)</f>
        <v>45513</v>
      </c>
      <c r="BN21" s="2">
        <f ca="1">IF(Table1[[#This Row],[Area]]="Area 14",Table1[[#This Row],[Income]],0)</f>
        <v>0</v>
      </c>
      <c r="BO21" s="1">
        <f ca="1">IF(Table1[[#This Row],[Occupation]]="Health",Table1[[#This Row],[Income]],0)</f>
        <v>0</v>
      </c>
      <c r="BP21">
        <f ca="1">IF(Table1[[#This Row],[Occupation]]="Construction",Table1[[#This Row],[Income]],0)</f>
        <v>0</v>
      </c>
      <c r="BQ21">
        <f ca="1">IF(Table1[[#This Row],[Occupation]]="Teaching",Table1[[#This Row],[Income]],0)</f>
        <v>0</v>
      </c>
      <c r="BR21">
        <f ca="1">IF(Table1[[#This Row],[Occupation]]="IT",Table1[[#This Row],[Income]],0)</f>
        <v>0</v>
      </c>
      <c r="BS21">
        <f ca="1">IF(Table1[[#This Row],[Occupation]]="General Work",Table1[[#This Row],[Income]],0)</f>
        <v>0</v>
      </c>
      <c r="BT21" s="2">
        <f ca="1">IF(Table1[[#This Row],[Occupation]]="Agriculture",Table1[[#This Row],[Income]],0)</f>
        <v>45513</v>
      </c>
      <c r="BV21" s="1">
        <f ca="1">IF(Table1[[#This Row],[Value of Debts]]&gt;Table1[[#This Row],[Income]],1,0)</f>
        <v>1</v>
      </c>
      <c r="BY21" s="2">
        <f ca="1">IF(Table1[[#This Row],[Net Worth of person]]&gt;$BZ$5,Table1[[#This Row],[Age]],0)</f>
        <v>34</v>
      </c>
    </row>
    <row r="22" spans="2:92" x14ac:dyDescent="0.3">
      <c r="B22">
        <f t="shared" ca="1" si="2"/>
        <v>2</v>
      </c>
      <c r="C22" t="str">
        <f t="shared" ca="1" si="3"/>
        <v>Women</v>
      </c>
      <c r="D22">
        <f t="shared" ca="1" si="4"/>
        <v>31</v>
      </c>
      <c r="E22">
        <f t="shared" ca="1" si="5"/>
        <v>2</v>
      </c>
      <c r="F22" t="str">
        <f t="shared" ca="1" si="6"/>
        <v>Construction</v>
      </c>
      <c r="G22">
        <f t="shared" ca="1" si="7"/>
        <v>3</v>
      </c>
      <c r="H22" t="str">
        <f t="shared" ca="1" si="8"/>
        <v>University</v>
      </c>
      <c r="I22">
        <f t="shared" ca="1" si="9"/>
        <v>1</v>
      </c>
      <c r="J22">
        <f t="shared" ca="1" si="10"/>
        <v>1</v>
      </c>
      <c r="K22">
        <f t="shared" ca="1" si="11"/>
        <v>25830</v>
      </c>
      <c r="L22">
        <f t="shared" ca="1" si="12"/>
        <v>10</v>
      </c>
      <c r="M22" t="str">
        <f t="shared" ca="1" si="13"/>
        <v>Area 10</v>
      </c>
      <c r="N22">
        <f t="shared" ca="1" si="14"/>
        <v>154980</v>
      </c>
      <c r="O22">
        <f ca="1">RAND()*Table1[[#This Row],[value of House]]</f>
        <v>22822.795191582605</v>
      </c>
      <c r="P22">
        <f t="shared" ca="1" si="15"/>
        <v>23601.83312836145</v>
      </c>
      <c r="Q22">
        <f t="shared" ca="1" si="16"/>
        <v>981</v>
      </c>
      <c r="R22">
        <f t="shared" ca="1" si="17"/>
        <v>49590.006017591622</v>
      </c>
      <c r="S22">
        <f t="shared" ca="1" si="18"/>
        <v>9503.478783067816</v>
      </c>
      <c r="T22">
        <f t="shared" ca="1" si="19"/>
        <v>188085.31191142925</v>
      </c>
      <c r="U22">
        <f t="shared" ca="1" si="22"/>
        <v>73393.801209174228</v>
      </c>
      <c r="V22">
        <f t="shared" ca="1" si="20"/>
        <v>114691.51070225502</v>
      </c>
      <c r="X22" s="1">
        <f ca="1">IF(Table1[[#This Row],[Gender]]="Men",1,0)</f>
        <v>0</v>
      </c>
      <c r="Y22">
        <f ca="1">IF(Table1[[#This Row],[Gender]]="Women",1,0)</f>
        <v>1</v>
      </c>
      <c r="AB22" s="2"/>
      <c r="AD22" s="1">
        <f ca="1">IF(Table1[[#This Row],[Occupation]]="General Work",1,0)</f>
        <v>0</v>
      </c>
      <c r="AE22">
        <f ca="1">IF(Table1[[#This Row],[Occupation]]="IT",1,0)</f>
        <v>0</v>
      </c>
      <c r="AF22">
        <f ca="1">IF(Table1[[#This Row],[Occupation]]="Agriculture",1,0)</f>
        <v>0</v>
      </c>
      <c r="AG22">
        <f ca="1">IF(Table1[[#This Row],[Occupation]]="Teaching",1,0)</f>
        <v>0</v>
      </c>
      <c r="AH22">
        <f ca="1">IF(Table1[[#This Row],[Occupation]]="Construction",1,0)</f>
        <v>1</v>
      </c>
      <c r="AI22">
        <f ca="1">IF(Table1[[#This Row],[Occupation]]="Health",1,0)</f>
        <v>0</v>
      </c>
      <c r="AP22" s="1"/>
      <c r="AQ22" s="11">
        <f t="shared" ca="1" si="1"/>
        <v>20719.785869566873</v>
      </c>
      <c r="AR22" s="2"/>
      <c r="AS22" s="1">
        <f ca="1">IF(Table1[[#This Row],[Value of Debts]]&gt;$AT$5,1,0)</f>
        <v>0</v>
      </c>
      <c r="AV22" s="2"/>
      <c r="AW22" s="16">
        <f ca="1">Table1[[#This Row],[Mortage Left]]/Table1[[#This Row],[value of House]]</f>
        <v>0.14726284160267522</v>
      </c>
      <c r="AX22">
        <f t="shared" ca="1" si="21"/>
        <v>1</v>
      </c>
      <c r="BA22" s="1">
        <f ca="1">IF(Table1[[#This Row],[Area]]="Area 1",Table1[[#This Row],[Income]],0)</f>
        <v>0</v>
      </c>
      <c r="BB22">
        <f ca="1">IF(Table1[[#This Row],[Area]]="Area 2",Table1[[#This Row],[Income]],0)</f>
        <v>0</v>
      </c>
      <c r="BC22">
        <f ca="1">IF(Table1[[#This Row],[Area]]="Area 3",Table1[[#This Row],[Income]],0)</f>
        <v>0</v>
      </c>
      <c r="BD22">
        <f ca="1">IF(Table1[[#This Row],[Area]]="Area 4",Table1[[#This Row],[Income]],0)</f>
        <v>0</v>
      </c>
      <c r="BE22">
        <f ca="1">IF(Table1[[#This Row],[Area]]="Area 5",Table1[[#This Row],[Income]],0)</f>
        <v>0</v>
      </c>
      <c r="BF22">
        <f ca="1">IF(Table1[[#This Row],[Area]]="Area 6",Table1[[#This Row],[Income]],0)</f>
        <v>0</v>
      </c>
      <c r="BG22">
        <f ca="1">IF(Table1[[#This Row],[Area]]="Area 7",Table1[[#This Row],[Income]],0)</f>
        <v>0</v>
      </c>
      <c r="BH22">
        <f ca="1">IF(Table1[[#This Row],[Area]]="Area 8",Table1[[#This Row],[Income]],0)</f>
        <v>0</v>
      </c>
      <c r="BI22">
        <f ca="1">IF(Table1[[#This Row],[Area]]="Area 9",Table1[[#This Row],[Income]],0)</f>
        <v>0</v>
      </c>
      <c r="BJ22">
        <f ca="1">IF(Table1[[#This Row],[Area]]="Area 10",Table1[[#This Row],[Income]],0)</f>
        <v>25830</v>
      </c>
      <c r="BK22">
        <f ca="1">IF(Table1[[#This Row],[Area]]="Area 11",Table1[[#This Row],[Income]],0)</f>
        <v>0</v>
      </c>
      <c r="BL22">
        <f ca="1">IF(Table1[[#This Row],[Area]]="Area 12",Table1[[#This Row],[Income]],0)</f>
        <v>0</v>
      </c>
      <c r="BM22">
        <f ca="1">IF(Table1[[#This Row],[Area]]="Area 13",Table1[[#This Row],[Income]],0)</f>
        <v>0</v>
      </c>
      <c r="BN22" s="2">
        <f ca="1">IF(Table1[[#This Row],[Area]]="Area 14",Table1[[#This Row],[Income]],0)</f>
        <v>0</v>
      </c>
      <c r="BO22" s="1">
        <f ca="1">IF(Table1[[#This Row],[Occupation]]="Health",Table1[[#This Row],[Income]],0)</f>
        <v>0</v>
      </c>
      <c r="BP22">
        <f ca="1">IF(Table1[[#This Row],[Occupation]]="Construction",Table1[[#This Row],[Income]],0)</f>
        <v>25830</v>
      </c>
      <c r="BQ22">
        <f ca="1">IF(Table1[[#This Row],[Occupation]]="Teaching",Table1[[#This Row],[Income]],0)</f>
        <v>0</v>
      </c>
      <c r="BR22">
        <f ca="1">IF(Table1[[#This Row],[Occupation]]="IT",Table1[[#This Row],[Income]],0)</f>
        <v>0</v>
      </c>
      <c r="BS22">
        <f ca="1">IF(Table1[[#This Row],[Occupation]]="General Work",Table1[[#This Row],[Income]],0)</f>
        <v>0</v>
      </c>
      <c r="BT22" s="2">
        <f ca="1">IF(Table1[[#This Row],[Occupation]]="Agriculture",Table1[[#This Row],[Income]],0)</f>
        <v>0</v>
      </c>
      <c r="BV22" s="1">
        <f ca="1">IF(Table1[[#This Row],[Value of Debts]]&gt;Table1[[#This Row],[Income]],1,0)</f>
        <v>1</v>
      </c>
      <c r="BY22" s="2">
        <f ca="1">IF(Table1[[#This Row],[Net Worth of person]]&gt;$BZ$5,Table1[[#This Row],[Age]],0)</f>
        <v>31</v>
      </c>
    </row>
    <row r="23" spans="2:92" x14ac:dyDescent="0.3">
      <c r="B23">
        <f t="shared" ca="1" si="2"/>
        <v>2</v>
      </c>
      <c r="C23" t="str">
        <f t="shared" ca="1" si="3"/>
        <v>Women</v>
      </c>
      <c r="D23">
        <f t="shared" ca="1" si="4"/>
        <v>44</v>
      </c>
      <c r="E23">
        <f t="shared" ca="1" si="5"/>
        <v>4</v>
      </c>
      <c r="F23" t="str">
        <f t="shared" ca="1" si="6"/>
        <v>IT</v>
      </c>
      <c r="G23">
        <f t="shared" ca="1" si="7"/>
        <v>5</v>
      </c>
      <c r="H23" t="str">
        <f t="shared" ca="1" si="8"/>
        <v>Others</v>
      </c>
      <c r="I23">
        <f t="shared" ca="1" si="9"/>
        <v>0</v>
      </c>
      <c r="J23">
        <f t="shared" ca="1" si="10"/>
        <v>2</v>
      </c>
      <c r="K23">
        <f t="shared" ca="1" si="11"/>
        <v>31003</v>
      </c>
      <c r="L23">
        <f t="shared" ca="1" si="12"/>
        <v>8</v>
      </c>
      <c r="M23" t="str">
        <f t="shared" ca="1" si="13"/>
        <v>Area 8</v>
      </c>
      <c r="N23">
        <f t="shared" ca="1" si="14"/>
        <v>155015</v>
      </c>
      <c r="O23">
        <f ca="1">RAND()*Table1[[#This Row],[value of House]]</f>
        <v>113372.05672512506</v>
      </c>
      <c r="P23">
        <f t="shared" ca="1" si="15"/>
        <v>41439.571739133746</v>
      </c>
      <c r="Q23">
        <f t="shared" ca="1" si="16"/>
        <v>4288</v>
      </c>
      <c r="R23">
        <f t="shared" ca="1" si="17"/>
        <v>31668.952021005476</v>
      </c>
      <c r="S23">
        <f t="shared" ca="1" si="18"/>
        <v>11293.207886237162</v>
      </c>
      <c r="T23">
        <f t="shared" ca="1" si="19"/>
        <v>207747.77962537089</v>
      </c>
      <c r="U23">
        <f t="shared" ca="1" si="22"/>
        <v>149329.00874613054</v>
      </c>
      <c r="V23">
        <f t="shared" ca="1" si="20"/>
        <v>58418.770879240357</v>
      </c>
      <c r="X23" s="1">
        <f ca="1">IF(Table1[[#This Row],[Gender]]="Men",1,0)</f>
        <v>0</v>
      </c>
      <c r="Y23">
        <f ca="1">IF(Table1[[#This Row],[Gender]]="Women",1,0)</f>
        <v>1</v>
      </c>
      <c r="AB23" s="2"/>
      <c r="AD23" s="1">
        <f ca="1">IF(Table1[[#This Row],[Occupation]]="General Work",1,0)</f>
        <v>0</v>
      </c>
      <c r="AE23">
        <f ca="1">IF(Table1[[#This Row],[Occupation]]="IT",1,0)</f>
        <v>1</v>
      </c>
      <c r="AF23">
        <f ca="1">IF(Table1[[#This Row],[Occupation]]="Agriculture",1,0)</f>
        <v>0</v>
      </c>
      <c r="AG23">
        <f ca="1">IF(Table1[[#This Row],[Occupation]]="Teaching",1,0)</f>
        <v>0</v>
      </c>
      <c r="AH23">
        <f ca="1">IF(Table1[[#This Row],[Occupation]]="Construction",1,0)</f>
        <v>0</v>
      </c>
      <c r="AI23">
        <f ca="1">IF(Table1[[#This Row],[Occupation]]="Health",1,0)</f>
        <v>0</v>
      </c>
      <c r="AP23" s="1"/>
      <c r="AQ23" s="11">
        <f t="shared" ca="1" si="1"/>
        <v>28380.205181693036</v>
      </c>
      <c r="AR23" s="2"/>
      <c r="AS23" s="1">
        <f ca="1">IF(Table1[[#This Row],[Value of Debts]]&gt;$AT$5,1,0)</f>
        <v>1</v>
      </c>
      <c r="AV23" s="2"/>
      <c r="AW23" s="16">
        <f ca="1">Table1[[#This Row],[Mortage Left]]/Table1[[#This Row],[value of House]]</f>
        <v>0.73136184708012164</v>
      </c>
      <c r="AX23">
        <f t="shared" ca="1" si="21"/>
        <v>0</v>
      </c>
      <c r="BA23" s="1">
        <f ca="1">IF(Table1[[#This Row],[Area]]="Area 1",Table1[[#This Row],[Income]],0)</f>
        <v>0</v>
      </c>
      <c r="BB23">
        <f ca="1">IF(Table1[[#This Row],[Area]]="Area 2",Table1[[#This Row],[Income]],0)</f>
        <v>0</v>
      </c>
      <c r="BC23">
        <f ca="1">IF(Table1[[#This Row],[Area]]="Area 3",Table1[[#This Row],[Income]],0)</f>
        <v>0</v>
      </c>
      <c r="BD23">
        <f ca="1">IF(Table1[[#This Row],[Area]]="Area 4",Table1[[#This Row],[Income]],0)</f>
        <v>0</v>
      </c>
      <c r="BE23">
        <f ca="1">IF(Table1[[#This Row],[Area]]="Area 5",Table1[[#This Row],[Income]],0)</f>
        <v>0</v>
      </c>
      <c r="BF23">
        <f ca="1">IF(Table1[[#This Row],[Area]]="Area 6",Table1[[#This Row],[Income]],0)</f>
        <v>0</v>
      </c>
      <c r="BG23">
        <f ca="1">IF(Table1[[#This Row],[Area]]="Area 7",Table1[[#This Row],[Income]],0)</f>
        <v>0</v>
      </c>
      <c r="BH23">
        <f ca="1">IF(Table1[[#This Row],[Area]]="Area 8",Table1[[#This Row],[Income]],0)</f>
        <v>31003</v>
      </c>
      <c r="BI23">
        <f ca="1">IF(Table1[[#This Row],[Area]]="Area 9",Table1[[#This Row],[Income]],0)</f>
        <v>0</v>
      </c>
      <c r="BJ23">
        <f ca="1">IF(Table1[[#This Row],[Area]]="Area 10",Table1[[#This Row],[Income]],0)</f>
        <v>0</v>
      </c>
      <c r="BK23">
        <f ca="1">IF(Table1[[#This Row],[Area]]="Area 11",Table1[[#This Row],[Income]],0)</f>
        <v>0</v>
      </c>
      <c r="BL23">
        <f ca="1">IF(Table1[[#This Row],[Area]]="Area 12",Table1[[#This Row],[Income]],0)</f>
        <v>0</v>
      </c>
      <c r="BM23">
        <f ca="1">IF(Table1[[#This Row],[Area]]="Area 13",Table1[[#This Row],[Income]],0)</f>
        <v>0</v>
      </c>
      <c r="BN23" s="2">
        <f ca="1">IF(Table1[[#This Row],[Area]]="Area 14",Table1[[#This Row],[Income]],0)</f>
        <v>0</v>
      </c>
      <c r="BO23" s="1">
        <f ca="1">IF(Table1[[#This Row],[Occupation]]="Health",Table1[[#This Row],[Income]],0)</f>
        <v>0</v>
      </c>
      <c r="BP23">
        <f ca="1">IF(Table1[[#This Row],[Occupation]]="Construction",Table1[[#This Row],[Income]],0)</f>
        <v>0</v>
      </c>
      <c r="BQ23">
        <f ca="1">IF(Table1[[#This Row],[Occupation]]="Teaching",Table1[[#This Row],[Income]],0)</f>
        <v>0</v>
      </c>
      <c r="BR23">
        <f ca="1">IF(Table1[[#This Row],[Occupation]]="IT",Table1[[#This Row],[Income]],0)</f>
        <v>31003</v>
      </c>
      <c r="BS23">
        <f ca="1">IF(Table1[[#This Row],[Occupation]]="General Work",Table1[[#This Row],[Income]],0)</f>
        <v>0</v>
      </c>
      <c r="BT23" s="2">
        <f ca="1">IF(Table1[[#This Row],[Occupation]]="Agriculture",Table1[[#This Row],[Income]],0)</f>
        <v>0</v>
      </c>
      <c r="BV23" s="1">
        <f ca="1">IF(Table1[[#This Row],[Value of Debts]]&gt;Table1[[#This Row],[Income]],1,0)</f>
        <v>1</v>
      </c>
      <c r="BY23" s="2">
        <f ca="1">IF(Table1[[#This Row],[Net Worth of person]]&gt;$BZ$5,Table1[[#This Row],[Age]],0)</f>
        <v>0</v>
      </c>
    </row>
    <row r="24" spans="2:92" x14ac:dyDescent="0.3">
      <c r="B24">
        <f t="shared" ca="1" si="2"/>
        <v>1</v>
      </c>
      <c r="C24" t="str">
        <f t="shared" ca="1" si="3"/>
        <v>Men</v>
      </c>
      <c r="D24">
        <f t="shared" ca="1" si="4"/>
        <v>45</v>
      </c>
      <c r="E24">
        <f t="shared" ca="1" si="5"/>
        <v>1</v>
      </c>
      <c r="F24" t="str">
        <f t="shared" ca="1" si="6"/>
        <v>Health</v>
      </c>
      <c r="G24">
        <f t="shared" ca="1" si="7"/>
        <v>2</v>
      </c>
      <c r="H24" t="str">
        <f t="shared" ca="1" si="8"/>
        <v>College</v>
      </c>
      <c r="I24">
        <f t="shared" ca="1" si="9"/>
        <v>0</v>
      </c>
      <c r="J24">
        <f t="shared" ca="1" si="10"/>
        <v>1</v>
      </c>
      <c r="K24">
        <f t="shared" ca="1" si="11"/>
        <v>54270</v>
      </c>
      <c r="L24">
        <f t="shared" ca="1" si="12"/>
        <v>1</v>
      </c>
      <c r="M24" t="str">
        <f t="shared" ca="1" si="13"/>
        <v>Area 1</v>
      </c>
      <c r="N24">
        <f t="shared" ca="1" si="14"/>
        <v>271350</v>
      </c>
      <c r="O24">
        <f ca="1">RAND()*Table1[[#This Row],[value of House]]</f>
        <v>169528.44666442607</v>
      </c>
      <c r="P24">
        <f t="shared" ca="1" si="15"/>
        <v>28380.205181693036</v>
      </c>
      <c r="Q24">
        <f t="shared" ca="1" si="16"/>
        <v>23933</v>
      </c>
      <c r="R24">
        <f t="shared" ca="1" si="17"/>
        <v>60907.832552012042</v>
      </c>
      <c r="S24">
        <f t="shared" ca="1" si="18"/>
        <v>14982.850590917618</v>
      </c>
      <c r="T24">
        <f t="shared" ca="1" si="19"/>
        <v>314713.05577261065</v>
      </c>
      <c r="U24">
        <f t="shared" ca="1" si="22"/>
        <v>254369.27921643812</v>
      </c>
      <c r="V24">
        <f t="shared" ca="1" si="20"/>
        <v>60343.776556172525</v>
      </c>
      <c r="X24" s="1">
        <f ca="1">IF(Table1[[#This Row],[Gender]]="Men",1,0)</f>
        <v>1</v>
      </c>
      <c r="Y24">
        <f ca="1">IF(Table1[[#This Row],[Gender]]="Women",1,0)</f>
        <v>0</v>
      </c>
      <c r="AB24" s="2"/>
      <c r="AD24" s="1">
        <f ca="1">IF(Table1[[#This Row],[Occupation]]="General Work",1,0)</f>
        <v>0</v>
      </c>
      <c r="AE24">
        <f ca="1">IF(Table1[[#This Row],[Occupation]]="IT",1,0)</f>
        <v>0</v>
      </c>
      <c r="AF24">
        <f ca="1">IF(Table1[[#This Row],[Occupation]]="Agriculture",1,0)</f>
        <v>0</v>
      </c>
      <c r="AG24">
        <f ca="1">IF(Table1[[#This Row],[Occupation]]="Teaching",1,0)</f>
        <v>0</v>
      </c>
      <c r="AH24">
        <f ca="1">IF(Table1[[#This Row],[Occupation]]="Construction",1,0)</f>
        <v>0</v>
      </c>
      <c r="AI24">
        <f ca="1">IF(Table1[[#This Row],[Occupation]]="Health",1,0)</f>
        <v>1</v>
      </c>
      <c r="AP24" s="1"/>
      <c r="AQ24" s="11">
        <f t="shared" ca="1" si="1"/>
        <v>54025.395429273813</v>
      </c>
      <c r="AR24" s="2"/>
      <c r="AS24" s="1">
        <f ca="1">IF(Table1[[#This Row],[Value of Debts]]&gt;$AT$5,1,0)</f>
        <v>1</v>
      </c>
      <c r="AV24" s="2"/>
      <c r="AW24" s="16">
        <f ca="1">Table1[[#This Row],[Mortage Left]]/Table1[[#This Row],[value of House]]</f>
        <v>0.6247593390986772</v>
      </c>
      <c r="AX24">
        <f t="shared" ca="1" si="21"/>
        <v>0</v>
      </c>
      <c r="BA24" s="1">
        <f ca="1">IF(Table1[[#This Row],[Area]]="Area 1",Table1[[#This Row],[Income]],0)</f>
        <v>54270</v>
      </c>
      <c r="BB24">
        <f ca="1">IF(Table1[[#This Row],[Area]]="Area 2",Table1[[#This Row],[Income]],0)</f>
        <v>0</v>
      </c>
      <c r="BC24">
        <f ca="1">IF(Table1[[#This Row],[Area]]="Area 3",Table1[[#This Row],[Income]],0)</f>
        <v>0</v>
      </c>
      <c r="BD24">
        <f ca="1">IF(Table1[[#This Row],[Area]]="Area 4",Table1[[#This Row],[Income]],0)</f>
        <v>0</v>
      </c>
      <c r="BE24">
        <f ca="1">IF(Table1[[#This Row],[Area]]="Area 5",Table1[[#This Row],[Income]],0)</f>
        <v>0</v>
      </c>
      <c r="BF24">
        <f ca="1">IF(Table1[[#This Row],[Area]]="Area 6",Table1[[#This Row],[Income]],0)</f>
        <v>0</v>
      </c>
      <c r="BG24">
        <f ca="1">IF(Table1[[#This Row],[Area]]="Area 7",Table1[[#This Row],[Income]],0)</f>
        <v>0</v>
      </c>
      <c r="BH24">
        <f ca="1">IF(Table1[[#This Row],[Area]]="Area 8",Table1[[#This Row],[Income]],0)</f>
        <v>0</v>
      </c>
      <c r="BI24">
        <f ca="1">IF(Table1[[#This Row],[Area]]="Area 9",Table1[[#This Row],[Income]],0)</f>
        <v>0</v>
      </c>
      <c r="BJ24">
        <f ca="1">IF(Table1[[#This Row],[Area]]="Area 10",Table1[[#This Row],[Income]],0)</f>
        <v>0</v>
      </c>
      <c r="BK24">
        <f ca="1">IF(Table1[[#This Row],[Area]]="Area 11",Table1[[#This Row],[Income]],0)</f>
        <v>0</v>
      </c>
      <c r="BL24">
        <f ca="1">IF(Table1[[#This Row],[Area]]="Area 12",Table1[[#This Row],[Income]],0)</f>
        <v>0</v>
      </c>
      <c r="BM24">
        <f ca="1">IF(Table1[[#This Row],[Area]]="Area 13",Table1[[#This Row],[Income]],0)</f>
        <v>0</v>
      </c>
      <c r="BN24" s="2">
        <f ca="1">IF(Table1[[#This Row],[Area]]="Area 14",Table1[[#This Row],[Income]],0)</f>
        <v>0</v>
      </c>
      <c r="BO24" s="1">
        <f ca="1">IF(Table1[[#This Row],[Occupation]]="Health",Table1[[#This Row],[Income]],0)</f>
        <v>54270</v>
      </c>
      <c r="BP24">
        <f ca="1">IF(Table1[[#This Row],[Occupation]]="Construction",Table1[[#This Row],[Income]],0)</f>
        <v>0</v>
      </c>
      <c r="BQ24">
        <f ca="1">IF(Table1[[#This Row],[Occupation]]="Teaching",Table1[[#This Row],[Income]],0)</f>
        <v>0</v>
      </c>
      <c r="BR24">
        <f ca="1">IF(Table1[[#This Row],[Occupation]]="IT",Table1[[#This Row],[Income]],0)</f>
        <v>0</v>
      </c>
      <c r="BS24">
        <f ca="1">IF(Table1[[#This Row],[Occupation]]="General Work",Table1[[#This Row],[Income]],0)</f>
        <v>0</v>
      </c>
      <c r="BT24" s="2">
        <f ca="1">IF(Table1[[#This Row],[Occupation]]="Agriculture",Table1[[#This Row],[Income]],0)</f>
        <v>0</v>
      </c>
      <c r="BV24" s="1">
        <f ca="1">IF(Table1[[#This Row],[Value of Debts]]&gt;Table1[[#This Row],[Income]],1,0)</f>
        <v>1</v>
      </c>
      <c r="BY24" s="2">
        <f ca="1">IF(Table1[[#This Row],[Net Worth of person]]&gt;$BZ$5,Table1[[#This Row],[Age]],0)</f>
        <v>0</v>
      </c>
    </row>
    <row r="25" spans="2:92" x14ac:dyDescent="0.3">
      <c r="B25">
        <f t="shared" ca="1" si="2"/>
        <v>2</v>
      </c>
      <c r="C25" t="str">
        <f t="shared" ca="1" si="3"/>
        <v>Women</v>
      </c>
      <c r="D25">
        <f t="shared" ca="1" si="4"/>
        <v>28</v>
      </c>
      <c r="E25">
        <f t="shared" ca="1" si="5"/>
        <v>3</v>
      </c>
      <c r="F25" t="str">
        <f t="shared" ca="1" si="6"/>
        <v>Teaching</v>
      </c>
      <c r="G25">
        <f t="shared" ca="1" si="7"/>
        <v>4</v>
      </c>
      <c r="H25" t="str">
        <f t="shared" ca="1" si="8"/>
        <v>Technical</v>
      </c>
      <c r="I25">
        <f t="shared" ca="1" si="9"/>
        <v>3</v>
      </c>
      <c r="J25">
        <f t="shared" ca="1" si="10"/>
        <v>1</v>
      </c>
      <c r="K25">
        <f t="shared" ca="1" si="11"/>
        <v>63451</v>
      </c>
      <c r="L25">
        <f t="shared" ca="1" si="12"/>
        <v>11</v>
      </c>
      <c r="M25" t="str">
        <f t="shared" ca="1" si="13"/>
        <v>Area 11</v>
      </c>
      <c r="N25">
        <f t="shared" ca="1" si="14"/>
        <v>380706</v>
      </c>
      <c r="O25">
        <f ca="1">RAND()*Table1[[#This Row],[value of House]]</f>
        <v>345547.34773662733</v>
      </c>
      <c r="P25">
        <f t="shared" ca="1" si="15"/>
        <v>54025.395429273813</v>
      </c>
      <c r="Q25">
        <f t="shared" ca="1" si="16"/>
        <v>17587</v>
      </c>
      <c r="R25">
        <f t="shared" ca="1" si="17"/>
        <v>60015.308052971843</v>
      </c>
      <c r="S25">
        <f t="shared" ca="1" si="18"/>
        <v>41733.330682944652</v>
      </c>
      <c r="T25">
        <f t="shared" ca="1" si="19"/>
        <v>476464.72611221846</v>
      </c>
      <c r="U25">
        <f t="shared" ca="1" si="22"/>
        <v>423149.65578959917</v>
      </c>
      <c r="V25">
        <f t="shared" ca="1" si="20"/>
        <v>53315.070322619285</v>
      </c>
      <c r="X25" s="1">
        <f ca="1">IF(Table1[[#This Row],[Gender]]="Men",1,0)</f>
        <v>0</v>
      </c>
      <c r="Y25">
        <f ca="1">IF(Table1[[#This Row],[Gender]]="Women",1,0)</f>
        <v>1</v>
      </c>
      <c r="AB25" s="2"/>
      <c r="AD25" s="1">
        <f ca="1">IF(Table1[[#This Row],[Occupation]]="General Work",1,0)</f>
        <v>0</v>
      </c>
      <c r="AE25">
        <f ca="1">IF(Table1[[#This Row],[Occupation]]="IT",1,0)</f>
        <v>0</v>
      </c>
      <c r="AF25">
        <f ca="1">IF(Table1[[#This Row],[Occupation]]="Agriculture",1,0)</f>
        <v>0</v>
      </c>
      <c r="AG25">
        <f ca="1">IF(Table1[[#This Row],[Occupation]]="Teaching",1,0)</f>
        <v>1</v>
      </c>
      <c r="AH25">
        <f ca="1">IF(Table1[[#This Row],[Occupation]]="Construction",1,0)</f>
        <v>0</v>
      </c>
      <c r="AI25">
        <f ca="1">IF(Table1[[#This Row],[Occupation]]="Health",1,0)</f>
        <v>0</v>
      </c>
      <c r="AP25" s="1"/>
      <c r="AQ25" s="11">
        <f t="shared" ca="1" si="1"/>
        <v>10643.364398676835</v>
      </c>
      <c r="AR25" s="2"/>
      <c r="AS25" s="1">
        <f ca="1">IF(Table1[[#This Row],[Value of Debts]]&gt;$AT$5,1,0)</f>
        <v>1</v>
      </c>
      <c r="AV25" s="2"/>
      <c r="AW25" s="16">
        <f ca="1">Table1[[#This Row],[Mortage Left]]/Table1[[#This Row],[value of House]]</f>
        <v>0.9076488096763049</v>
      </c>
      <c r="AX25">
        <f t="shared" ca="1" si="21"/>
        <v>0</v>
      </c>
      <c r="BA25" s="1">
        <f ca="1">IF(Table1[[#This Row],[Area]]="Area 1",Table1[[#This Row],[Income]],0)</f>
        <v>0</v>
      </c>
      <c r="BB25">
        <f ca="1">IF(Table1[[#This Row],[Area]]="Area 2",Table1[[#This Row],[Income]],0)</f>
        <v>0</v>
      </c>
      <c r="BC25">
        <f ca="1">IF(Table1[[#This Row],[Area]]="Area 3",Table1[[#This Row],[Income]],0)</f>
        <v>0</v>
      </c>
      <c r="BD25">
        <f ca="1">IF(Table1[[#This Row],[Area]]="Area 4",Table1[[#This Row],[Income]],0)</f>
        <v>0</v>
      </c>
      <c r="BE25">
        <f ca="1">IF(Table1[[#This Row],[Area]]="Area 5",Table1[[#This Row],[Income]],0)</f>
        <v>0</v>
      </c>
      <c r="BF25">
        <f ca="1">IF(Table1[[#This Row],[Area]]="Area 6",Table1[[#This Row],[Income]],0)</f>
        <v>0</v>
      </c>
      <c r="BG25">
        <f ca="1">IF(Table1[[#This Row],[Area]]="Area 7",Table1[[#This Row],[Income]],0)</f>
        <v>0</v>
      </c>
      <c r="BH25">
        <f ca="1">IF(Table1[[#This Row],[Area]]="Area 8",Table1[[#This Row],[Income]],0)</f>
        <v>0</v>
      </c>
      <c r="BI25">
        <f ca="1">IF(Table1[[#This Row],[Area]]="Area 9",Table1[[#This Row],[Income]],0)</f>
        <v>0</v>
      </c>
      <c r="BJ25">
        <f ca="1">IF(Table1[[#This Row],[Area]]="Area 10",Table1[[#This Row],[Income]],0)</f>
        <v>0</v>
      </c>
      <c r="BK25">
        <f ca="1">IF(Table1[[#This Row],[Area]]="Area 11",Table1[[#This Row],[Income]],0)</f>
        <v>63451</v>
      </c>
      <c r="BL25">
        <f ca="1">IF(Table1[[#This Row],[Area]]="Area 12",Table1[[#This Row],[Income]],0)</f>
        <v>0</v>
      </c>
      <c r="BM25">
        <f ca="1">IF(Table1[[#This Row],[Area]]="Area 13",Table1[[#This Row],[Income]],0)</f>
        <v>0</v>
      </c>
      <c r="BN25" s="2">
        <f ca="1">IF(Table1[[#This Row],[Area]]="Area 14",Table1[[#This Row],[Income]],0)</f>
        <v>0</v>
      </c>
      <c r="BO25" s="1">
        <f ca="1">IF(Table1[[#This Row],[Occupation]]="Health",Table1[[#This Row],[Income]],0)</f>
        <v>0</v>
      </c>
      <c r="BP25">
        <f ca="1">IF(Table1[[#This Row],[Occupation]]="Construction",Table1[[#This Row],[Income]],0)</f>
        <v>0</v>
      </c>
      <c r="BQ25">
        <f ca="1">IF(Table1[[#This Row],[Occupation]]="Teaching",Table1[[#This Row],[Income]],0)</f>
        <v>63451</v>
      </c>
      <c r="BR25">
        <f ca="1">IF(Table1[[#This Row],[Occupation]]="IT",Table1[[#This Row],[Income]],0)</f>
        <v>0</v>
      </c>
      <c r="BS25">
        <f ca="1">IF(Table1[[#This Row],[Occupation]]="General Work",Table1[[#This Row],[Income]],0)</f>
        <v>0</v>
      </c>
      <c r="BT25" s="2">
        <f ca="1">IF(Table1[[#This Row],[Occupation]]="Agriculture",Table1[[#This Row],[Income]],0)</f>
        <v>0</v>
      </c>
      <c r="BV25" s="1">
        <f ca="1">IF(Table1[[#This Row],[Value of Debts]]&gt;Table1[[#This Row],[Income]],1,0)</f>
        <v>1</v>
      </c>
      <c r="BY25" s="2">
        <f ca="1">IF(Table1[[#This Row],[Net Worth of person]]&gt;$BZ$5,Table1[[#This Row],[Age]],0)</f>
        <v>0</v>
      </c>
    </row>
    <row r="26" spans="2:92" x14ac:dyDescent="0.3">
      <c r="B26">
        <f t="shared" ca="1" si="2"/>
        <v>2</v>
      </c>
      <c r="C26" t="str">
        <f t="shared" ca="1" si="3"/>
        <v>Women</v>
      </c>
      <c r="D26">
        <f t="shared" ca="1" si="4"/>
        <v>38</v>
      </c>
      <c r="E26">
        <f t="shared" ca="1" si="5"/>
        <v>5</v>
      </c>
      <c r="F26" t="str">
        <f t="shared" ca="1" si="6"/>
        <v>General Work</v>
      </c>
      <c r="G26">
        <f t="shared" ca="1" si="7"/>
        <v>3</v>
      </c>
      <c r="H26" t="str">
        <f t="shared" ca="1" si="8"/>
        <v>University</v>
      </c>
      <c r="I26">
        <f t="shared" ca="1" si="9"/>
        <v>2</v>
      </c>
      <c r="J26">
        <f t="shared" ca="1" si="10"/>
        <v>2</v>
      </c>
      <c r="K26">
        <f t="shared" ca="1" si="11"/>
        <v>72236</v>
      </c>
      <c r="L26">
        <f t="shared" ca="1" si="12"/>
        <v>14</v>
      </c>
      <c r="M26" t="str">
        <f t="shared" ca="1" si="13"/>
        <v>Area 14</v>
      </c>
      <c r="N26">
        <f t="shared" ca="1" si="14"/>
        <v>288944</v>
      </c>
      <c r="O26">
        <f ca="1">RAND()*Table1[[#This Row],[value of House]]</f>
        <v>16023.19867832918</v>
      </c>
      <c r="P26">
        <f t="shared" ca="1" si="15"/>
        <v>21286.72879735367</v>
      </c>
      <c r="Q26">
        <f t="shared" ca="1" si="16"/>
        <v>9945</v>
      </c>
      <c r="R26">
        <f t="shared" ca="1" si="17"/>
        <v>76500.970884836323</v>
      </c>
      <c r="S26">
        <f t="shared" ca="1" si="18"/>
        <v>31230.428688573251</v>
      </c>
      <c r="T26">
        <f t="shared" ca="1" si="19"/>
        <v>341461.15748592693</v>
      </c>
      <c r="U26">
        <f t="shared" ca="1" si="22"/>
        <v>102469.1695631655</v>
      </c>
      <c r="V26">
        <f t="shared" ca="1" si="20"/>
        <v>238991.98792276141</v>
      </c>
      <c r="X26" s="1">
        <f ca="1">IF(Table1[[#This Row],[Gender]]="Men",1,0)</f>
        <v>0</v>
      </c>
      <c r="Y26">
        <f ca="1">IF(Table1[[#This Row],[Gender]]="Women",1,0)</f>
        <v>1</v>
      </c>
      <c r="AB26" s="2"/>
      <c r="AD26" s="1">
        <f ca="1">IF(Table1[[#This Row],[Occupation]]="General Work",1,0)</f>
        <v>1</v>
      </c>
      <c r="AE26">
        <f ca="1">IF(Table1[[#This Row],[Occupation]]="IT",1,0)</f>
        <v>0</v>
      </c>
      <c r="AF26">
        <f ca="1">IF(Table1[[#This Row],[Occupation]]="Agriculture",1,0)</f>
        <v>0</v>
      </c>
      <c r="AG26">
        <f ca="1">IF(Table1[[#This Row],[Occupation]]="Teaching",1,0)</f>
        <v>0</v>
      </c>
      <c r="AH26">
        <f ca="1">IF(Table1[[#This Row],[Occupation]]="Construction",1,0)</f>
        <v>0</v>
      </c>
      <c r="AI26">
        <f ca="1">IF(Table1[[#This Row],[Occupation]]="Health",1,0)</f>
        <v>0</v>
      </c>
      <c r="AP26" s="1"/>
      <c r="AQ26" s="11">
        <f t="shared" ca="1" si="1"/>
        <v>49121.15653243001</v>
      </c>
      <c r="AR26" s="2"/>
      <c r="AS26" s="1">
        <f ca="1">IF(Table1[[#This Row],[Value of Debts]]&gt;$AT$5,1,0)</f>
        <v>1</v>
      </c>
      <c r="AV26" s="2"/>
      <c r="AW26" s="16">
        <f ca="1">Table1[[#This Row],[Mortage Left]]/Table1[[#This Row],[value of House]]</f>
        <v>5.5454339520215612E-2</v>
      </c>
      <c r="AX26">
        <f t="shared" ca="1" si="21"/>
        <v>1</v>
      </c>
      <c r="BA26" s="1">
        <f ca="1">IF(Table1[[#This Row],[Area]]="Area 1",Table1[[#This Row],[Income]],0)</f>
        <v>0</v>
      </c>
      <c r="BB26">
        <f ca="1">IF(Table1[[#This Row],[Area]]="Area 2",Table1[[#This Row],[Income]],0)</f>
        <v>0</v>
      </c>
      <c r="BC26">
        <f ca="1">IF(Table1[[#This Row],[Area]]="Area 3",Table1[[#This Row],[Income]],0)</f>
        <v>0</v>
      </c>
      <c r="BD26">
        <f ca="1">IF(Table1[[#This Row],[Area]]="Area 4",Table1[[#This Row],[Income]],0)</f>
        <v>0</v>
      </c>
      <c r="BE26">
        <f ca="1">IF(Table1[[#This Row],[Area]]="Area 5",Table1[[#This Row],[Income]],0)</f>
        <v>0</v>
      </c>
      <c r="BF26">
        <f ca="1">IF(Table1[[#This Row],[Area]]="Area 6",Table1[[#This Row],[Income]],0)</f>
        <v>0</v>
      </c>
      <c r="BG26">
        <f ca="1">IF(Table1[[#This Row],[Area]]="Area 7",Table1[[#This Row],[Income]],0)</f>
        <v>0</v>
      </c>
      <c r="BH26">
        <f ca="1">IF(Table1[[#This Row],[Area]]="Area 8",Table1[[#This Row],[Income]],0)</f>
        <v>0</v>
      </c>
      <c r="BI26">
        <f ca="1">IF(Table1[[#This Row],[Area]]="Area 9",Table1[[#This Row],[Income]],0)</f>
        <v>0</v>
      </c>
      <c r="BJ26">
        <f ca="1">IF(Table1[[#This Row],[Area]]="Area 10",Table1[[#This Row],[Income]],0)</f>
        <v>0</v>
      </c>
      <c r="BK26">
        <f ca="1">IF(Table1[[#This Row],[Area]]="Area 11",Table1[[#This Row],[Income]],0)</f>
        <v>0</v>
      </c>
      <c r="BL26">
        <f ca="1">IF(Table1[[#This Row],[Area]]="Area 12",Table1[[#This Row],[Income]],0)</f>
        <v>0</v>
      </c>
      <c r="BM26">
        <f ca="1">IF(Table1[[#This Row],[Area]]="Area 13",Table1[[#This Row],[Income]],0)</f>
        <v>0</v>
      </c>
      <c r="BN26" s="2">
        <f ca="1">IF(Table1[[#This Row],[Area]]="Area 14",Table1[[#This Row],[Income]],0)</f>
        <v>72236</v>
      </c>
      <c r="BO26" s="1">
        <f ca="1">IF(Table1[[#This Row],[Occupation]]="Health",Table1[[#This Row],[Income]],0)</f>
        <v>0</v>
      </c>
      <c r="BP26">
        <f ca="1">IF(Table1[[#This Row],[Occupation]]="Construction",Table1[[#This Row],[Income]],0)</f>
        <v>0</v>
      </c>
      <c r="BQ26">
        <f ca="1">IF(Table1[[#This Row],[Occupation]]="Teaching",Table1[[#This Row],[Income]],0)</f>
        <v>0</v>
      </c>
      <c r="BR26">
        <f ca="1">IF(Table1[[#This Row],[Occupation]]="IT",Table1[[#This Row],[Income]],0)</f>
        <v>0</v>
      </c>
      <c r="BS26">
        <f ca="1">IF(Table1[[#This Row],[Occupation]]="General Work",Table1[[#This Row],[Income]],0)</f>
        <v>72236</v>
      </c>
      <c r="BT26" s="2">
        <f ca="1">IF(Table1[[#This Row],[Occupation]]="Agriculture",Table1[[#This Row],[Income]],0)</f>
        <v>0</v>
      </c>
      <c r="BV26" s="1">
        <f ca="1">IF(Table1[[#This Row],[Value of Debts]]&gt;Table1[[#This Row],[Income]],1,0)</f>
        <v>1</v>
      </c>
      <c r="BY26" s="2">
        <f ca="1">IF(Table1[[#This Row],[Net Worth of person]]&gt;$BZ$5,Table1[[#This Row],[Age]],0)</f>
        <v>38</v>
      </c>
    </row>
    <row r="27" spans="2:92" x14ac:dyDescent="0.3">
      <c r="B27">
        <f t="shared" ca="1" si="2"/>
        <v>2</v>
      </c>
      <c r="C27" t="str">
        <f t="shared" ref="C27:C90" ca="1" si="23">IF(B27=1,"Men","Women")</f>
        <v>Women</v>
      </c>
      <c r="D27">
        <f t="shared" ca="1" si="4"/>
        <v>30</v>
      </c>
      <c r="E27">
        <f t="shared" ca="1" si="5"/>
        <v>1</v>
      </c>
      <c r="F27" t="str">
        <f t="shared" ref="F27:F90" ca="1" si="24">VLOOKUP(E27,$CG$6:$CH$11,2,0)</f>
        <v>Health</v>
      </c>
      <c r="G27">
        <f t="shared" ca="1" si="7"/>
        <v>2</v>
      </c>
      <c r="H27" t="str">
        <f t="shared" ref="H27:H90" ca="1" si="25">VLOOKUP(G27,$CJ$6:$CK$10,2,0)</f>
        <v>College</v>
      </c>
      <c r="I27">
        <f t="shared" ca="1" si="9"/>
        <v>2</v>
      </c>
      <c r="J27">
        <f t="shared" ca="1" si="10"/>
        <v>3</v>
      </c>
      <c r="K27">
        <f t="shared" ca="1" si="11"/>
        <v>50657</v>
      </c>
      <c r="L27">
        <f t="shared" ca="1" si="12"/>
        <v>4</v>
      </c>
      <c r="M27" t="str">
        <f t="shared" ref="M27:M90" ca="1" si="26">VLOOKUP(L27,$CM$6:$CN$19,2,0)</f>
        <v>Area 4</v>
      </c>
      <c r="N27">
        <f t="shared" ref="N27:N90" ca="1" si="27">K27*RANDBETWEEN(3,6)</f>
        <v>303942</v>
      </c>
      <c r="O27">
        <f ca="1">RAND()*Table1[[#This Row],[value of House]]</f>
        <v>218707.29074132405</v>
      </c>
      <c r="P27">
        <f t="shared" ref="P27:P90" ca="1" si="28">J27*RAND()*K27</f>
        <v>147363.46959729004</v>
      </c>
      <c r="Q27">
        <f t="shared" ref="Q27:Q90" ca="1" si="29">RANDBETWEEN(0,P27)</f>
        <v>64570</v>
      </c>
      <c r="R27">
        <f t="shared" ref="R27:R90" ca="1" si="30">RAND()*K27*2</f>
        <v>92951.461010994477</v>
      </c>
      <c r="S27">
        <f t="shared" ref="S27:S90" ca="1" si="31">RAND()*K27*1.5</f>
        <v>5311.6691489402665</v>
      </c>
      <c r="T27">
        <f t="shared" ref="T27:T90" ca="1" si="32">N27+P27+S27</f>
        <v>456617.13874623028</v>
      </c>
      <c r="U27">
        <f t="shared" ref="U27:U90" ca="1" si="33">O27+Q27+R27</f>
        <v>376228.75175231858</v>
      </c>
      <c r="V27">
        <f t="shared" ref="V27:V90" ca="1" si="34">T27-U27</f>
        <v>80388.386993911699</v>
      </c>
      <c r="X27" s="1">
        <f ca="1">IF(Table1[[#This Row],[Gender]]="Men",1,0)</f>
        <v>0</v>
      </c>
      <c r="Y27">
        <f ca="1">IF(Table1[[#This Row],[Gender]]="Women",1,0)</f>
        <v>1</v>
      </c>
      <c r="AB27" s="2"/>
      <c r="AD27" s="1">
        <f ca="1">IF(Table1[[#This Row],[Occupation]]="General Work",1,0)</f>
        <v>0</v>
      </c>
      <c r="AE27">
        <f ca="1">IF(Table1[[#This Row],[Occupation]]="IT",1,0)</f>
        <v>0</v>
      </c>
      <c r="AF27">
        <f ca="1">IF(Table1[[#This Row],[Occupation]]="Agriculture",1,0)</f>
        <v>0</v>
      </c>
      <c r="AG27">
        <f ca="1">IF(Table1[[#This Row],[Occupation]]="Teaching",1,0)</f>
        <v>0</v>
      </c>
      <c r="AH27">
        <f ca="1">IF(Table1[[#This Row],[Occupation]]="Construction",1,0)</f>
        <v>0</v>
      </c>
      <c r="AI27">
        <f ca="1">IF(Table1[[#This Row],[Occupation]]="Health",1,0)</f>
        <v>1</v>
      </c>
      <c r="AP27" s="1"/>
      <c r="AQ27" s="11">
        <f t="shared" ca="1" si="1"/>
        <v>30298.974747222775</v>
      </c>
      <c r="AR27" s="2"/>
      <c r="AS27" s="1">
        <f ca="1">IF(Table1[[#This Row],[Value of Debts]]&gt;$AT$5,1,0)</f>
        <v>1</v>
      </c>
      <c r="AV27" s="2"/>
      <c r="AW27" s="16">
        <f ca="1">Table1[[#This Row],[Mortage Left]]/Table1[[#This Row],[value of House]]</f>
        <v>0.7195691636605801</v>
      </c>
      <c r="AX27">
        <f t="shared" ca="1" si="21"/>
        <v>0</v>
      </c>
      <c r="BA27" s="1">
        <f ca="1">IF(Table1[[#This Row],[Area]]="Area 1",Table1[[#This Row],[Income]],0)</f>
        <v>0</v>
      </c>
      <c r="BB27">
        <f ca="1">IF(Table1[[#This Row],[Area]]="Area 2",Table1[[#This Row],[Income]],0)</f>
        <v>0</v>
      </c>
      <c r="BC27">
        <f ca="1">IF(Table1[[#This Row],[Area]]="Area 3",Table1[[#This Row],[Income]],0)</f>
        <v>0</v>
      </c>
      <c r="BD27">
        <f ca="1">IF(Table1[[#This Row],[Area]]="Area 4",Table1[[#This Row],[Income]],0)</f>
        <v>50657</v>
      </c>
      <c r="BE27">
        <f ca="1">IF(Table1[[#This Row],[Area]]="Area 5",Table1[[#This Row],[Income]],0)</f>
        <v>0</v>
      </c>
      <c r="BF27">
        <f ca="1">IF(Table1[[#This Row],[Area]]="Area 6",Table1[[#This Row],[Income]],0)</f>
        <v>0</v>
      </c>
      <c r="BG27">
        <f ca="1">IF(Table1[[#This Row],[Area]]="Area 7",Table1[[#This Row],[Income]],0)</f>
        <v>0</v>
      </c>
      <c r="BH27">
        <f ca="1">IF(Table1[[#This Row],[Area]]="Area 8",Table1[[#This Row],[Income]],0)</f>
        <v>0</v>
      </c>
      <c r="BI27">
        <f ca="1">IF(Table1[[#This Row],[Area]]="Area 9",Table1[[#This Row],[Income]],0)</f>
        <v>0</v>
      </c>
      <c r="BJ27">
        <f ca="1">IF(Table1[[#This Row],[Area]]="Area 10",Table1[[#This Row],[Income]],0)</f>
        <v>0</v>
      </c>
      <c r="BK27">
        <f ca="1">IF(Table1[[#This Row],[Area]]="Area 11",Table1[[#This Row],[Income]],0)</f>
        <v>0</v>
      </c>
      <c r="BL27">
        <f ca="1">IF(Table1[[#This Row],[Area]]="Area 12",Table1[[#This Row],[Income]],0)</f>
        <v>0</v>
      </c>
      <c r="BM27">
        <f ca="1">IF(Table1[[#This Row],[Area]]="Area 13",Table1[[#This Row],[Income]],0)</f>
        <v>0</v>
      </c>
      <c r="BN27" s="2">
        <f ca="1">IF(Table1[[#This Row],[Area]]="Area 14",Table1[[#This Row],[Income]],0)</f>
        <v>0</v>
      </c>
      <c r="BO27" s="1">
        <f ca="1">IF(Table1[[#This Row],[Occupation]]="Health",Table1[[#This Row],[Income]],0)</f>
        <v>50657</v>
      </c>
      <c r="BP27">
        <f ca="1">IF(Table1[[#This Row],[Occupation]]="Construction",Table1[[#This Row],[Income]],0)</f>
        <v>0</v>
      </c>
      <c r="BQ27">
        <f ca="1">IF(Table1[[#This Row],[Occupation]]="Teaching",Table1[[#This Row],[Income]],0)</f>
        <v>0</v>
      </c>
      <c r="BR27">
        <f ca="1">IF(Table1[[#This Row],[Occupation]]="IT",Table1[[#This Row],[Income]],0)</f>
        <v>0</v>
      </c>
      <c r="BS27">
        <f ca="1">IF(Table1[[#This Row],[Occupation]]="General Work",Table1[[#This Row],[Income]],0)</f>
        <v>0</v>
      </c>
      <c r="BT27" s="2">
        <f ca="1">IF(Table1[[#This Row],[Occupation]]="Agriculture",Table1[[#This Row],[Income]],0)</f>
        <v>0</v>
      </c>
      <c r="BV27" s="1">
        <f ca="1">IF(Table1[[#This Row],[Value of Debts]]&gt;Table1[[#This Row],[Income]],1,0)</f>
        <v>1</v>
      </c>
      <c r="BY27" s="2">
        <f ca="1">IF(Table1[[#This Row],[Net Worth of person]]&gt;$BZ$5,Table1[[#This Row],[Age]],0)</f>
        <v>0</v>
      </c>
    </row>
    <row r="28" spans="2:92" x14ac:dyDescent="0.3">
      <c r="B28">
        <f t="shared" ca="1" si="2"/>
        <v>1</v>
      </c>
      <c r="C28" t="str">
        <f t="shared" ca="1" si="23"/>
        <v>Men</v>
      </c>
      <c r="D28">
        <f t="shared" ca="1" si="4"/>
        <v>28</v>
      </c>
      <c r="E28">
        <f t="shared" ca="1" si="5"/>
        <v>4</v>
      </c>
      <c r="F28" t="str">
        <f t="shared" ca="1" si="24"/>
        <v>IT</v>
      </c>
      <c r="G28">
        <f t="shared" ca="1" si="7"/>
        <v>5</v>
      </c>
      <c r="H28" t="str">
        <f t="shared" ca="1" si="25"/>
        <v>Others</v>
      </c>
      <c r="I28">
        <f t="shared" ca="1" si="9"/>
        <v>0</v>
      </c>
      <c r="J28">
        <f t="shared" ca="1" si="10"/>
        <v>1</v>
      </c>
      <c r="K28">
        <f t="shared" ca="1" si="11"/>
        <v>70332</v>
      </c>
      <c r="L28">
        <f t="shared" ca="1" si="12"/>
        <v>6</v>
      </c>
      <c r="M28" t="str">
        <f t="shared" ca="1" si="26"/>
        <v>Area 6</v>
      </c>
      <c r="N28">
        <f t="shared" ca="1" si="27"/>
        <v>421992</v>
      </c>
      <c r="O28">
        <f ca="1">RAND()*Table1[[#This Row],[value of House]]</f>
        <v>107615.99869873481</v>
      </c>
      <c r="P28">
        <f t="shared" ca="1" si="28"/>
        <v>30298.974747222775</v>
      </c>
      <c r="Q28">
        <f t="shared" ca="1" si="29"/>
        <v>7768</v>
      </c>
      <c r="R28">
        <f t="shared" ca="1" si="30"/>
        <v>53322.368017568588</v>
      </c>
      <c r="S28">
        <f t="shared" ca="1" si="31"/>
        <v>12020.702175354554</v>
      </c>
      <c r="T28">
        <f t="shared" ca="1" si="32"/>
        <v>464311.67692257732</v>
      </c>
      <c r="U28">
        <f t="shared" ca="1" si="33"/>
        <v>168706.3667163034</v>
      </c>
      <c r="V28">
        <f t="shared" ca="1" si="34"/>
        <v>295605.31020627392</v>
      </c>
      <c r="X28" s="1">
        <f ca="1">IF(Table1[[#This Row],[Gender]]="Men",1,0)</f>
        <v>1</v>
      </c>
      <c r="Y28">
        <f ca="1">IF(Table1[[#This Row],[Gender]]="Women",1,0)</f>
        <v>0</v>
      </c>
      <c r="AB28" s="2"/>
      <c r="AD28" s="1">
        <f ca="1">IF(Table1[[#This Row],[Occupation]]="General Work",1,0)</f>
        <v>0</v>
      </c>
      <c r="AE28">
        <f ca="1">IF(Table1[[#This Row],[Occupation]]="IT",1,0)</f>
        <v>1</v>
      </c>
      <c r="AF28">
        <f ca="1">IF(Table1[[#This Row],[Occupation]]="Agriculture",1,0)</f>
        <v>0</v>
      </c>
      <c r="AG28">
        <f ca="1">IF(Table1[[#This Row],[Occupation]]="Teaching",1,0)</f>
        <v>0</v>
      </c>
      <c r="AH28">
        <f ca="1">IF(Table1[[#This Row],[Occupation]]="Construction",1,0)</f>
        <v>0</v>
      </c>
      <c r="AI28">
        <f ca="1">IF(Table1[[#This Row],[Occupation]]="Health",1,0)</f>
        <v>0</v>
      </c>
      <c r="AP28" s="1"/>
      <c r="AQ28" s="11">
        <f t="shared" ca="1" si="1"/>
        <v>27626.72911930253</v>
      </c>
      <c r="AR28" s="2"/>
      <c r="AS28" s="1">
        <f ca="1">IF(Table1[[#This Row],[Value of Debts]]&gt;$AT$5,1,0)</f>
        <v>1</v>
      </c>
      <c r="AV28" s="2"/>
      <c r="AW28" s="16">
        <f ca="1">Table1[[#This Row],[Mortage Left]]/Table1[[#This Row],[value of House]]</f>
        <v>0.25501904941026088</v>
      </c>
      <c r="AX28">
        <f t="shared" ca="1" si="21"/>
        <v>1</v>
      </c>
      <c r="BA28" s="1">
        <f ca="1">IF(Table1[[#This Row],[Area]]="Area 1",Table1[[#This Row],[Income]],0)</f>
        <v>0</v>
      </c>
      <c r="BB28">
        <f ca="1">IF(Table1[[#This Row],[Area]]="Area 2",Table1[[#This Row],[Income]],0)</f>
        <v>0</v>
      </c>
      <c r="BC28">
        <f ca="1">IF(Table1[[#This Row],[Area]]="Area 3",Table1[[#This Row],[Income]],0)</f>
        <v>0</v>
      </c>
      <c r="BD28">
        <f ca="1">IF(Table1[[#This Row],[Area]]="Area 4",Table1[[#This Row],[Income]],0)</f>
        <v>0</v>
      </c>
      <c r="BE28">
        <f ca="1">IF(Table1[[#This Row],[Area]]="Area 5",Table1[[#This Row],[Income]],0)</f>
        <v>0</v>
      </c>
      <c r="BF28">
        <f ca="1">IF(Table1[[#This Row],[Area]]="Area 6",Table1[[#This Row],[Income]],0)</f>
        <v>70332</v>
      </c>
      <c r="BG28">
        <f ca="1">IF(Table1[[#This Row],[Area]]="Area 7",Table1[[#This Row],[Income]],0)</f>
        <v>0</v>
      </c>
      <c r="BH28">
        <f ca="1">IF(Table1[[#This Row],[Area]]="Area 8",Table1[[#This Row],[Income]],0)</f>
        <v>0</v>
      </c>
      <c r="BI28">
        <f ca="1">IF(Table1[[#This Row],[Area]]="Area 9",Table1[[#This Row],[Income]],0)</f>
        <v>0</v>
      </c>
      <c r="BJ28">
        <f ca="1">IF(Table1[[#This Row],[Area]]="Area 10",Table1[[#This Row],[Income]],0)</f>
        <v>0</v>
      </c>
      <c r="BK28">
        <f ca="1">IF(Table1[[#This Row],[Area]]="Area 11",Table1[[#This Row],[Income]],0)</f>
        <v>0</v>
      </c>
      <c r="BL28">
        <f ca="1">IF(Table1[[#This Row],[Area]]="Area 12",Table1[[#This Row],[Income]],0)</f>
        <v>0</v>
      </c>
      <c r="BM28">
        <f ca="1">IF(Table1[[#This Row],[Area]]="Area 13",Table1[[#This Row],[Income]],0)</f>
        <v>0</v>
      </c>
      <c r="BN28" s="2">
        <f ca="1">IF(Table1[[#This Row],[Area]]="Area 14",Table1[[#This Row],[Income]],0)</f>
        <v>0</v>
      </c>
      <c r="BO28" s="1">
        <f ca="1">IF(Table1[[#This Row],[Occupation]]="Health",Table1[[#This Row],[Income]],0)</f>
        <v>0</v>
      </c>
      <c r="BP28">
        <f ca="1">IF(Table1[[#This Row],[Occupation]]="Construction",Table1[[#This Row],[Income]],0)</f>
        <v>0</v>
      </c>
      <c r="BQ28">
        <f ca="1">IF(Table1[[#This Row],[Occupation]]="Teaching",Table1[[#This Row],[Income]],0)</f>
        <v>0</v>
      </c>
      <c r="BR28">
        <f ca="1">IF(Table1[[#This Row],[Occupation]]="IT",Table1[[#This Row],[Income]],0)</f>
        <v>70332</v>
      </c>
      <c r="BS28">
        <f ca="1">IF(Table1[[#This Row],[Occupation]]="General Work",Table1[[#This Row],[Income]],0)</f>
        <v>0</v>
      </c>
      <c r="BT28" s="2">
        <f ca="1">IF(Table1[[#This Row],[Occupation]]="Agriculture",Table1[[#This Row],[Income]],0)</f>
        <v>0</v>
      </c>
      <c r="BV28" s="1">
        <f ca="1">IF(Table1[[#This Row],[Value of Debts]]&gt;Table1[[#This Row],[Income]],1,0)</f>
        <v>1</v>
      </c>
      <c r="BY28" s="2">
        <f ca="1">IF(Table1[[#This Row],[Net Worth of person]]&gt;$BZ$5,Table1[[#This Row],[Age]],0)</f>
        <v>28</v>
      </c>
    </row>
    <row r="29" spans="2:92" x14ac:dyDescent="0.3">
      <c r="B29">
        <f t="shared" ca="1" si="2"/>
        <v>2</v>
      </c>
      <c r="C29" t="str">
        <f t="shared" ca="1" si="23"/>
        <v>Women</v>
      </c>
      <c r="D29">
        <f t="shared" ca="1" si="4"/>
        <v>44</v>
      </c>
      <c r="E29">
        <f t="shared" ca="1" si="5"/>
        <v>2</v>
      </c>
      <c r="F29" t="str">
        <f t="shared" ca="1" si="24"/>
        <v>Construction</v>
      </c>
      <c r="G29">
        <f t="shared" ca="1" si="7"/>
        <v>2</v>
      </c>
      <c r="H29" t="str">
        <f t="shared" ca="1" si="25"/>
        <v>College</v>
      </c>
      <c r="I29">
        <f t="shared" ca="1" si="9"/>
        <v>3</v>
      </c>
      <c r="J29">
        <f t="shared" ca="1" si="10"/>
        <v>3</v>
      </c>
      <c r="K29">
        <f t="shared" ca="1" si="11"/>
        <v>34605</v>
      </c>
      <c r="L29">
        <f t="shared" ca="1" si="12"/>
        <v>3</v>
      </c>
      <c r="M29" t="str">
        <f t="shared" ca="1" si="26"/>
        <v>Area 3</v>
      </c>
      <c r="N29">
        <f t="shared" ca="1" si="27"/>
        <v>103815</v>
      </c>
      <c r="O29">
        <f ca="1">RAND()*Table1[[#This Row],[value of House]]</f>
        <v>18993.91944758307</v>
      </c>
      <c r="P29">
        <f t="shared" ca="1" si="28"/>
        <v>82880.187357907591</v>
      </c>
      <c r="Q29">
        <f t="shared" ca="1" si="29"/>
        <v>39843</v>
      </c>
      <c r="R29">
        <f t="shared" ca="1" si="30"/>
        <v>14077.527674900439</v>
      </c>
      <c r="S29">
        <f t="shared" ca="1" si="31"/>
        <v>46080.545784226706</v>
      </c>
      <c r="T29">
        <f t="shared" ca="1" si="32"/>
        <v>232775.7331421343</v>
      </c>
      <c r="U29">
        <f t="shared" ca="1" si="33"/>
        <v>72914.447122483514</v>
      </c>
      <c r="V29">
        <f t="shared" ca="1" si="34"/>
        <v>159861.28601965078</v>
      </c>
      <c r="X29" s="1">
        <f ca="1">IF(Table1[[#This Row],[Gender]]="Men",1,0)</f>
        <v>0</v>
      </c>
      <c r="Y29">
        <f ca="1">IF(Table1[[#This Row],[Gender]]="Women",1,0)</f>
        <v>1</v>
      </c>
      <c r="AB29" s="2"/>
      <c r="AD29" s="1">
        <f ca="1">IF(Table1[[#This Row],[Occupation]]="General Work",1,0)</f>
        <v>0</v>
      </c>
      <c r="AE29">
        <f ca="1">IF(Table1[[#This Row],[Occupation]]="IT",1,0)</f>
        <v>0</v>
      </c>
      <c r="AF29">
        <f ca="1">IF(Table1[[#This Row],[Occupation]]="Agriculture",1,0)</f>
        <v>0</v>
      </c>
      <c r="AG29">
        <f ca="1">IF(Table1[[#This Row],[Occupation]]="Teaching",1,0)</f>
        <v>0</v>
      </c>
      <c r="AH29">
        <f ca="1">IF(Table1[[#This Row],[Occupation]]="Construction",1,0)</f>
        <v>1</v>
      </c>
      <c r="AI29">
        <f ca="1">IF(Table1[[#This Row],[Occupation]]="Health",1,0)</f>
        <v>0</v>
      </c>
      <c r="AP29" s="1"/>
      <c r="AQ29" s="11">
        <f t="shared" ca="1" si="1"/>
        <v>34682.806422058369</v>
      </c>
      <c r="AR29" s="2"/>
      <c r="AS29" s="1">
        <f ca="1">IF(Table1[[#This Row],[Value of Debts]]&gt;$AT$5,1,0)</f>
        <v>0</v>
      </c>
      <c r="AV29" s="2"/>
      <c r="AW29" s="16">
        <f ca="1">Table1[[#This Row],[Mortage Left]]/Table1[[#This Row],[value of House]]</f>
        <v>0.18295929728442969</v>
      </c>
      <c r="AX29">
        <f t="shared" ca="1" si="21"/>
        <v>1</v>
      </c>
      <c r="BA29" s="1">
        <f ca="1">IF(Table1[[#This Row],[Area]]="Area 1",Table1[[#This Row],[Income]],0)</f>
        <v>0</v>
      </c>
      <c r="BB29">
        <f ca="1">IF(Table1[[#This Row],[Area]]="Area 2",Table1[[#This Row],[Income]],0)</f>
        <v>0</v>
      </c>
      <c r="BC29">
        <f ca="1">IF(Table1[[#This Row],[Area]]="Area 3",Table1[[#This Row],[Income]],0)</f>
        <v>34605</v>
      </c>
      <c r="BD29">
        <f ca="1">IF(Table1[[#This Row],[Area]]="Area 4",Table1[[#This Row],[Income]],0)</f>
        <v>0</v>
      </c>
      <c r="BE29">
        <f ca="1">IF(Table1[[#This Row],[Area]]="Area 5",Table1[[#This Row],[Income]],0)</f>
        <v>0</v>
      </c>
      <c r="BF29">
        <f ca="1">IF(Table1[[#This Row],[Area]]="Area 6",Table1[[#This Row],[Income]],0)</f>
        <v>0</v>
      </c>
      <c r="BG29">
        <f ca="1">IF(Table1[[#This Row],[Area]]="Area 7",Table1[[#This Row],[Income]],0)</f>
        <v>0</v>
      </c>
      <c r="BH29">
        <f ca="1">IF(Table1[[#This Row],[Area]]="Area 8",Table1[[#This Row],[Income]],0)</f>
        <v>0</v>
      </c>
      <c r="BI29">
        <f ca="1">IF(Table1[[#This Row],[Area]]="Area 9",Table1[[#This Row],[Income]],0)</f>
        <v>0</v>
      </c>
      <c r="BJ29">
        <f ca="1">IF(Table1[[#This Row],[Area]]="Area 10",Table1[[#This Row],[Income]],0)</f>
        <v>0</v>
      </c>
      <c r="BK29">
        <f ca="1">IF(Table1[[#This Row],[Area]]="Area 11",Table1[[#This Row],[Income]],0)</f>
        <v>0</v>
      </c>
      <c r="BL29">
        <f ca="1">IF(Table1[[#This Row],[Area]]="Area 12",Table1[[#This Row],[Income]],0)</f>
        <v>0</v>
      </c>
      <c r="BM29">
        <f ca="1">IF(Table1[[#This Row],[Area]]="Area 13",Table1[[#This Row],[Income]],0)</f>
        <v>0</v>
      </c>
      <c r="BN29" s="2">
        <f ca="1">IF(Table1[[#This Row],[Area]]="Area 14",Table1[[#This Row],[Income]],0)</f>
        <v>0</v>
      </c>
      <c r="BO29" s="1">
        <f ca="1">IF(Table1[[#This Row],[Occupation]]="Health",Table1[[#This Row],[Income]],0)</f>
        <v>0</v>
      </c>
      <c r="BP29">
        <f ca="1">IF(Table1[[#This Row],[Occupation]]="Construction",Table1[[#This Row],[Income]],0)</f>
        <v>34605</v>
      </c>
      <c r="BQ29">
        <f ca="1">IF(Table1[[#This Row],[Occupation]]="Teaching",Table1[[#This Row],[Income]],0)</f>
        <v>0</v>
      </c>
      <c r="BR29">
        <f ca="1">IF(Table1[[#This Row],[Occupation]]="IT",Table1[[#This Row],[Income]],0)</f>
        <v>0</v>
      </c>
      <c r="BS29">
        <f ca="1">IF(Table1[[#This Row],[Occupation]]="General Work",Table1[[#This Row],[Income]],0)</f>
        <v>0</v>
      </c>
      <c r="BT29" s="2">
        <f ca="1">IF(Table1[[#This Row],[Occupation]]="Agriculture",Table1[[#This Row],[Income]],0)</f>
        <v>0</v>
      </c>
      <c r="BV29" s="1">
        <f ca="1">IF(Table1[[#This Row],[Value of Debts]]&gt;Table1[[#This Row],[Income]],1,0)</f>
        <v>1</v>
      </c>
      <c r="BY29" s="2">
        <f ca="1">IF(Table1[[#This Row],[Net Worth of person]]&gt;$BZ$5,Table1[[#This Row],[Age]],0)</f>
        <v>44</v>
      </c>
    </row>
    <row r="30" spans="2:92" x14ac:dyDescent="0.3">
      <c r="B30">
        <f t="shared" ca="1" si="2"/>
        <v>1</v>
      </c>
      <c r="C30" t="str">
        <f t="shared" ca="1" si="23"/>
        <v>Men</v>
      </c>
      <c r="D30">
        <f t="shared" ca="1" si="4"/>
        <v>32</v>
      </c>
      <c r="E30">
        <f t="shared" ca="1" si="5"/>
        <v>4</v>
      </c>
      <c r="F30" t="str">
        <f t="shared" ca="1" si="24"/>
        <v>IT</v>
      </c>
      <c r="G30">
        <f t="shared" ca="1" si="7"/>
        <v>4</v>
      </c>
      <c r="H30" t="str">
        <f t="shared" ca="1" si="25"/>
        <v>Technical</v>
      </c>
      <c r="I30">
        <f t="shared" ca="1" si="9"/>
        <v>0</v>
      </c>
      <c r="J30">
        <f t="shared" ca="1" si="10"/>
        <v>3</v>
      </c>
      <c r="K30">
        <f t="shared" ca="1" si="11"/>
        <v>68824</v>
      </c>
      <c r="L30">
        <f t="shared" ca="1" si="12"/>
        <v>10</v>
      </c>
      <c r="M30" t="str">
        <f t="shared" ca="1" si="26"/>
        <v>Area 10</v>
      </c>
      <c r="N30">
        <f t="shared" ca="1" si="27"/>
        <v>344120</v>
      </c>
      <c r="O30">
        <f ca="1">RAND()*Table1[[#This Row],[value of House]]</f>
        <v>102398.23598232459</v>
      </c>
      <c r="P30">
        <f t="shared" ca="1" si="28"/>
        <v>104048.4192661751</v>
      </c>
      <c r="Q30">
        <f t="shared" ca="1" si="29"/>
        <v>24443</v>
      </c>
      <c r="R30">
        <f t="shared" ca="1" si="30"/>
        <v>93019.446024321951</v>
      </c>
      <c r="S30">
        <f t="shared" ca="1" si="31"/>
        <v>66751.706902890975</v>
      </c>
      <c r="T30">
        <f t="shared" ca="1" si="32"/>
        <v>514920.12616906612</v>
      </c>
      <c r="U30">
        <f t="shared" ca="1" si="33"/>
        <v>219860.68200664653</v>
      </c>
      <c r="V30">
        <f t="shared" ca="1" si="34"/>
        <v>295059.44416241959</v>
      </c>
      <c r="X30" s="1">
        <f ca="1">IF(Table1[[#This Row],[Gender]]="Men",1,0)</f>
        <v>1</v>
      </c>
      <c r="Y30">
        <f ca="1">IF(Table1[[#This Row],[Gender]]="Women",1,0)</f>
        <v>0</v>
      </c>
      <c r="AB30" s="2"/>
      <c r="AD30" s="1">
        <f ca="1">IF(Table1[[#This Row],[Occupation]]="General Work",1,0)</f>
        <v>0</v>
      </c>
      <c r="AE30">
        <f ca="1">IF(Table1[[#This Row],[Occupation]]="IT",1,0)</f>
        <v>1</v>
      </c>
      <c r="AF30">
        <f ca="1">IF(Table1[[#This Row],[Occupation]]="Agriculture",1,0)</f>
        <v>0</v>
      </c>
      <c r="AG30">
        <f ca="1">IF(Table1[[#This Row],[Occupation]]="Teaching",1,0)</f>
        <v>0</v>
      </c>
      <c r="AH30">
        <f ca="1">IF(Table1[[#This Row],[Occupation]]="Construction",1,0)</f>
        <v>0</v>
      </c>
      <c r="AI30">
        <f ca="1">IF(Table1[[#This Row],[Occupation]]="Health",1,0)</f>
        <v>0</v>
      </c>
      <c r="AP30" s="1"/>
      <c r="AQ30" s="11">
        <f t="shared" ca="1" si="1"/>
        <v>63348.017133258596</v>
      </c>
      <c r="AR30" s="2"/>
      <c r="AS30" s="1">
        <f ca="1">IF(Table1[[#This Row],[Value of Debts]]&gt;$AT$5,1,0)</f>
        <v>1</v>
      </c>
      <c r="AV30" s="2"/>
      <c r="AW30" s="16">
        <f ca="1">Table1[[#This Row],[Mortage Left]]/Table1[[#This Row],[value of House]]</f>
        <v>0.29756548873161859</v>
      </c>
      <c r="AX30">
        <f t="shared" ca="1" si="21"/>
        <v>1</v>
      </c>
      <c r="BA30" s="1">
        <f ca="1">IF(Table1[[#This Row],[Area]]="Area 1",Table1[[#This Row],[Income]],0)</f>
        <v>0</v>
      </c>
      <c r="BB30">
        <f ca="1">IF(Table1[[#This Row],[Area]]="Area 2",Table1[[#This Row],[Income]],0)</f>
        <v>0</v>
      </c>
      <c r="BC30">
        <f ca="1">IF(Table1[[#This Row],[Area]]="Area 3",Table1[[#This Row],[Income]],0)</f>
        <v>0</v>
      </c>
      <c r="BD30">
        <f ca="1">IF(Table1[[#This Row],[Area]]="Area 4",Table1[[#This Row],[Income]],0)</f>
        <v>0</v>
      </c>
      <c r="BE30">
        <f ca="1">IF(Table1[[#This Row],[Area]]="Area 5",Table1[[#This Row],[Income]],0)</f>
        <v>0</v>
      </c>
      <c r="BF30">
        <f ca="1">IF(Table1[[#This Row],[Area]]="Area 6",Table1[[#This Row],[Income]],0)</f>
        <v>0</v>
      </c>
      <c r="BG30">
        <f ca="1">IF(Table1[[#This Row],[Area]]="Area 7",Table1[[#This Row],[Income]],0)</f>
        <v>0</v>
      </c>
      <c r="BH30">
        <f ca="1">IF(Table1[[#This Row],[Area]]="Area 8",Table1[[#This Row],[Income]],0)</f>
        <v>0</v>
      </c>
      <c r="BI30">
        <f ca="1">IF(Table1[[#This Row],[Area]]="Area 9",Table1[[#This Row],[Income]],0)</f>
        <v>0</v>
      </c>
      <c r="BJ30">
        <f ca="1">IF(Table1[[#This Row],[Area]]="Area 10",Table1[[#This Row],[Income]],0)</f>
        <v>68824</v>
      </c>
      <c r="BK30">
        <f ca="1">IF(Table1[[#This Row],[Area]]="Area 11",Table1[[#This Row],[Income]],0)</f>
        <v>0</v>
      </c>
      <c r="BL30">
        <f ca="1">IF(Table1[[#This Row],[Area]]="Area 12",Table1[[#This Row],[Income]],0)</f>
        <v>0</v>
      </c>
      <c r="BM30">
        <f ca="1">IF(Table1[[#This Row],[Area]]="Area 13",Table1[[#This Row],[Income]],0)</f>
        <v>0</v>
      </c>
      <c r="BN30" s="2">
        <f ca="1">IF(Table1[[#This Row],[Area]]="Area 14",Table1[[#This Row],[Income]],0)</f>
        <v>0</v>
      </c>
      <c r="BO30" s="1">
        <f ca="1">IF(Table1[[#This Row],[Occupation]]="Health",Table1[[#This Row],[Income]],0)</f>
        <v>0</v>
      </c>
      <c r="BP30">
        <f ca="1">IF(Table1[[#This Row],[Occupation]]="Construction",Table1[[#This Row],[Income]],0)</f>
        <v>0</v>
      </c>
      <c r="BQ30">
        <f ca="1">IF(Table1[[#This Row],[Occupation]]="Teaching",Table1[[#This Row],[Income]],0)</f>
        <v>0</v>
      </c>
      <c r="BR30">
        <f ca="1">IF(Table1[[#This Row],[Occupation]]="IT",Table1[[#This Row],[Income]],0)</f>
        <v>68824</v>
      </c>
      <c r="BS30">
        <f ca="1">IF(Table1[[#This Row],[Occupation]]="General Work",Table1[[#This Row],[Income]],0)</f>
        <v>0</v>
      </c>
      <c r="BT30" s="2">
        <f ca="1">IF(Table1[[#This Row],[Occupation]]="Agriculture",Table1[[#This Row],[Income]],0)</f>
        <v>0</v>
      </c>
      <c r="BV30" s="1">
        <f ca="1">IF(Table1[[#This Row],[Value of Debts]]&gt;Table1[[#This Row],[Income]],1,0)</f>
        <v>1</v>
      </c>
      <c r="BY30" s="2">
        <f ca="1">IF(Table1[[#This Row],[Net Worth of person]]&gt;$BZ$5,Table1[[#This Row],[Age]],0)</f>
        <v>32</v>
      </c>
    </row>
    <row r="31" spans="2:92" x14ac:dyDescent="0.3">
      <c r="B31">
        <f t="shared" ca="1" si="2"/>
        <v>1</v>
      </c>
      <c r="C31" t="str">
        <f t="shared" ca="1" si="23"/>
        <v>Men</v>
      </c>
      <c r="D31">
        <f t="shared" ca="1" si="4"/>
        <v>30</v>
      </c>
      <c r="E31">
        <f t="shared" ca="1" si="5"/>
        <v>3</v>
      </c>
      <c r="F31" t="str">
        <f t="shared" ca="1" si="24"/>
        <v>Teaching</v>
      </c>
      <c r="G31">
        <f t="shared" ca="1" si="7"/>
        <v>2</v>
      </c>
      <c r="H31" t="str">
        <f t="shared" ca="1" si="25"/>
        <v>College</v>
      </c>
      <c r="I31">
        <f t="shared" ca="1" si="9"/>
        <v>0</v>
      </c>
      <c r="J31">
        <f t="shared" ca="1" si="10"/>
        <v>1</v>
      </c>
      <c r="K31">
        <f t="shared" ca="1" si="11"/>
        <v>64605</v>
      </c>
      <c r="L31">
        <f t="shared" ca="1" si="12"/>
        <v>13</v>
      </c>
      <c r="M31" t="str">
        <f t="shared" ca="1" si="26"/>
        <v>Area 13</v>
      </c>
      <c r="N31">
        <f t="shared" ca="1" si="27"/>
        <v>193815</v>
      </c>
      <c r="O31">
        <f ca="1">RAND()*Table1[[#This Row],[value of House]]</f>
        <v>20856.080324713166</v>
      </c>
      <c r="P31">
        <f t="shared" ca="1" si="28"/>
        <v>63348.017133258596</v>
      </c>
      <c r="Q31">
        <f t="shared" ca="1" si="29"/>
        <v>58527</v>
      </c>
      <c r="R31">
        <f t="shared" ca="1" si="30"/>
        <v>60959.017430699379</v>
      </c>
      <c r="S31">
        <f t="shared" ca="1" si="31"/>
        <v>37196.714214090571</v>
      </c>
      <c r="T31">
        <f t="shared" ca="1" si="32"/>
        <v>294359.73134734918</v>
      </c>
      <c r="U31">
        <f t="shared" ca="1" si="33"/>
        <v>140342.09775541254</v>
      </c>
      <c r="V31">
        <f t="shared" ca="1" si="34"/>
        <v>154017.63359193664</v>
      </c>
      <c r="X31" s="1">
        <f ca="1">IF(Table1[[#This Row],[Gender]]="Men",1,0)</f>
        <v>1</v>
      </c>
      <c r="Y31">
        <f ca="1">IF(Table1[[#This Row],[Gender]]="Women",1,0)</f>
        <v>0</v>
      </c>
      <c r="AB31" s="2"/>
      <c r="AD31" s="1">
        <f ca="1">IF(Table1[[#This Row],[Occupation]]="General Work",1,0)</f>
        <v>0</v>
      </c>
      <c r="AE31">
        <f ca="1">IF(Table1[[#This Row],[Occupation]]="IT",1,0)</f>
        <v>0</v>
      </c>
      <c r="AF31">
        <f ca="1">IF(Table1[[#This Row],[Occupation]]="Agriculture",1,0)</f>
        <v>0</v>
      </c>
      <c r="AG31">
        <f ca="1">IF(Table1[[#This Row],[Occupation]]="Teaching",1,0)</f>
        <v>1</v>
      </c>
      <c r="AH31">
        <f ca="1">IF(Table1[[#This Row],[Occupation]]="Construction",1,0)</f>
        <v>0</v>
      </c>
      <c r="AI31">
        <f ca="1">IF(Table1[[#This Row],[Occupation]]="Health",1,0)</f>
        <v>0</v>
      </c>
      <c r="AP31" s="1"/>
      <c r="AQ31" s="11">
        <f t="shared" ca="1" si="1"/>
        <v>50109.321700091648</v>
      </c>
      <c r="AR31" s="2"/>
      <c r="AS31" s="1">
        <f ca="1">IF(Table1[[#This Row],[Value of Debts]]&gt;$AT$5,1,0)</f>
        <v>1</v>
      </c>
      <c r="AV31" s="2"/>
      <c r="AW31" s="16">
        <f ca="1">Table1[[#This Row],[Mortage Left]]/Table1[[#This Row],[value of House]]</f>
        <v>0.10760818473654343</v>
      </c>
      <c r="AX31">
        <f t="shared" ca="1" si="21"/>
        <v>1</v>
      </c>
      <c r="BA31" s="1">
        <f ca="1">IF(Table1[[#This Row],[Area]]="Area 1",Table1[[#This Row],[Income]],0)</f>
        <v>0</v>
      </c>
      <c r="BB31">
        <f ca="1">IF(Table1[[#This Row],[Area]]="Area 2",Table1[[#This Row],[Income]],0)</f>
        <v>0</v>
      </c>
      <c r="BC31">
        <f ca="1">IF(Table1[[#This Row],[Area]]="Area 3",Table1[[#This Row],[Income]],0)</f>
        <v>0</v>
      </c>
      <c r="BD31">
        <f ca="1">IF(Table1[[#This Row],[Area]]="Area 4",Table1[[#This Row],[Income]],0)</f>
        <v>0</v>
      </c>
      <c r="BE31">
        <f ca="1">IF(Table1[[#This Row],[Area]]="Area 5",Table1[[#This Row],[Income]],0)</f>
        <v>0</v>
      </c>
      <c r="BF31">
        <f ca="1">IF(Table1[[#This Row],[Area]]="Area 6",Table1[[#This Row],[Income]],0)</f>
        <v>0</v>
      </c>
      <c r="BG31">
        <f ca="1">IF(Table1[[#This Row],[Area]]="Area 7",Table1[[#This Row],[Income]],0)</f>
        <v>0</v>
      </c>
      <c r="BH31">
        <f ca="1">IF(Table1[[#This Row],[Area]]="Area 8",Table1[[#This Row],[Income]],0)</f>
        <v>0</v>
      </c>
      <c r="BI31">
        <f ca="1">IF(Table1[[#This Row],[Area]]="Area 9",Table1[[#This Row],[Income]],0)</f>
        <v>0</v>
      </c>
      <c r="BJ31">
        <f ca="1">IF(Table1[[#This Row],[Area]]="Area 10",Table1[[#This Row],[Income]],0)</f>
        <v>0</v>
      </c>
      <c r="BK31">
        <f ca="1">IF(Table1[[#This Row],[Area]]="Area 11",Table1[[#This Row],[Income]],0)</f>
        <v>0</v>
      </c>
      <c r="BL31">
        <f ca="1">IF(Table1[[#This Row],[Area]]="Area 12",Table1[[#This Row],[Income]],0)</f>
        <v>0</v>
      </c>
      <c r="BM31">
        <f ca="1">IF(Table1[[#This Row],[Area]]="Area 13",Table1[[#This Row],[Income]],0)</f>
        <v>64605</v>
      </c>
      <c r="BN31" s="2">
        <f ca="1">IF(Table1[[#This Row],[Area]]="Area 14",Table1[[#This Row],[Income]],0)</f>
        <v>0</v>
      </c>
      <c r="BO31" s="1">
        <f ca="1">IF(Table1[[#This Row],[Occupation]]="Health",Table1[[#This Row],[Income]],0)</f>
        <v>0</v>
      </c>
      <c r="BP31">
        <f ca="1">IF(Table1[[#This Row],[Occupation]]="Construction",Table1[[#This Row],[Income]],0)</f>
        <v>0</v>
      </c>
      <c r="BQ31">
        <f ca="1">IF(Table1[[#This Row],[Occupation]]="Teaching",Table1[[#This Row],[Income]],0)</f>
        <v>64605</v>
      </c>
      <c r="BR31">
        <f ca="1">IF(Table1[[#This Row],[Occupation]]="IT",Table1[[#This Row],[Income]],0)</f>
        <v>0</v>
      </c>
      <c r="BS31">
        <f ca="1">IF(Table1[[#This Row],[Occupation]]="General Work",Table1[[#This Row],[Income]],0)</f>
        <v>0</v>
      </c>
      <c r="BT31" s="2">
        <f ca="1">IF(Table1[[#This Row],[Occupation]]="Agriculture",Table1[[#This Row],[Income]],0)</f>
        <v>0</v>
      </c>
      <c r="BV31" s="1">
        <f ca="1">IF(Table1[[#This Row],[Value of Debts]]&gt;Table1[[#This Row],[Income]],1,0)</f>
        <v>1</v>
      </c>
      <c r="BY31" s="2">
        <f ca="1">IF(Table1[[#This Row],[Net Worth of person]]&gt;$BZ$5,Table1[[#This Row],[Age]],0)</f>
        <v>30</v>
      </c>
    </row>
    <row r="32" spans="2:92" x14ac:dyDescent="0.3">
      <c r="B32">
        <f t="shared" ca="1" si="2"/>
        <v>1</v>
      </c>
      <c r="C32" t="str">
        <f t="shared" ca="1" si="23"/>
        <v>Men</v>
      </c>
      <c r="D32">
        <f t="shared" ca="1" si="4"/>
        <v>34</v>
      </c>
      <c r="E32">
        <f t="shared" ca="1" si="5"/>
        <v>4</v>
      </c>
      <c r="F32" t="str">
        <f t="shared" ca="1" si="24"/>
        <v>IT</v>
      </c>
      <c r="G32">
        <f t="shared" ca="1" si="7"/>
        <v>3</v>
      </c>
      <c r="H32" t="str">
        <f t="shared" ca="1" si="25"/>
        <v>University</v>
      </c>
      <c r="I32">
        <f t="shared" ca="1" si="9"/>
        <v>4</v>
      </c>
      <c r="J32">
        <f t="shared" ca="1" si="10"/>
        <v>1</v>
      </c>
      <c r="K32">
        <f t="shared" ca="1" si="11"/>
        <v>71015</v>
      </c>
      <c r="L32">
        <f t="shared" ca="1" si="12"/>
        <v>1</v>
      </c>
      <c r="M32" t="str">
        <f t="shared" ca="1" si="26"/>
        <v>Area 1</v>
      </c>
      <c r="N32">
        <f t="shared" ca="1" si="27"/>
        <v>355075</v>
      </c>
      <c r="O32">
        <f ca="1">RAND()*Table1[[#This Row],[value of House]]</f>
        <v>225952.13936498595</v>
      </c>
      <c r="P32">
        <f t="shared" ca="1" si="28"/>
        <v>50109.321700091648</v>
      </c>
      <c r="Q32">
        <f t="shared" ca="1" si="29"/>
        <v>1356</v>
      </c>
      <c r="R32">
        <f t="shared" ca="1" si="30"/>
        <v>61653.72517202585</v>
      </c>
      <c r="S32">
        <f t="shared" ca="1" si="31"/>
        <v>93268.86364394454</v>
      </c>
      <c r="T32">
        <f t="shared" ca="1" si="32"/>
        <v>498453.1853440362</v>
      </c>
      <c r="U32">
        <f t="shared" ca="1" si="33"/>
        <v>288961.86453701183</v>
      </c>
      <c r="V32">
        <f t="shared" ca="1" si="34"/>
        <v>209491.32080702437</v>
      </c>
      <c r="X32" s="1">
        <f ca="1">IF(Table1[[#This Row],[Gender]]="Men",1,0)</f>
        <v>1</v>
      </c>
      <c r="Y32">
        <f ca="1">IF(Table1[[#This Row],[Gender]]="Women",1,0)</f>
        <v>0</v>
      </c>
      <c r="AB32" s="2"/>
      <c r="AD32" s="1">
        <f ca="1">IF(Table1[[#This Row],[Occupation]]="General Work",1,0)</f>
        <v>0</v>
      </c>
      <c r="AE32">
        <f ca="1">IF(Table1[[#This Row],[Occupation]]="IT",1,0)</f>
        <v>1</v>
      </c>
      <c r="AF32">
        <f ca="1">IF(Table1[[#This Row],[Occupation]]="Agriculture",1,0)</f>
        <v>0</v>
      </c>
      <c r="AG32">
        <f ca="1">IF(Table1[[#This Row],[Occupation]]="Teaching",1,0)</f>
        <v>0</v>
      </c>
      <c r="AH32">
        <f ca="1">IF(Table1[[#This Row],[Occupation]]="Construction",1,0)</f>
        <v>0</v>
      </c>
      <c r="AI32">
        <f ca="1">IF(Table1[[#This Row],[Occupation]]="Health",1,0)</f>
        <v>0</v>
      </c>
      <c r="AP32" s="1"/>
      <c r="AQ32" s="11">
        <f t="shared" ca="1" si="1"/>
        <v>10767.497870649298</v>
      </c>
      <c r="AR32" s="2"/>
      <c r="AS32" s="1">
        <f ca="1">IF(Table1[[#This Row],[Value of Debts]]&gt;$AT$5,1,0)</f>
        <v>1</v>
      </c>
      <c r="AV32" s="2"/>
      <c r="AW32" s="16">
        <f ca="1">Table1[[#This Row],[Mortage Left]]/Table1[[#This Row],[value of House]]</f>
        <v>0.63635045938178114</v>
      </c>
      <c r="AX32">
        <f t="shared" ca="1" si="21"/>
        <v>0</v>
      </c>
      <c r="BA32" s="1">
        <f ca="1">IF(Table1[[#This Row],[Area]]="Area 1",Table1[[#This Row],[Income]],0)</f>
        <v>71015</v>
      </c>
      <c r="BB32">
        <f ca="1">IF(Table1[[#This Row],[Area]]="Area 2",Table1[[#This Row],[Income]],0)</f>
        <v>0</v>
      </c>
      <c r="BC32">
        <f ca="1">IF(Table1[[#This Row],[Area]]="Area 3",Table1[[#This Row],[Income]],0)</f>
        <v>0</v>
      </c>
      <c r="BD32">
        <f ca="1">IF(Table1[[#This Row],[Area]]="Area 4",Table1[[#This Row],[Income]],0)</f>
        <v>0</v>
      </c>
      <c r="BE32">
        <f ca="1">IF(Table1[[#This Row],[Area]]="Area 5",Table1[[#This Row],[Income]],0)</f>
        <v>0</v>
      </c>
      <c r="BF32">
        <f ca="1">IF(Table1[[#This Row],[Area]]="Area 6",Table1[[#This Row],[Income]],0)</f>
        <v>0</v>
      </c>
      <c r="BG32">
        <f ca="1">IF(Table1[[#This Row],[Area]]="Area 7",Table1[[#This Row],[Income]],0)</f>
        <v>0</v>
      </c>
      <c r="BH32">
        <f ca="1">IF(Table1[[#This Row],[Area]]="Area 8",Table1[[#This Row],[Income]],0)</f>
        <v>0</v>
      </c>
      <c r="BI32">
        <f ca="1">IF(Table1[[#This Row],[Area]]="Area 9",Table1[[#This Row],[Income]],0)</f>
        <v>0</v>
      </c>
      <c r="BJ32">
        <f ca="1">IF(Table1[[#This Row],[Area]]="Area 10",Table1[[#This Row],[Income]],0)</f>
        <v>0</v>
      </c>
      <c r="BK32">
        <f ca="1">IF(Table1[[#This Row],[Area]]="Area 11",Table1[[#This Row],[Income]],0)</f>
        <v>0</v>
      </c>
      <c r="BL32">
        <f ca="1">IF(Table1[[#This Row],[Area]]="Area 12",Table1[[#This Row],[Income]],0)</f>
        <v>0</v>
      </c>
      <c r="BM32">
        <f ca="1">IF(Table1[[#This Row],[Area]]="Area 13",Table1[[#This Row],[Income]],0)</f>
        <v>0</v>
      </c>
      <c r="BN32" s="2">
        <f ca="1">IF(Table1[[#This Row],[Area]]="Area 14",Table1[[#This Row],[Income]],0)</f>
        <v>0</v>
      </c>
      <c r="BO32" s="1">
        <f ca="1">IF(Table1[[#This Row],[Occupation]]="Health",Table1[[#This Row],[Income]],0)</f>
        <v>0</v>
      </c>
      <c r="BP32">
        <f ca="1">IF(Table1[[#This Row],[Occupation]]="Construction",Table1[[#This Row],[Income]],0)</f>
        <v>0</v>
      </c>
      <c r="BQ32">
        <f ca="1">IF(Table1[[#This Row],[Occupation]]="Teaching",Table1[[#This Row],[Income]],0)</f>
        <v>0</v>
      </c>
      <c r="BR32">
        <f ca="1">IF(Table1[[#This Row],[Occupation]]="IT",Table1[[#This Row],[Income]],0)</f>
        <v>71015</v>
      </c>
      <c r="BS32">
        <f ca="1">IF(Table1[[#This Row],[Occupation]]="General Work",Table1[[#This Row],[Income]],0)</f>
        <v>0</v>
      </c>
      <c r="BT32" s="2">
        <f ca="1">IF(Table1[[#This Row],[Occupation]]="Agriculture",Table1[[#This Row],[Income]],0)</f>
        <v>0</v>
      </c>
      <c r="BV32" s="1">
        <f ca="1">IF(Table1[[#This Row],[Value of Debts]]&gt;Table1[[#This Row],[Income]],1,0)</f>
        <v>1</v>
      </c>
      <c r="BY32" s="2">
        <f ca="1">IF(Table1[[#This Row],[Net Worth of person]]&gt;$BZ$5,Table1[[#This Row],[Age]],0)</f>
        <v>34</v>
      </c>
    </row>
    <row r="33" spans="2:77" x14ac:dyDescent="0.3">
      <c r="B33">
        <f t="shared" ca="1" si="2"/>
        <v>2</v>
      </c>
      <c r="C33" t="str">
        <f t="shared" ca="1" si="23"/>
        <v>Women</v>
      </c>
      <c r="D33">
        <f t="shared" ca="1" si="4"/>
        <v>29</v>
      </c>
      <c r="E33">
        <f t="shared" ca="1" si="5"/>
        <v>4</v>
      </c>
      <c r="F33" t="str">
        <f t="shared" ca="1" si="24"/>
        <v>IT</v>
      </c>
      <c r="G33">
        <f t="shared" ca="1" si="7"/>
        <v>5</v>
      </c>
      <c r="H33" t="str">
        <f t="shared" ca="1" si="25"/>
        <v>Others</v>
      </c>
      <c r="I33">
        <f t="shared" ca="1" si="9"/>
        <v>0</v>
      </c>
      <c r="J33">
        <f t="shared" ca="1" si="10"/>
        <v>3</v>
      </c>
      <c r="K33">
        <f t="shared" ca="1" si="11"/>
        <v>58699</v>
      </c>
      <c r="L33">
        <f t="shared" ca="1" si="12"/>
        <v>14</v>
      </c>
      <c r="M33" t="str">
        <f t="shared" ca="1" si="26"/>
        <v>Area 14</v>
      </c>
      <c r="N33">
        <f t="shared" ca="1" si="27"/>
        <v>176097</v>
      </c>
      <c r="O33">
        <f ca="1">RAND()*Table1[[#This Row],[value of House]]</f>
        <v>91370.723273925309</v>
      </c>
      <c r="P33">
        <f t="shared" ca="1" si="28"/>
        <v>32302.493611947895</v>
      </c>
      <c r="Q33">
        <f t="shared" ca="1" si="29"/>
        <v>10346</v>
      </c>
      <c r="R33">
        <f t="shared" ca="1" si="30"/>
        <v>106908.44426458572</v>
      </c>
      <c r="S33">
        <f t="shared" ca="1" si="31"/>
        <v>73640.04259154899</v>
      </c>
      <c r="T33">
        <f t="shared" ca="1" si="32"/>
        <v>282039.53620349686</v>
      </c>
      <c r="U33">
        <f t="shared" ca="1" si="33"/>
        <v>208625.16753851104</v>
      </c>
      <c r="V33">
        <f t="shared" ca="1" si="34"/>
        <v>73414.368664985814</v>
      </c>
      <c r="X33" s="1">
        <f ca="1">IF(Table1[[#This Row],[Gender]]="Men",1,0)</f>
        <v>0</v>
      </c>
      <c r="Y33">
        <f ca="1">IF(Table1[[#This Row],[Gender]]="Women",1,0)</f>
        <v>1</v>
      </c>
      <c r="AB33" s="2"/>
      <c r="AD33" s="1">
        <f ca="1">IF(Table1[[#This Row],[Occupation]]="General Work",1,0)</f>
        <v>0</v>
      </c>
      <c r="AE33">
        <f ca="1">IF(Table1[[#This Row],[Occupation]]="IT",1,0)</f>
        <v>1</v>
      </c>
      <c r="AF33">
        <f ca="1">IF(Table1[[#This Row],[Occupation]]="Agriculture",1,0)</f>
        <v>0</v>
      </c>
      <c r="AG33">
        <f ca="1">IF(Table1[[#This Row],[Occupation]]="Teaching",1,0)</f>
        <v>0</v>
      </c>
      <c r="AH33">
        <f ca="1">IF(Table1[[#This Row],[Occupation]]="Construction",1,0)</f>
        <v>0</v>
      </c>
      <c r="AI33">
        <f ca="1">IF(Table1[[#This Row],[Occupation]]="Health",1,0)</f>
        <v>0</v>
      </c>
      <c r="AP33" s="1"/>
      <c r="AQ33" s="11">
        <f t="shared" ca="1" si="1"/>
        <v>22228.216614034896</v>
      </c>
      <c r="AR33" s="2"/>
      <c r="AS33" s="1">
        <f ca="1">IF(Table1[[#This Row],[Value of Debts]]&gt;$AT$5,1,0)</f>
        <v>1</v>
      </c>
      <c r="AV33" s="2"/>
      <c r="AW33" s="16">
        <f ca="1">Table1[[#This Row],[Mortage Left]]/Table1[[#This Row],[value of House]]</f>
        <v>0.51886587093434478</v>
      </c>
      <c r="AX33">
        <f t="shared" ca="1" si="21"/>
        <v>0</v>
      </c>
      <c r="BA33" s="1">
        <f ca="1">IF(Table1[[#This Row],[Area]]="Area 1",Table1[[#This Row],[Income]],0)</f>
        <v>0</v>
      </c>
      <c r="BB33">
        <f ca="1">IF(Table1[[#This Row],[Area]]="Area 2",Table1[[#This Row],[Income]],0)</f>
        <v>0</v>
      </c>
      <c r="BC33">
        <f ca="1">IF(Table1[[#This Row],[Area]]="Area 3",Table1[[#This Row],[Income]],0)</f>
        <v>0</v>
      </c>
      <c r="BD33">
        <f ca="1">IF(Table1[[#This Row],[Area]]="Area 4",Table1[[#This Row],[Income]],0)</f>
        <v>0</v>
      </c>
      <c r="BE33">
        <f ca="1">IF(Table1[[#This Row],[Area]]="Area 5",Table1[[#This Row],[Income]],0)</f>
        <v>0</v>
      </c>
      <c r="BF33">
        <f ca="1">IF(Table1[[#This Row],[Area]]="Area 6",Table1[[#This Row],[Income]],0)</f>
        <v>0</v>
      </c>
      <c r="BG33">
        <f ca="1">IF(Table1[[#This Row],[Area]]="Area 7",Table1[[#This Row],[Income]],0)</f>
        <v>0</v>
      </c>
      <c r="BH33">
        <f ca="1">IF(Table1[[#This Row],[Area]]="Area 8",Table1[[#This Row],[Income]],0)</f>
        <v>0</v>
      </c>
      <c r="BI33">
        <f ca="1">IF(Table1[[#This Row],[Area]]="Area 9",Table1[[#This Row],[Income]],0)</f>
        <v>0</v>
      </c>
      <c r="BJ33">
        <f ca="1">IF(Table1[[#This Row],[Area]]="Area 10",Table1[[#This Row],[Income]],0)</f>
        <v>0</v>
      </c>
      <c r="BK33">
        <f ca="1">IF(Table1[[#This Row],[Area]]="Area 11",Table1[[#This Row],[Income]],0)</f>
        <v>0</v>
      </c>
      <c r="BL33">
        <f ca="1">IF(Table1[[#This Row],[Area]]="Area 12",Table1[[#This Row],[Income]],0)</f>
        <v>0</v>
      </c>
      <c r="BM33">
        <f ca="1">IF(Table1[[#This Row],[Area]]="Area 13",Table1[[#This Row],[Income]],0)</f>
        <v>0</v>
      </c>
      <c r="BN33" s="2">
        <f ca="1">IF(Table1[[#This Row],[Area]]="Area 14",Table1[[#This Row],[Income]],0)</f>
        <v>58699</v>
      </c>
      <c r="BO33" s="1">
        <f ca="1">IF(Table1[[#This Row],[Occupation]]="Health",Table1[[#This Row],[Income]],0)</f>
        <v>0</v>
      </c>
      <c r="BP33">
        <f ca="1">IF(Table1[[#This Row],[Occupation]]="Construction",Table1[[#This Row],[Income]],0)</f>
        <v>0</v>
      </c>
      <c r="BQ33">
        <f ca="1">IF(Table1[[#This Row],[Occupation]]="Teaching",Table1[[#This Row],[Income]],0)</f>
        <v>0</v>
      </c>
      <c r="BR33">
        <f ca="1">IF(Table1[[#This Row],[Occupation]]="IT",Table1[[#This Row],[Income]],0)</f>
        <v>58699</v>
      </c>
      <c r="BS33">
        <f ca="1">IF(Table1[[#This Row],[Occupation]]="General Work",Table1[[#This Row],[Income]],0)</f>
        <v>0</v>
      </c>
      <c r="BT33" s="2">
        <f ca="1">IF(Table1[[#This Row],[Occupation]]="Agriculture",Table1[[#This Row],[Income]],0)</f>
        <v>0</v>
      </c>
      <c r="BV33" s="1">
        <f ca="1">IF(Table1[[#This Row],[Value of Debts]]&gt;Table1[[#This Row],[Income]],1,0)</f>
        <v>1</v>
      </c>
      <c r="BY33" s="2">
        <f ca="1">IF(Table1[[#This Row],[Net Worth of person]]&gt;$BZ$5,Table1[[#This Row],[Age]],0)</f>
        <v>0</v>
      </c>
    </row>
    <row r="34" spans="2:77" x14ac:dyDescent="0.3">
      <c r="B34">
        <f t="shared" ca="1" si="2"/>
        <v>1</v>
      </c>
      <c r="C34" t="str">
        <f t="shared" ca="1" si="23"/>
        <v>Men</v>
      </c>
      <c r="D34">
        <f t="shared" ca="1" si="4"/>
        <v>36</v>
      </c>
      <c r="E34">
        <f t="shared" ca="1" si="5"/>
        <v>3</v>
      </c>
      <c r="F34" t="str">
        <f t="shared" ca="1" si="24"/>
        <v>Teaching</v>
      </c>
      <c r="G34">
        <f t="shared" ca="1" si="7"/>
        <v>1</v>
      </c>
      <c r="H34" t="str">
        <f t="shared" ca="1" si="25"/>
        <v>High School</v>
      </c>
      <c r="I34">
        <f t="shared" ca="1" si="9"/>
        <v>3</v>
      </c>
      <c r="J34">
        <f t="shared" ca="1" si="10"/>
        <v>1</v>
      </c>
      <c r="K34">
        <f t="shared" ca="1" si="11"/>
        <v>57620</v>
      </c>
      <c r="L34">
        <f t="shared" ca="1" si="12"/>
        <v>13</v>
      </c>
      <c r="M34" t="str">
        <f t="shared" ca="1" si="26"/>
        <v>Area 13</v>
      </c>
      <c r="N34">
        <f t="shared" ca="1" si="27"/>
        <v>172860</v>
      </c>
      <c r="O34">
        <f ca="1">RAND()*Table1[[#This Row],[value of House]]</f>
        <v>48460.137275994879</v>
      </c>
      <c r="P34">
        <f t="shared" ca="1" si="28"/>
        <v>22228.216614034896</v>
      </c>
      <c r="Q34">
        <f t="shared" ca="1" si="29"/>
        <v>21656</v>
      </c>
      <c r="R34">
        <f t="shared" ca="1" si="30"/>
        <v>76383.056647764868</v>
      </c>
      <c r="S34">
        <f t="shared" ca="1" si="31"/>
        <v>42408.518391732323</v>
      </c>
      <c r="T34">
        <f t="shared" ca="1" si="32"/>
        <v>237496.73500576723</v>
      </c>
      <c r="U34">
        <f t="shared" ca="1" si="33"/>
        <v>146499.19392375974</v>
      </c>
      <c r="V34">
        <f t="shared" ca="1" si="34"/>
        <v>90997.54108200749</v>
      </c>
      <c r="X34" s="1">
        <f ca="1">IF(Table1[[#This Row],[Gender]]="Men",1,0)</f>
        <v>1</v>
      </c>
      <c r="Y34">
        <f ca="1">IF(Table1[[#This Row],[Gender]]="Women",1,0)</f>
        <v>0</v>
      </c>
      <c r="AB34" s="2"/>
      <c r="AD34" s="1">
        <f ca="1">IF(Table1[[#This Row],[Occupation]]="General Work",1,0)</f>
        <v>0</v>
      </c>
      <c r="AE34">
        <f ca="1">IF(Table1[[#This Row],[Occupation]]="IT",1,0)</f>
        <v>0</v>
      </c>
      <c r="AF34">
        <f ca="1">IF(Table1[[#This Row],[Occupation]]="Agriculture",1,0)</f>
        <v>0</v>
      </c>
      <c r="AG34">
        <f ca="1">IF(Table1[[#This Row],[Occupation]]="Teaching",1,0)</f>
        <v>1</v>
      </c>
      <c r="AH34">
        <f ca="1">IF(Table1[[#This Row],[Occupation]]="Construction",1,0)</f>
        <v>0</v>
      </c>
      <c r="AI34">
        <f ca="1">IF(Table1[[#This Row],[Occupation]]="Health",1,0)</f>
        <v>0</v>
      </c>
      <c r="AP34" s="1"/>
      <c r="AQ34" s="11">
        <f t="shared" ca="1" si="1"/>
        <v>859.06789069445801</v>
      </c>
      <c r="AR34" s="2"/>
      <c r="AS34" s="1">
        <f ca="1">IF(Table1[[#This Row],[Value of Debts]]&gt;$AT$5,1,0)</f>
        <v>1</v>
      </c>
      <c r="AV34" s="2"/>
      <c r="AW34" s="16">
        <f ca="1">Table1[[#This Row],[Mortage Left]]/Table1[[#This Row],[value of House]]</f>
        <v>0.28034326782364272</v>
      </c>
      <c r="AX34">
        <f t="shared" ca="1" si="21"/>
        <v>1</v>
      </c>
      <c r="BA34" s="1">
        <f ca="1">IF(Table1[[#This Row],[Area]]="Area 1",Table1[[#This Row],[Income]],0)</f>
        <v>0</v>
      </c>
      <c r="BB34">
        <f ca="1">IF(Table1[[#This Row],[Area]]="Area 2",Table1[[#This Row],[Income]],0)</f>
        <v>0</v>
      </c>
      <c r="BC34">
        <f ca="1">IF(Table1[[#This Row],[Area]]="Area 3",Table1[[#This Row],[Income]],0)</f>
        <v>0</v>
      </c>
      <c r="BD34">
        <f ca="1">IF(Table1[[#This Row],[Area]]="Area 4",Table1[[#This Row],[Income]],0)</f>
        <v>0</v>
      </c>
      <c r="BE34">
        <f ca="1">IF(Table1[[#This Row],[Area]]="Area 5",Table1[[#This Row],[Income]],0)</f>
        <v>0</v>
      </c>
      <c r="BF34">
        <f ca="1">IF(Table1[[#This Row],[Area]]="Area 6",Table1[[#This Row],[Income]],0)</f>
        <v>0</v>
      </c>
      <c r="BG34">
        <f ca="1">IF(Table1[[#This Row],[Area]]="Area 7",Table1[[#This Row],[Income]],0)</f>
        <v>0</v>
      </c>
      <c r="BH34">
        <f ca="1">IF(Table1[[#This Row],[Area]]="Area 8",Table1[[#This Row],[Income]],0)</f>
        <v>0</v>
      </c>
      <c r="BI34">
        <f ca="1">IF(Table1[[#This Row],[Area]]="Area 9",Table1[[#This Row],[Income]],0)</f>
        <v>0</v>
      </c>
      <c r="BJ34">
        <f ca="1">IF(Table1[[#This Row],[Area]]="Area 10",Table1[[#This Row],[Income]],0)</f>
        <v>0</v>
      </c>
      <c r="BK34">
        <f ca="1">IF(Table1[[#This Row],[Area]]="Area 11",Table1[[#This Row],[Income]],0)</f>
        <v>0</v>
      </c>
      <c r="BL34">
        <f ca="1">IF(Table1[[#This Row],[Area]]="Area 12",Table1[[#This Row],[Income]],0)</f>
        <v>0</v>
      </c>
      <c r="BM34">
        <f ca="1">IF(Table1[[#This Row],[Area]]="Area 13",Table1[[#This Row],[Income]],0)</f>
        <v>57620</v>
      </c>
      <c r="BN34" s="2">
        <f ca="1">IF(Table1[[#This Row],[Area]]="Area 14",Table1[[#This Row],[Income]],0)</f>
        <v>0</v>
      </c>
      <c r="BO34" s="1">
        <f ca="1">IF(Table1[[#This Row],[Occupation]]="Health",Table1[[#This Row],[Income]],0)</f>
        <v>0</v>
      </c>
      <c r="BP34">
        <f ca="1">IF(Table1[[#This Row],[Occupation]]="Construction",Table1[[#This Row],[Income]],0)</f>
        <v>0</v>
      </c>
      <c r="BQ34">
        <f ca="1">IF(Table1[[#This Row],[Occupation]]="Teaching",Table1[[#This Row],[Income]],0)</f>
        <v>57620</v>
      </c>
      <c r="BR34">
        <f ca="1">IF(Table1[[#This Row],[Occupation]]="IT",Table1[[#This Row],[Income]],0)</f>
        <v>0</v>
      </c>
      <c r="BS34">
        <f ca="1">IF(Table1[[#This Row],[Occupation]]="General Work",Table1[[#This Row],[Income]],0)</f>
        <v>0</v>
      </c>
      <c r="BT34" s="2">
        <f ca="1">IF(Table1[[#This Row],[Occupation]]="Agriculture",Table1[[#This Row],[Income]],0)</f>
        <v>0</v>
      </c>
      <c r="BV34" s="1">
        <f ca="1">IF(Table1[[#This Row],[Value of Debts]]&gt;Table1[[#This Row],[Income]],1,0)</f>
        <v>1</v>
      </c>
      <c r="BY34" s="2">
        <f ca="1">IF(Table1[[#This Row],[Net Worth of person]]&gt;$BZ$5,Table1[[#This Row],[Age]],0)</f>
        <v>0</v>
      </c>
    </row>
    <row r="35" spans="2:77" x14ac:dyDescent="0.3">
      <c r="B35">
        <f t="shared" ca="1" si="2"/>
        <v>2</v>
      </c>
      <c r="C35" t="str">
        <f t="shared" ca="1" si="23"/>
        <v>Women</v>
      </c>
      <c r="D35">
        <f t="shared" ca="1" si="4"/>
        <v>45</v>
      </c>
      <c r="E35">
        <f t="shared" ca="1" si="5"/>
        <v>2</v>
      </c>
      <c r="F35" t="str">
        <f t="shared" ca="1" si="24"/>
        <v>Construction</v>
      </c>
      <c r="G35">
        <f t="shared" ca="1" si="7"/>
        <v>2</v>
      </c>
      <c r="H35" t="str">
        <f t="shared" ca="1" si="25"/>
        <v>College</v>
      </c>
      <c r="I35">
        <f t="shared" ca="1" si="9"/>
        <v>2</v>
      </c>
      <c r="J35">
        <f t="shared" ca="1" si="10"/>
        <v>1</v>
      </c>
      <c r="K35">
        <f t="shared" ca="1" si="11"/>
        <v>67139</v>
      </c>
      <c r="L35">
        <f t="shared" ca="1" si="12"/>
        <v>7</v>
      </c>
      <c r="M35" t="str">
        <f t="shared" ca="1" si="26"/>
        <v>Area 7</v>
      </c>
      <c r="N35">
        <f t="shared" ca="1" si="27"/>
        <v>201417</v>
      </c>
      <c r="O35">
        <f ca="1">RAND()*Table1[[#This Row],[value of House]]</f>
        <v>79238.89744905736</v>
      </c>
      <c r="P35">
        <f t="shared" ca="1" si="28"/>
        <v>859.06789069445801</v>
      </c>
      <c r="Q35">
        <f t="shared" ca="1" si="29"/>
        <v>78</v>
      </c>
      <c r="R35">
        <f t="shared" ca="1" si="30"/>
        <v>5339.4043968744045</v>
      </c>
      <c r="S35">
        <f t="shared" ca="1" si="31"/>
        <v>70581.476718320366</v>
      </c>
      <c r="T35">
        <f t="shared" ca="1" si="32"/>
        <v>272857.54460901482</v>
      </c>
      <c r="U35">
        <f t="shared" ca="1" si="33"/>
        <v>84656.301845931768</v>
      </c>
      <c r="V35">
        <f t="shared" ca="1" si="34"/>
        <v>188201.24276308305</v>
      </c>
      <c r="X35" s="1">
        <f ca="1">IF(Table1[[#This Row],[Gender]]="Men",1,0)</f>
        <v>0</v>
      </c>
      <c r="Y35">
        <f ca="1">IF(Table1[[#This Row],[Gender]]="Women",1,0)</f>
        <v>1</v>
      </c>
      <c r="AB35" s="2"/>
      <c r="AD35" s="1">
        <f ca="1">IF(Table1[[#This Row],[Occupation]]="General Work",1,0)</f>
        <v>0</v>
      </c>
      <c r="AE35">
        <f ca="1">IF(Table1[[#This Row],[Occupation]]="IT",1,0)</f>
        <v>0</v>
      </c>
      <c r="AF35">
        <f ca="1">IF(Table1[[#This Row],[Occupation]]="Agriculture",1,0)</f>
        <v>0</v>
      </c>
      <c r="AG35">
        <f ca="1">IF(Table1[[#This Row],[Occupation]]="Teaching",1,0)</f>
        <v>0</v>
      </c>
      <c r="AH35">
        <f ca="1">IF(Table1[[#This Row],[Occupation]]="Construction",1,0)</f>
        <v>1</v>
      </c>
      <c r="AI35">
        <f ca="1">IF(Table1[[#This Row],[Occupation]]="Health",1,0)</f>
        <v>0</v>
      </c>
      <c r="AP35" s="1"/>
      <c r="AQ35" s="11">
        <f t="shared" ca="1" si="1"/>
        <v>1462.1493773204713</v>
      </c>
      <c r="AR35" s="2"/>
      <c r="AS35" s="1">
        <f ca="1">IF(Table1[[#This Row],[Value of Debts]]&gt;$AT$5,1,0)</f>
        <v>0</v>
      </c>
      <c r="AV35" s="2"/>
      <c r="AW35" s="16">
        <f ca="1">Table1[[#This Row],[Mortage Left]]/Table1[[#This Row],[value of House]]</f>
        <v>0.39340719725275108</v>
      </c>
      <c r="AX35">
        <f t="shared" ca="1" si="21"/>
        <v>0</v>
      </c>
      <c r="BA35" s="1">
        <f ca="1">IF(Table1[[#This Row],[Area]]="Area 1",Table1[[#This Row],[Income]],0)</f>
        <v>0</v>
      </c>
      <c r="BB35">
        <f ca="1">IF(Table1[[#This Row],[Area]]="Area 2",Table1[[#This Row],[Income]],0)</f>
        <v>0</v>
      </c>
      <c r="BC35">
        <f ca="1">IF(Table1[[#This Row],[Area]]="Area 3",Table1[[#This Row],[Income]],0)</f>
        <v>0</v>
      </c>
      <c r="BD35">
        <f ca="1">IF(Table1[[#This Row],[Area]]="Area 4",Table1[[#This Row],[Income]],0)</f>
        <v>0</v>
      </c>
      <c r="BE35">
        <f ca="1">IF(Table1[[#This Row],[Area]]="Area 5",Table1[[#This Row],[Income]],0)</f>
        <v>0</v>
      </c>
      <c r="BF35">
        <f ca="1">IF(Table1[[#This Row],[Area]]="Area 6",Table1[[#This Row],[Income]],0)</f>
        <v>0</v>
      </c>
      <c r="BG35">
        <f ca="1">IF(Table1[[#This Row],[Area]]="Area 7",Table1[[#This Row],[Income]],0)</f>
        <v>67139</v>
      </c>
      <c r="BH35">
        <f ca="1">IF(Table1[[#This Row],[Area]]="Area 8",Table1[[#This Row],[Income]],0)</f>
        <v>0</v>
      </c>
      <c r="BI35">
        <f ca="1">IF(Table1[[#This Row],[Area]]="Area 9",Table1[[#This Row],[Income]],0)</f>
        <v>0</v>
      </c>
      <c r="BJ35">
        <f ca="1">IF(Table1[[#This Row],[Area]]="Area 10",Table1[[#This Row],[Income]],0)</f>
        <v>0</v>
      </c>
      <c r="BK35">
        <f ca="1">IF(Table1[[#This Row],[Area]]="Area 11",Table1[[#This Row],[Income]],0)</f>
        <v>0</v>
      </c>
      <c r="BL35">
        <f ca="1">IF(Table1[[#This Row],[Area]]="Area 12",Table1[[#This Row],[Income]],0)</f>
        <v>0</v>
      </c>
      <c r="BM35">
        <f ca="1">IF(Table1[[#This Row],[Area]]="Area 13",Table1[[#This Row],[Income]],0)</f>
        <v>0</v>
      </c>
      <c r="BN35" s="2">
        <f ca="1">IF(Table1[[#This Row],[Area]]="Area 14",Table1[[#This Row],[Income]],0)</f>
        <v>0</v>
      </c>
      <c r="BO35" s="1">
        <f ca="1">IF(Table1[[#This Row],[Occupation]]="Health",Table1[[#This Row],[Income]],0)</f>
        <v>0</v>
      </c>
      <c r="BP35">
        <f ca="1">IF(Table1[[#This Row],[Occupation]]="Construction",Table1[[#This Row],[Income]],0)</f>
        <v>67139</v>
      </c>
      <c r="BQ35">
        <f ca="1">IF(Table1[[#This Row],[Occupation]]="Teaching",Table1[[#This Row],[Income]],0)</f>
        <v>0</v>
      </c>
      <c r="BR35">
        <f ca="1">IF(Table1[[#This Row],[Occupation]]="IT",Table1[[#This Row],[Income]],0)</f>
        <v>0</v>
      </c>
      <c r="BS35">
        <f ca="1">IF(Table1[[#This Row],[Occupation]]="General Work",Table1[[#This Row],[Income]],0)</f>
        <v>0</v>
      </c>
      <c r="BT35" s="2">
        <f ca="1">IF(Table1[[#This Row],[Occupation]]="Agriculture",Table1[[#This Row],[Income]],0)</f>
        <v>0</v>
      </c>
      <c r="BV35" s="1">
        <f ca="1">IF(Table1[[#This Row],[Value of Debts]]&gt;Table1[[#This Row],[Income]],1,0)</f>
        <v>1</v>
      </c>
      <c r="BY35" s="2">
        <f ca="1">IF(Table1[[#This Row],[Net Worth of person]]&gt;$BZ$5,Table1[[#This Row],[Age]],0)</f>
        <v>45</v>
      </c>
    </row>
    <row r="36" spans="2:77" x14ac:dyDescent="0.3">
      <c r="B36">
        <f t="shared" ca="1" si="2"/>
        <v>1</v>
      </c>
      <c r="C36" t="str">
        <f t="shared" ca="1" si="23"/>
        <v>Men</v>
      </c>
      <c r="D36">
        <f t="shared" ca="1" si="4"/>
        <v>25</v>
      </c>
      <c r="E36">
        <f t="shared" ca="1" si="5"/>
        <v>6</v>
      </c>
      <c r="F36" t="str">
        <f t="shared" ca="1" si="24"/>
        <v>Agriculture</v>
      </c>
      <c r="G36">
        <f t="shared" ca="1" si="7"/>
        <v>3</v>
      </c>
      <c r="H36" t="str">
        <f t="shared" ca="1" si="25"/>
        <v>University</v>
      </c>
      <c r="I36">
        <f t="shared" ca="1" si="9"/>
        <v>1</v>
      </c>
      <c r="J36">
        <f t="shared" ca="1" si="10"/>
        <v>3</v>
      </c>
      <c r="K36">
        <f t="shared" ca="1" si="11"/>
        <v>28439</v>
      </c>
      <c r="L36">
        <f t="shared" ca="1" si="12"/>
        <v>7</v>
      </c>
      <c r="M36" t="str">
        <f t="shared" ca="1" si="26"/>
        <v>Area 7</v>
      </c>
      <c r="N36">
        <f t="shared" ca="1" si="27"/>
        <v>85317</v>
      </c>
      <c r="O36">
        <f ca="1">RAND()*Table1[[#This Row],[value of House]]</f>
        <v>73255.621986794285</v>
      </c>
      <c r="P36">
        <f t="shared" ca="1" si="28"/>
        <v>4386.4481319614142</v>
      </c>
      <c r="Q36">
        <f t="shared" ca="1" si="29"/>
        <v>1431</v>
      </c>
      <c r="R36">
        <f t="shared" ca="1" si="30"/>
        <v>47500.72847180198</v>
      </c>
      <c r="S36">
        <f t="shared" ca="1" si="31"/>
        <v>2421.3076673869573</v>
      </c>
      <c r="T36">
        <f t="shared" ca="1" si="32"/>
        <v>92124.755799348364</v>
      </c>
      <c r="U36">
        <f t="shared" ca="1" si="33"/>
        <v>122187.35045859627</v>
      </c>
      <c r="V36">
        <f t="shared" ca="1" si="34"/>
        <v>-30062.594659247901</v>
      </c>
      <c r="X36" s="1">
        <f ca="1">IF(Table1[[#This Row],[Gender]]="Men",1,0)</f>
        <v>1</v>
      </c>
      <c r="Y36">
        <f ca="1">IF(Table1[[#This Row],[Gender]]="Women",1,0)</f>
        <v>0</v>
      </c>
      <c r="AB36" s="2"/>
      <c r="AD36" s="1">
        <f ca="1">IF(Table1[[#This Row],[Occupation]]="General Work",1,0)</f>
        <v>0</v>
      </c>
      <c r="AE36">
        <f ca="1">IF(Table1[[#This Row],[Occupation]]="IT",1,0)</f>
        <v>0</v>
      </c>
      <c r="AF36">
        <f ca="1">IF(Table1[[#This Row],[Occupation]]="Agriculture",1,0)</f>
        <v>1</v>
      </c>
      <c r="AG36">
        <f ca="1">IF(Table1[[#This Row],[Occupation]]="Teaching",1,0)</f>
        <v>0</v>
      </c>
      <c r="AH36">
        <f ca="1">IF(Table1[[#This Row],[Occupation]]="Construction",1,0)</f>
        <v>0</v>
      </c>
      <c r="AI36">
        <f ca="1">IF(Table1[[#This Row],[Occupation]]="Health",1,0)</f>
        <v>0</v>
      </c>
      <c r="AP36" s="1"/>
      <c r="AQ36" s="11">
        <f t="shared" ca="1" si="1"/>
        <v>52009.905844149907</v>
      </c>
      <c r="AR36" s="2"/>
      <c r="AS36" s="1">
        <f ca="1">IF(Table1[[#This Row],[Value of Debts]]&gt;$AT$5,1,0)</f>
        <v>1</v>
      </c>
      <c r="AV36" s="2"/>
      <c r="AW36" s="16">
        <f ca="1">Table1[[#This Row],[Mortage Left]]/Table1[[#This Row],[value of House]]</f>
        <v>0.85862866705104823</v>
      </c>
      <c r="AX36">
        <f t="shared" ca="1" si="21"/>
        <v>0</v>
      </c>
      <c r="BA36" s="1">
        <f ca="1">IF(Table1[[#This Row],[Area]]="Area 1",Table1[[#This Row],[Income]],0)</f>
        <v>0</v>
      </c>
      <c r="BB36">
        <f ca="1">IF(Table1[[#This Row],[Area]]="Area 2",Table1[[#This Row],[Income]],0)</f>
        <v>0</v>
      </c>
      <c r="BC36">
        <f ca="1">IF(Table1[[#This Row],[Area]]="Area 3",Table1[[#This Row],[Income]],0)</f>
        <v>0</v>
      </c>
      <c r="BD36">
        <f ca="1">IF(Table1[[#This Row],[Area]]="Area 4",Table1[[#This Row],[Income]],0)</f>
        <v>0</v>
      </c>
      <c r="BE36">
        <f ca="1">IF(Table1[[#This Row],[Area]]="Area 5",Table1[[#This Row],[Income]],0)</f>
        <v>0</v>
      </c>
      <c r="BF36">
        <f ca="1">IF(Table1[[#This Row],[Area]]="Area 6",Table1[[#This Row],[Income]],0)</f>
        <v>0</v>
      </c>
      <c r="BG36">
        <f ca="1">IF(Table1[[#This Row],[Area]]="Area 7",Table1[[#This Row],[Income]],0)</f>
        <v>28439</v>
      </c>
      <c r="BH36">
        <f ca="1">IF(Table1[[#This Row],[Area]]="Area 8",Table1[[#This Row],[Income]],0)</f>
        <v>0</v>
      </c>
      <c r="BI36">
        <f ca="1">IF(Table1[[#This Row],[Area]]="Area 9",Table1[[#This Row],[Income]],0)</f>
        <v>0</v>
      </c>
      <c r="BJ36">
        <f ca="1">IF(Table1[[#This Row],[Area]]="Area 10",Table1[[#This Row],[Income]],0)</f>
        <v>0</v>
      </c>
      <c r="BK36">
        <f ca="1">IF(Table1[[#This Row],[Area]]="Area 11",Table1[[#This Row],[Income]],0)</f>
        <v>0</v>
      </c>
      <c r="BL36">
        <f ca="1">IF(Table1[[#This Row],[Area]]="Area 12",Table1[[#This Row],[Income]],0)</f>
        <v>0</v>
      </c>
      <c r="BM36">
        <f ca="1">IF(Table1[[#This Row],[Area]]="Area 13",Table1[[#This Row],[Income]],0)</f>
        <v>0</v>
      </c>
      <c r="BN36" s="2">
        <f ca="1">IF(Table1[[#This Row],[Area]]="Area 14",Table1[[#This Row],[Income]],0)</f>
        <v>0</v>
      </c>
      <c r="BO36" s="1">
        <f ca="1">IF(Table1[[#This Row],[Occupation]]="Health",Table1[[#This Row],[Income]],0)</f>
        <v>0</v>
      </c>
      <c r="BP36">
        <f ca="1">IF(Table1[[#This Row],[Occupation]]="Construction",Table1[[#This Row],[Income]],0)</f>
        <v>0</v>
      </c>
      <c r="BQ36">
        <f ca="1">IF(Table1[[#This Row],[Occupation]]="Teaching",Table1[[#This Row],[Income]],0)</f>
        <v>0</v>
      </c>
      <c r="BR36">
        <f ca="1">IF(Table1[[#This Row],[Occupation]]="IT",Table1[[#This Row],[Income]],0)</f>
        <v>0</v>
      </c>
      <c r="BS36">
        <f ca="1">IF(Table1[[#This Row],[Occupation]]="General Work",Table1[[#This Row],[Income]],0)</f>
        <v>0</v>
      </c>
      <c r="BT36" s="2">
        <f ca="1">IF(Table1[[#This Row],[Occupation]]="Agriculture",Table1[[#This Row],[Income]],0)</f>
        <v>28439</v>
      </c>
      <c r="BV36" s="1">
        <f ca="1">IF(Table1[[#This Row],[Value of Debts]]&gt;Table1[[#This Row],[Income]],1,0)</f>
        <v>1</v>
      </c>
      <c r="BY36" s="2">
        <f ca="1">IF(Table1[[#This Row],[Net Worth of person]]&gt;$BZ$5,Table1[[#This Row],[Age]],0)</f>
        <v>0</v>
      </c>
    </row>
    <row r="37" spans="2:77" x14ac:dyDescent="0.3">
      <c r="B37">
        <f t="shared" ca="1" si="2"/>
        <v>1</v>
      </c>
      <c r="C37" t="str">
        <f t="shared" ca="1" si="23"/>
        <v>Men</v>
      </c>
      <c r="D37">
        <f t="shared" ca="1" si="4"/>
        <v>38</v>
      </c>
      <c r="E37">
        <f t="shared" ca="1" si="5"/>
        <v>3</v>
      </c>
      <c r="F37" t="str">
        <f t="shared" ca="1" si="24"/>
        <v>Teaching</v>
      </c>
      <c r="G37">
        <f t="shared" ca="1" si="7"/>
        <v>2</v>
      </c>
      <c r="H37" t="str">
        <f t="shared" ca="1" si="25"/>
        <v>College</v>
      </c>
      <c r="I37">
        <f t="shared" ca="1" si="9"/>
        <v>2</v>
      </c>
      <c r="J37">
        <f t="shared" ca="1" si="10"/>
        <v>1</v>
      </c>
      <c r="K37">
        <f t="shared" ca="1" si="11"/>
        <v>60538</v>
      </c>
      <c r="L37">
        <f t="shared" ca="1" si="12"/>
        <v>4</v>
      </c>
      <c r="M37" t="str">
        <f t="shared" ca="1" si="26"/>
        <v>Area 4</v>
      </c>
      <c r="N37">
        <f t="shared" ca="1" si="27"/>
        <v>181614</v>
      </c>
      <c r="O37">
        <f ca="1">RAND()*Table1[[#This Row],[value of House]]</f>
        <v>33848.751224715721</v>
      </c>
      <c r="P37">
        <f t="shared" ca="1" si="28"/>
        <v>52009.905844149907</v>
      </c>
      <c r="Q37">
        <f t="shared" ca="1" si="29"/>
        <v>4457</v>
      </c>
      <c r="R37">
        <f t="shared" ca="1" si="30"/>
        <v>77019.428247452684</v>
      </c>
      <c r="S37">
        <f t="shared" ca="1" si="31"/>
        <v>32260.329558257712</v>
      </c>
      <c r="T37">
        <f t="shared" ca="1" si="32"/>
        <v>265884.23540240759</v>
      </c>
      <c r="U37">
        <f t="shared" ca="1" si="33"/>
        <v>115325.17947216841</v>
      </c>
      <c r="V37">
        <f t="shared" ca="1" si="34"/>
        <v>150559.05593023918</v>
      </c>
      <c r="X37" s="1">
        <f ca="1">IF(Table1[[#This Row],[Gender]]="Men",1,0)</f>
        <v>1</v>
      </c>
      <c r="Y37">
        <f ca="1">IF(Table1[[#This Row],[Gender]]="Women",1,0)</f>
        <v>0</v>
      </c>
      <c r="AB37" s="2"/>
      <c r="AD37" s="1">
        <f ca="1">IF(Table1[[#This Row],[Occupation]]="General Work",1,0)</f>
        <v>0</v>
      </c>
      <c r="AE37">
        <f ca="1">IF(Table1[[#This Row],[Occupation]]="IT",1,0)</f>
        <v>0</v>
      </c>
      <c r="AF37">
        <f ca="1">IF(Table1[[#This Row],[Occupation]]="Agriculture",1,0)</f>
        <v>0</v>
      </c>
      <c r="AG37">
        <f ca="1">IF(Table1[[#This Row],[Occupation]]="Teaching",1,0)</f>
        <v>1</v>
      </c>
      <c r="AH37">
        <f ca="1">IF(Table1[[#This Row],[Occupation]]="Construction",1,0)</f>
        <v>0</v>
      </c>
      <c r="AI37">
        <f ca="1">IF(Table1[[#This Row],[Occupation]]="Health",1,0)</f>
        <v>0</v>
      </c>
      <c r="AP37" s="1"/>
      <c r="AQ37" s="11">
        <f t="shared" ca="1" si="1"/>
        <v>61856.602028207446</v>
      </c>
      <c r="AR37" s="2"/>
      <c r="AS37" s="1">
        <f ca="1">IF(Table1[[#This Row],[Value of Debts]]&gt;$AT$5,1,0)</f>
        <v>1</v>
      </c>
      <c r="AV37" s="2"/>
      <c r="AW37" s="16">
        <f ca="1">Table1[[#This Row],[Mortage Left]]/Table1[[#This Row],[value of House]]</f>
        <v>0.18637743359386238</v>
      </c>
      <c r="AX37">
        <f t="shared" ca="1" si="21"/>
        <v>1</v>
      </c>
      <c r="BA37" s="1">
        <f ca="1">IF(Table1[[#This Row],[Area]]="Area 1",Table1[[#This Row],[Income]],0)</f>
        <v>0</v>
      </c>
      <c r="BB37">
        <f ca="1">IF(Table1[[#This Row],[Area]]="Area 2",Table1[[#This Row],[Income]],0)</f>
        <v>0</v>
      </c>
      <c r="BC37">
        <f ca="1">IF(Table1[[#This Row],[Area]]="Area 3",Table1[[#This Row],[Income]],0)</f>
        <v>0</v>
      </c>
      <c r="BD37">
        <f ca="1">IF(Table1[[#This Row],[Area]]="Area 4",Table1[[#This Row],[Income]],0)</f>
        <v>60538</v>
      </c>
      <c r="BE37">
        <f ca="1">IF(Table1[[#This Row],[Area]]="Area 5",Table1[[#This Row],[Income]],0)</f>
        <v>0</v>
      </c>
      <c r="BF37">
        <f ca="1">IF(Table1[[#This Row],[Area]]="Area 6",Table1[[#This Row],[Income]],0)</f>
        <v>0</v>
      </c>
      <c r="BG37">
        <f ca="1">IF(Table1[[#This Row],[Area]]="Area 7",Table1[[#This Row],[Income]],0)</f>
        <v>0</v>
      </c>
      <c r="BH37">
        <f ca="1">IF(Table1[[#This Row],[Area]]="Area 8",Table1[[#This Row],[Income]],0)</f>
        <v>0</v>
      </c>
      <c r="BI37">
        <f ca="1">IF(Table1[[#This Row],[Area]]="Area 9",Table1[[#This Row],[Income]],0)</f>
        <v>0</v>
      </c>
      <c r="BJ37">
        <f ca="1">IF(Table1[[#This Row],[Area]]="Area 10",Table1[[#This Row],[Income]],0)</f>
        <v>0</v>
      </c>
      <c r="BK37">
        <f ca="1">IF(Table1[[#This Row],[Area]]="Area 11",Table1[[#This Row],[Income]],0)</f>
        <v>0</v>
      </c>
      <c r="BL37">
        <f ca="1">IF(Table1[[#This Row],[Area]]="Area 12",Table1[[#This Row],[Income]],0)</f>
        <v>0</v>
      </c>
      <c r="BM37">
        <f ca="1">IF(Table1[[#This Row],[Area]]="Area 13",Table1[[#This Row],[Income]],0)</f>
        <v>0</v>
      </c>
      <c r="BN37" s="2">
        <f ca="1">IF(Table1[[#This Row],[Area]]="Area 14",Table1[[#This Row],[Income]],0)</f>
        <v>0</v>
      </c>
      <c r="BO37" s="1">
        <f ca="1">IF(Table1[[#This Row],[Occupation]]="Health",Table1[[#This Row],[Income]],0)</f>
        <v>0</v>
      </c>
      <c r="BP37">
        <f ca="1">IF(Table1[[#This Row],[Occupation]]="Construction",Table1[[#This Row],[Income]],0)</f>
        <v>0</v>
      </c>
      <c r="BQ37">
        <f ca="1">IF(Table1[[#This Row],[Occupation]]="Teaching",Table1[[#This Row],[Income]],0)</f>
        <v>60538</v>
      </c>
      <c r="BR37">
        <f ca="1">IF(Table1[[#This Row],[Occupation]]="IT",Table1[[#This Row],[Income]],0)</f>
        <v>0</v>
      </c>
      <c r="BS37">
        <f ca="1">IF(Table1[[#This Row],[Occupation]]="General Work",Table1[[#This Row],[Income]],0)</f>
        <v>0</v>
      </c>
      <c r="BT37" s="2">
        <f ca="1">IF(Table1[[#This Row],[Occupation]]="Agriculture",Table1[[#This Row],[Income]],0)</f>
        <v>0</v>
      </c>
      <c r="BV37" s="1">
        <f ca="1">IF(Table1[[#This Row],[Value of Debts]]&gt;Table1[[#This Row],[Income]],1,0)</f>
        <v>1</v>
      </c>
      <c r="BY37" s="2">
        <f ca="1">IF(Table1[[#This Row],[Net Worth of person]]&gt;$BZ$5,Table1[[#This Row],[Age]],0)</f>
        <v>38</v>
      </c>
    </row>
    <row r="38" spans="2:77" x14ac:dyDescent="0.3">
      <c r="B38">
        <f t="shared" ca="1" si="2"/>
        <v>2</v>
      </c>
      <c r="C38" t="str">
        <f t="shared" ca="1" si="23"/>
        <v>Women</v>
      </c>
      <c r="D38">
        <f t="shared" ca="1" si="4"/>
        <v>38</v>
      </c>
      <c r="E38">
        <f t="shared" ca="1" si="5"/>
        <v>1</v>
      </c>
      <c r="F38" t="str">
        <f t="shared" ca="1" si="24"/>
        <v>Health</v>
      </c>
      <c r="G38">
        <f t="shared" ca="1" si="7"/>
        <v>4</v>
      </c>
      <c r="H38" t="str">
        <f t="shared" ca="1" si="25"/>
        <v>Technical</v>
      </c>
      <c r="I38">
        <f t="shared" ca="1" si="9"/>
        <v>1</v>
      </c>
      <c r="J38">
        <f t="shared" ca="1" si="10"/>
        <v>1</v>
      </c>
      <c r="K38">
        <f t="shared" ca="1" si="11"/>
        <v>84812</v>
      </c>
      <c r="L38">
        <f t="shared" ca="1" si="12"/>
        <v>2</v>
      </c>
      <c r="M38" t="str">
        <f t="shared" ca="1" si="26"/>
        <v>Area 2</v>
      </c>
      <c r="N38">
        <f t="shared" ca="1" si="27"/>
        <v>424060</v>
      </c>
      <c r="O38">
        <f ca="1">RAND()*Table1[[#This Row],[value of House]]</f>
        <v>340056.52889208682</v>
      </c>
      <c r="P38">
        <f t="shared" ca="1" si="28"/>
        <v>61856.602028207446</v>
      </c>
      <c r="Q38">
        <f t="shared" ca="1" si="29"/>
        <v>42821</v>
      </c>
      <c r="R38">
        <f t="shared" ca="1" si="30"/>
        <v>40278.785836212373</v>
      </c>
      <c r="S38">
        <f t="shared" ca="1" si="31"/>
        <v>44979.926133594447</v>
      </c>
      <c r="T38">
        <f t="shared" ca="1" si="32"/>
        <v>530896.52816180186</v>
      </c>
      <c r="U38">
        <f t="shared" ca="1" si="33"/>
        <v>423156.31472829921</v>
      </c>
      <c r="V38">
        <f t="shared" ca="1" si="34"/>
        <v>107740.21343350265</v>
      </c>
      <c r="X38" s="1">
        <f ca="1">IF(Table1[[#This Row],[Gender]]="Men",1,0)</f>
        <v>0</v>
      </c>
      <c r="Y38">
        <f ca="1">IF(Table1[[#This Row],[Gender]]="Women",1,0)</f>
        <v>1</v>
      </c>
      <c r="AB38" s="2"/>
      <c r="AD38" s="1">
        <f ca="1">IF(Table1[[#This Row],[Occupation]]="General Work",1,0)</f>
        <v>0</v>
      </c>
      <c r="AE38">
        <f ca="1">IF(Table1[[#This Row],[Occupation]]="IT",1,0)</f>
        <v>0</v>
      </c>
      <c r="AF38">
        <f ca="1">IF(Table1[[#This Row],[Occupation]]="Agriculture",1,0)</f>
        <v>0</v>
      </c>
      <c r="AG38">
        <f ca="1">IF(Table1[[#This Row],[Occupation]]="Teaching",1,0)</f>
        <v>0</v>
      </c>
      <c r="AH38">
        <f ca="1">IF(Table1[[#This Row],[Occupation]]="Construction",1,0)</f>
        <v>0</v>
      </c>
      <c r="AI38">
        <f ca="1">IF(Table1[[#This Row],[Occupation]]="Health",1,0)</f>
        <v>1</v>
      </c>
      <c r="AP38" s="1"/>
      <c r="AQ38" s="11">
        <f t="shared" ca="1" si="1"/>
        <v>18829.152618553766</v>
      </c>
      <c r="AR38" s="2"/>
      <c r="AS38" s="1">
        <f ca="1">IF(Table1[[#This Row],[Value of Debts]]&gt;$AT$5,1,0)</f>
        <v>1</v>
      </c>
      <c r="AV38" s="2"/>
      <c r="AW38" s="16">
        <f ca="1">Table1[[#This Row],[Mortage Left]]/Table1[[#This Row],[value of House]]</f>
        <v>0.8019066379570976</v>
      </c>
      <c r="AX38">
        <f t="shared" ca="1" si="21"/>
        <v>0</v>
      </c>
      <c r="BA38" s="1">
        <f ca="1">IF(Table1[[#This Row],[Area]]="Area 1",Table1[[#This Row],[Income]],0)</f>
        <v>0</v>
      </c>
      <c r="BB38">
        <f ca="1">IF(Table1[[#This Row],[Area]]="Area 2",Table1[[#This Row],[Income]],0)</f>
        <v>84812</v>
      </c>
      <c r="BC38">
        <f ca="1">IF(Table1[[#This Row],[Area]]="Area 3",Table1[[#This Row],[Income]],0)</f>
        <v>0</v>
      </c>
      <c r="BD38">
        <f ca="1">IF(Table1[[#This Row],[Area]]="Area 4",Table1[[#This Row],[Income]],0)</f>
        <v>0</v>
      </c>
      <c r="BE38">
        <f ca="1">IF(Table1[[#This Row],[Area]]="Area 5",Table1[[#This Row],[Income]],0)</f>
        <v>0</v>
      </c>
      <c r="BF38">
        <f ca="1">IF(Table1[[#This Row],[Area]]="Area 6",Table1[[#This Row],[Income]],0)</f>
        <v>0</v>
      </c>
      <c r="BG38">
        <f ca="1">IF(Table1[[#This Row],[Area]]="Area 7",Table1[[#This Row],[Income]],0)</f>
        <v>0</v>
      </c>
      <c r="BH38">
        <f ca="1">IF(Table1[[#This Row],[Area]]="Area 8",Table1[[#This Row],[Income]],0)</f>
        <v>0</v>
      </c>
      <c r="BI38">
        <f ca="1">IF(Table1[[#This Row],[Area]]="Area 9",Table1[[#This Row],[Income]],0)</f>
        <v>0</v>
      </c>
      <c r="BJ38">
        <f ca="1">IF(Table1[[#This Row],[Area]]="Area 10",Table1[[#This Row],[Income]],0)</f>
        <v>0</v>
      </c>
      <c r="BK38">
        <f ca="1">IF(Table1[[#This Row],[Area]]="Area 11",Table1[[#This Row],[Income]],0)</f>
        <v>0</v>
      </c>
      <c r="BL38">
        <f ca="1">IF(Table1[[#This Row],[Area]]="Area 12",Table1[[#This Row],[Income]],0)</f>
        <v>0</v>
      </c>
      <c r="BM38">
        <f ca="1">IF(Table1[[#This Row],[Area]]="Area 13",Table1[[#This Row],[Income]],0)</f>
        <v>0</v>
      </c>
      <c r="BN38" s="2">
        <f ca="1">IF(Table1[[#This Row],[Area]]="Area 14",Table1[[#This Row],[Income]],0)</f>
        <v>0</v>
      </c>
      <c r="BO38" s="1">
        <f ca="1">IF(Table1[[#This Row],[Occupation]]="Health",Table1[[#This Row],[Income]],0)</f>
        <v>84812</v>
      </c>
      <c r="BP38">
        <f ca="1">IF(Table1[[#This Row],[Occupation]]="Construction",Table1[[#This Row],[Income]],0)</f>
        <v>0</v>
      </c>
      <c r="BQ38">
        <f ca="1">IF(Table1[[#This Row],[Occupation]]="Teaching",Table1[[#This Row],[Income]],0)</f>
        <v>0</v>
      </c>
      <c r="BR38">
        <f ca="1">IF(Table1[[#This Row],[Occupation]]="IT",Table1[[#This Row],[Income]],0)</f>
        <v>0</v>
      </c>
      <c r="BS38">
        <f ca="1">IF(Table1[[#This Row],[Occupation]]="General Work",Table1[[#This Row],[Income]],0)</f>
        <v>0</v>
      </c>
      <c r="BT38" s="2">
        <f ca="1">IF(Table1[[#This Row],[Occupation]]="Agriculture",Table1[[#This Row],[Income]],0)</f>
        <v>0</v>
      </c>
      <c r="BV38" s="1">
        <f ca="1">IF(Table1[[#This Row],[Value of Debts]]&gt;Table1[[#This Row],[Income]],1,0)</f>
        <v>1</v>
      </c>
      <c r="BY38" s="2">
        <f ca="1">IF(Table1[[#This Row],[Net Worth of person]]&gt;$BZ$5,Table1[[#This Row],[Age]],0)</f>
        <v>38</v>
      </c>
    </row>
    <row r="39" spans="2:77" x14ac:dyDescent="0.3">
      <c r="B39">
        <f t="shared" ca="1" si="2"/>
        <v>1</v>
      </c>
      <c r="C39" t="str">
        <f t="shared" ca="1" si="23"/>
        <v>Men</v>
      </c>
      <c r="D39">
        <f t="shared" ca="1" si="4"/>
        <v>33</v>
      </c>
      <c r="E39">
        <f t="shared" ca="1" si="5"/>
        <v>3</v>
      </c>
      <c r="F39" t="str">
        <f t="shared" ca="1" si="24"/>
        <v>Teaching</v>
      </c>
      <c r="G39">
        <f t="shared" ca="1" si="7"/>
        <v>1</v>
      </c>
      <c r="H39" t="str">
        <f t="shared" ca="1" si="25"/>
        <v>High School</v>
      </c>
      <c r="I39">
        <f t="shared" ca="1" si="9"/>
        <v>1</v>
      </c>
      <c r="J39">
        <f t="shared" ca="1" si="10"/>
        <v>1</v>
      </c>
      <c r="K39">
        <f t="shared" ca="1" si="11"/>
        <v>30986</v>
      </c>
      <c r="L39">
        <f t="shared" ca="1" si="12"/>
        <v>1</v>
      </c>
      <c r="M39" t="str">
        <f t="shared" ca="1" si="26"/>
        <v>Area 1</v>
      </c>
      <c r="N39">
        <f t="shared" ca="1" si="27"/>
        <v>92958</v>
      </c>
      <c r="O39">
        <f ca="1">RAND()*Table1[[#This Row],[value of House]]</f>
        <v>91123.93030413895</v>
      </c>
      <c r="P39">
        <f t="shared" ca="1" si="28"/>
        <v>18829.152618553766</v>
      </c>
      <c r="Q39">
        <f t="shared" ca="1" si="29"/>
        <v>17821</v>
      </c>
      <c r="R39">
        <f t="shared" ca="1" si="30"/>
        <v>8008.5176890904595</v>
      </c>
      <c r="S39">
        <f t="shared" ca="1" si="31"/>
        <v>5741.0869596631464</v>
      </c>
      <c r="T39">
        <f t="shared" ca="1" si="32"/>
        <v>117528.23957821692</v>
      </c>
      <c r="U39">
        <f t="shared" ca="1" si="33"/>
        <v>116953.44799322941</v>
      </c>
      <c r="V39">
        <f t="shared" ca="1" si="34"/>
        <v>574.79158498751349</v>
      </c>
      <c r="X39" s="1">
        <f ca="1">IF(Table1[[#This Row],[Gender]]="Men",1,0)</f>
        <v>1</v>
      </c>
      <c r="Y39">
        <f ca="1">IF(Table1[[#This Row],[Gender]]="Women",1,0)</f>
        <v>0</v>
      </c>
      <c r="AB39" s="2"/>
      <c r="AD39" s="1">
        <f ca="1">IF(Table1[[#This Row],[Occupation]]="General Work",1,0)</f>
        <v>0</v>
      </c>
      <c r="AE39">
        <f ca="1">IF(Table1[[#This Row],[Occupation]]="IT",1,0)</f>
        <v>0</v>
      </c>
      <c r="AF39">
        <f ca="1">IF(Table1[[#This Row],[Occupation]]="Agriculture",1,0)</f>
        <v>0</v>
      </c>
      <c r="AG39">
        <f ca="1">IF(Table1[[#This Row],[Occupation]]="Teaching",1,0)</f>
        <v>1</v>
      </c>
      <c r="AH39">
        <f ca="1">IF(Table1[[#This Row],[Occupation]]="Construction",1,0)</f>
        <v>0</v>
      </c>
      <c r="AI39">
        <f ca="1">IF(Table1[[#This Row],[Occupation]]="Health",1,0)</f>
        <v>0</v>
      </c>
      <c r="AP39" s="1"/>
      <c r="AQ39" s="11">
        <f t="shared" ca="1" si="1"/>
        <v>40746.751445022259</v>
      </c>
      <c r="AR39" s="2"/>
      <c r="AS39" s="1">
        <f ca="1">IF(Table1[[#This Row],[Value of Debts]]&gt;$AT$5,1,0)</f>
        <v>1</v>
      </c>
      <c r="AV39" s="2"/>
      <c r="AW39" s="16">
        <f ca="1">Table1[[#This Row],[Mortage Left]]/Table1[[#This Row],[value of House]]</f>
        <v>0.98026991011143694</v>
      </c>
      <c r="AX39">
        <f t="shared" ca="1" si="21"/>
        <v>0</v>
      </c>
      <c r="BA39" s="1">
        <f ca="1">IF(Table1[[#This Row],[Area]]="Area 1",Table1[[#This Row],[Income]],0)</f>
        <v>30986</v>
      </c>
      <c r="BB39">
        <f ca="1">IF(Table1[[#This Row],[Area]]="Area 2",Table1[[#This Row],[Income]],0)</f>
        <v>0</v>
      </c>
      <c r="BC39">
        <f ca="1">IF(Table1[[#This Row],[Area]]="Area 3",Table1[[#This Row],[Income]],0)</f>
        <v>0</v>
      </c>
      <c r="BD39">
        <f ca="1">IF(Table1[[#This Row],[Area]]="Area 4",Table1[[#This Row],[Income]],0)</f>
        <v>0</v>
      </c>
      <c r="BE39">
        <f ca="1">IF(Table1[[#This Row],[Area]]="Area 5",Table1[[#This Row],[Income]],0)</f>
        <v>0</v>
      </c>
      <c r="BF39">
        <f ca="1">IF(Table1[[#This Row],[Area]]="Area 6",Table1[[#This Row],[Income]],0)</f>
        <v>0</v>
      </c>
      <c r="BG39">
        <f ca="1">IF(Table1[[#This Row],[Area]]="Area 7",Table1[[#This Row],[Income]],0)</f>
        <v>0</v>
      </c>
      <c r="BH39">
        <f ca="1">IF(Table1[[#This Row],[Area]]="Area 8",Table1[[#This Row],[Income]],0)</f>
        <v>0</v>
      </c>
      <c r="BI39">
        <f ca="1">IF(Table1[[#This Row],[Area]]="Area 9",Table1[[#This Row],[Income]],0)</f>
        <v>0</v>
      </c>
      <c r="BJ39">
        <f ca="1">IF(Table1[[#This Row],[Area]]="Area 10",Table1[[#This Row],[Income]],0)</f>
        <v>0</v>
      </c>
      <c r="BK39">
        <f ca="1">IF(Table1[[#This Row],[Area]]="Area 11",Table1[[#This Row],[Income]],0)</f>
        <v>0</v>
      </c>
      <c r="BL39">
        <f ca="1">IF(Table1[[#This Row],[Area]]="Area 12",Table1[[#This Row],[Income]],0)</f>
        <v>0</v>
      </c>
      <c r="BM39">
        <f ca="1">IF(Table1[[#This Row],[Area]]="Area 13",Table1[[#This Row],[Income]],0)</f>
        <v>0</v>
      </c>
      <c r="BN39" s="2">
        <f ca="1">IF(Table1[[#This Row],[Area]]="Area 14",Table1[[#This Row],[Income]],0)</f>
        <v>0</v>
      </c>
      <c r="BO39" s="1">
        <f ca="1">IF(Table1[[#This Row],[Occupation]]="Health",Table1[[#This Row],[Income]],0)</f>
        <v>0</v>
      </c>
      <c r="BP39">
        <f ca="1">IF(Table1[[#This Row],[Occupation]]="Construction",Table1[[#This Row],[Income]],0)</f>
        <v>0</v>
      </c>
      <c r="BQ39">
        <f ca="1">IF(Table1[[#This Row],[Occupation]]="Teaching",Table1[[#This Row],[Income]],0)</f>
        <v>30986</v>
      </c>
      <c r="BR39">
        <f ca="1">IF(Table1[[#This Row],[Occupation]]="IT",Table1[[#This Row],[Income]],0)</f>
        <v>0</v>
      </c>
      <c r="BS39">
        <f ca="1">IF(Table1[[#This Row],[Occupation]]="General Work",Table1[[#This Row],[Income]],0)</f>
        <v>0</v>
      </c>
      <c r="BT39" s="2">
        <f ca="1">IF(Table1[[#This Row],[Occupation]]="Agriculture",Table1[[#This Row],[Income]],0)</f>
        <v>0</v>
      </c>
      <c r="BV39" s="1">
        <f ca="1">IF(Table1[[#This Row],[Value of Debts]]&gt;Table1[[#This Row],[Income]],1,0)</f>
        <v>1</v>
      </c>
      <c r="BY39" s="2">
        <f ca="1">IF(Table1[[#This Row],[Net Worth of person]]&gt;$BZ$5,Table1[[#This Row],[Age]],0)</f>
        <v>0</v>
      </c>
    </row>
    <row r="40" spans="2:77" x14ac:dyDescent="0.3">
      <c r="B40">
        <f t="shared" ca="1" si="2"/>
        <v>2</v>
      </c>
      <c r="C40" t="str">
        <f t="shared" ca="1" si="23"/>
        <v>Women</v>
      </c>
      <c r="D40">
        <f t="shared" ca="1" si="4"/>
        <v>26</v>
      </c>
      <c r="E40">
        <f t="shared" ca="1" si="5"/>
        <v>6</v>
      </c>
      <c r="F40" t="str">
        <f t="shared" ca="1" si="24"/>
        <v>Agriculture</v>
      </c>
      <c r="G40">
        <f t="shared" ca="1" si="7"/>
        <v>5</v>
      </c>
      <c r="H40" t="str">
        <f t="shared" ca="1" si="25"/>
        <v>Others</v>
      </c>
      <c r="I40">
        <f t="shared" ca="1" si="9"/>
        <v>2</v>
      </c>
      <c r="J40">
        <f t="shared" ca="1" si="10"/>
        <v>3</v>
      </c>
      <c r="K40">
        <f t="shared" ca="1" si="11"/>
        <v>42673</v>
      </c>
      <c r="L40">
        <f t="shared" ca="1" si="12"/>
        <v>13</v>
      </c>
      <c r="M40" t="str">
        <f t="shared" ca="1" si="26"/>
        <v>Area 13</v>
      </c>
      <c r="N40">
        <f t="shared" ca="1" si="27"/>
        <v>256038</v>
      </c>
      <c r="O40">
        <f ca="1">RAND()*Table1[[#This Row],[value of House]]</f>
        <v>14141.803702508998</v>
      </c>
      <c r="P40">
        <f t="shared" ca="1" si="28"/>
        <v>122240.25433506678</v>
      </c>
      <c r="Q40">
        <f t="shared" ca="1" si="29"/>
        <v>103385</v>
      </c>
      <c r="R40">
        <f t="shared" ca="1" si="30"/>
        <v>16039.352696649177</v>
      </c>
      <c r="S40">
        <f t="shared" ca="1" si="31"/>
        <v>62746.885459233868</v>
      </c>
      <c r="T40">
        <f t="shared" ca="1" si="32"/>
        <v>441025.13979430066</v>
      </c>
      <c r="U40">
        <f t="shared" ca="1" si="33"/>
        <v>133566.15639915818</v>
      </c>
      <c r="V40">
        <f t="shared" ca="1" si="34"/>
        <v>307458.98339514248</v>
      </c>
      <c r="X40" s="1">
        <f ca="1">IF(Table1[[#This Row],[Gender]]="Men",1,0)</f>
        <v>0</v>
      </c>
      <c r="Y40">
        <f ca="1">IF(Table1[[#This Row],[Gender]]="Women",1,0)</f>
        <v>1</v>
      </c>
      <c r="AB40" s="2"/>
      <c r="AD40" s="1">
        <f ca="1">IF(Table1[[#This Row],[Occupation]]="General Work",1,0)</f>
        <v>0</v>
      </c>
      <c r="AE40">
        <f ca="1">IF(Table1[[#This Row],[Occupation]]="IT",1,0)</f>
        <v>0</v>
      </c>
      <c r="AF40">
        <f ca="1">IF(Table1[[#This Row],[Occupation]]="Agriculture",1,0)</f>
        <v>1</v>
      </c>
      <c r="AG40">
        <f ca="1">IF(Table1[[#This Row],[Occupation]]="Teaching",1,0)</f>
        <v>0</v>
      </c>
      <c r="AH40">
        <f ca="1">IF(Table1[[#This Row],[Occupation]]="Construction",1,0)</f>
        <v>0</v>
      </c>
      <c r="AI40">
        <f ca="1">IF(Table1[[#This Row],[Occupation]]="Health",1,0)</f>
        <v>0</v>
      </c>
      <c r="AP40" s="1"/>
      <c r="AQ40" s="11">
        <f t="shared" ca="1" si="1"/>
        <v>37974.4922923915</v>
      </c>
      <c r="AR40" s="2"/>
      <c r="AS40" s="1">
        <f ca="1">IF(Table1[[#This Row],[Value of Debts]]&gt;$AT$5,1,0)</f>
        <v>1</v>
      </c>
      <c r="AV40" s="2"/>
      <c r="AW40" s="16">
        <f ca="1">Table1[[#This Row],[Mortage Left]]/Table1[[#This Row],[value of House]]</f>
        <v>5.5233222031530471E-2</v>
      </c>
      <c r="AX40">
        <f t="shared" ca="1" si="21"/>
        <v>1</v>
      </c>
      <c r="BA40" s="1">
        <f ca="1">IF(Table1[[#This Row],[Area]]="Area 1",Table1[[#This Row],[Income]],0)</f>
        <v>0</v>
      </c>
      <c r="BB40">
        <f ca="1">IF(Table1[[#This Row],[Area]]="Area 2",Table1[[#This Row],[Income]],0)</f>
        <v>0</v>
      </c>
      <c r="BC40">
        <f ca="1">IF(Table1[[#This Row],[Area]]="Area 3",Table1[[#This Row],[Income]],0)</f>
        <v>0</v>
      </c>
      <c r="BD40">
        <f ca="1">IF(Table1[[#This Row],[Area]]="Area 4",Table1[[#This Row],[Income]],0)</f>
        <v>0</v>
      </c>
      <c r="BE40">
        <f ca="1">IF(Table1[[#This Row],[Area]]="Area 5",Table1[[#This Row],[Income]],0)</f>
        <v>0</v>
      </c>
      <c r="BF40">
        <f ca="1">IF(Table1[[#This Row],[Area]]="Area 6",Table1[[#This Row],[Income]],0)</f>
        <v>0</v>
      </c>
      <c r="BG40">
        <f ca="1">IF(Table1[[#This Row],[Area]]="Area 7",Table1[[#This Row],[Income]],0)</f>
        <v>0</v>
      </c>
      <c r="BH40">
        <f ca="1">IF(Table1[[#This Row],[Area]]="Area 8",Table1[[#This Row],[Income]],0)</f>
        <v>0</v>
      </c>
      <c r="BI40">
        <f ca="1">IF(Table1[[#This Row],[Area]]="Area 9",Table1[[#This Row],[Income]],0)</f>
        <v>0</v>
      </c>
      <c r="BJ40">
        <f ca="1">IF(Table1[[#This Row],[Area]]="Area 10",Table1[[#This Row],[Income]],0)</f>
        <v>0</v>
      </c>
      <c r="BK40">
        <f ca="1">IF(Table1[[#This Row],[Area]]="Area 11",Table1[[#This Row],[Income]],0)</f>
        <v>0</v>
      </c>
      <c r="BL40">
        <f ca="1">IF(Table1[[#This Row],[Area]]="Area 12",Table1[[#This Row],[Income]],0)</f>
        <v>0</v>
      </c>
      <c r="BM40">
        <f ca="1">IF(Table1[[#This Row],[Area]]="Area 13",Table1[[#This Row],[Income]],0)</f>
        <v>42673</v>
      </c>
      <c r="BN40" s="2">
        <f ca="1">IF(Table1[[#This Row],[Area]]="Area 14",Table1[[#This Row],[Income]],0)</f>
        <v>0</v>
      </c>
      <c r="BO40" s="1">
        <f ca="1">IF(Table1[[#This Row],[Occupation]]="Health",Table1[[#This Row],[Income]],0)</f>
        <v>0</v>
      </c>
      <c r="BP40">
        <f ca="1">IF(Table1[[#This Row],[Occupation]]="Construction",Table1[[#This Row],[Income]],0)</f>
        <v>0</v>
      </c>
      <c r="BQ40">
        <f ca="1">IF(Table1[[#This Row],[Occupation]]="Teaching",Table1[[#This Row],[Income]],0)</f>
        <v>0</v>
      </c>
      <c r="BR40">
        <f ca="1">IF(Table1[[#This Row],[Occupation]]="IT",Table1[[#This Row],[Income]],0)</f>
        <v>0</v>
      </c>
      <c r="BS40">
        <f ca="1">IF(Table1[[#This Row],[Occupation]]="General Work",Table1[[#This Row],[Income]],0)</f>
        <v>0</v>
      </c>
      <c r="BT40" s="2">
        <f ca="1">IF(Table1[[#This Row],[Occupation]]="Agriculture",Table1[[#This Row],[Income]],0)</f>
        <v>42673</v>
      </c>
      <c r="BV40" s="1">
        <f ca="1">IF(Table1[[#This Row],[Value of Debts]]&gt;Table1[[#This Row],[Income]],1,0)</f>
        <v>1</v>
      </c>
      <c r="BY40" s="2">
        <f ca="1">IF(Table1[[#This Row],[Net Worth of person]]&gt;$BZ$5,Table1[[#This Row],[Age]],0)</f>
        <v>26</v>
      </c>
    </row>
    <row r="41" spans="2:77" x14ac:dyDescent="0.3">
      <c r="B41">
        <f t="shared" ca="1" si="2"/>
        <v>2</v>
      </c>
      <c r="C41" t="str">
        <f t="shared" ca="1" si="23"/>
        <v>Women</v>
      </c>
      <c r="D41">
        <f t="shared" ca="1" si="4"/>
        <v>35</v>
      </c>
      <c r="E41">
        <f t="shared" ca="1" si="5"/>
        <v>4</v>
      </c>
      <c r="F41" t="str">
        <f t="shared" ca="1" si="24"/>
        <v>IT</v>
      </c>
      <c r="G41">
        <f t="shared" ca="1" si="7"/>
        <v>2</v>
      </c>
      <c r="H41" t="str">
        <f t="shared" ca="1" si="25"/>
        <v>College</v>
      </c>
      <c r="I41">
        <f t="shared" ca="1" si="9"/>
        <v>1</v>
      </c>
      <c r="J41">
        <f t="shared" ca="1" si="10"/>
        <v>3</v>
      </c>
      <c r="K41">
        <f t="shared" ca="1" si="11"/>
        <v>64293</v>
      </c>
      <c r="L41">
        <f t="shared" ca="1" si="12"/>
        <v>5</v>
      </c>
      <c r="M41" t="str">
        <f t="shared" ca="1" si="26"/>
        <v>Area 5</v>
      </c>
      <c r="N41">
        <f t="shared" ca="1" si="27"/>
        <v>257172</v>
      </c>
      <c r="O41">
        <f ca="1">RAND()*Table1[[#This Row],[value of House]]</f>
        <v>130043.69933946642</v>
      </c>
      <c r="P41">
        <f t="shared" ca="1" si="28"/>
        <v>113923.4768771745</v>
      </c>
      <c r="Q41">
        <f t="shared" ca="1" si="29"/>
        <v>108502</v>
      </c>
      <c r="R41">
        <f t="shared" ca="1" si="30"/>
        <v>7949.1766696794602</v>
      </c>
      <c r="S41">
        <f t="shared" ca="1" si="31"/>
        <v>34048.856711002532</v>
      </c>
      <c r="T41">
        <f t="shared" ca="1" si="32"/>
        <v>405144.33358817705</v>
      </c>
      <c r="U41">
        <f t="shared" ca="1" si="33"/>
        <v>246494.87600914587</v>
      </c>
      <c r="V41">
        <f t="shared" ca="1" si="34"/>
        <v>158649.45757903118</v>
      </c>
      <c r="X41" s="1">
        <f ca="1">IF(Table1[[#This Row],[Gender]]="Men",1,0)</f>
        <v>0</v>
      </c>
      <c r="Y41">
        <f ca="1">IF(Table1[[#This Row],[Gender]]="Women",1,0)</f>
        <v>1</v>
      </c>
      <c r="AB41" s="2"/>
      <c r="AD41" s="1">
        <f ca="1">IF(Table1[[#This Row],[Occupation]]="General Work",1,0)</f>
        <v>0</v>
      </c>
      <c r="AE41">
        <f ca="1">IF(Table1[[#This Row],[Occupation]]="IT",1,0)</f>
        <v>1</v>
      </c>
      <c r="AF41">
        <f ca="1">IF(Table1[[#This Row],[Occupation]]="Agriculture",1,0)</f>
        <v>0</v>
      </c>
      <c r="AG41">
        <f ca="1">IF(Table1[[#This Row],[Occupation]]="Teaching",1,0)</f>
        <v>0</v>
      </c>
      <c r="AH41">
        <f ca="1">IF(Table1[[#This Row],[Occupation]]="Construction",1,0)</f>
        <v>0</v>
      </c>
      <c r="AI41">
        <f ca="1">IF(Table1[[#This Row],[Occupation]]="Health",1,0)</f>
        <v>0</v>
      </c>
      <c r="AP41" s="1"/>
      <c r="AQ41" s="11">
        <f t="shared" ca="1" si="1"/>
        <v>17211.270708424607</v>
      </c>
      <c r="AR41" s="2"/>
      <c r="AS41" s="1">
        <f ca="1">IF(Table1[[#This Row],[Value of Debts]]&gt;$AT$5,1,0)</f>
        <v>1</v>
      </c>
      <c r="AV41" s="2"/>
      <c r="AW41" s="16">
        <f ca="1">Table1[[#This Row],[Mortage Left]]/Table1[[#This Row],[value of House]]</f>
        <v>0.50566818836990968</v>
      </c>
      <c r="AX41">
        <f t="shared" ca="1" si="21"/>
        <v>0</v>
      </c>
      <c r="BA41" s="1">
        <f ca="1">IF(Table1[[#This Row],[Area]]="Area 1",Table1[[#This Row],[Income]],0)</f>
        <v>0</v>
      </c>
      <c r="BB41">
        <f ca="1">IF(Table1[[#This Row],[Area]]="Area 2",Table1[[#This Row],[Income]],0)</f>
        <v>0</v>
      </c>
      <c r="BC41">
        <f ca="1">IF(Table1[[#This Row],[Area]]="Area 3",Table1[[#This Row],[Income]],0)</f>
        <v>0</v>
      </c>
      <c r="BD41">
        <f ca="1">IF(Table1[[#This Row],[Area]]="Area 4",Table1[[#This Row],[Income]],0)</f>
        <v>0</v>
      </c>
      <c r="BE41">
        <f ca="1">IF(Table1[[#This Row],[Area]]="Area 5",Table1[[#This Row],[Income]],0)</f>
        <v>64293</v>
      </c>
      <c r="BF41">
        <f ca="1">IF(Table1[[#This Row],[Area]]="Area 6",Table1[[#This Row],[Income]],0)</f>
        <v>0</v>
      </c>
      <c r="BG41">
        <f ca="1">IF(Table1[[#This Row],[Area]]="Area 7",Table1[[#This Row],[Income]],0)</f>
        <v>0</v>
      </c>
      <c r="BH41">
        <f ca="1">IF(Table1[[#This Row],[Area]]="Area 8",Table1[[#This Row],[Income]],0)</f>
        <v>0</v>
      </c>
      <c r="BI41">
        <f ca="1">IF(Table1[[#This Row],[Area]]="Area 9",Table1[[#This Row],[Income]],0)</f>
        <v>0</v>
      </c>
      <c r="BJ41">
        <f ca="1">IF(Table1[[#This Row],[Area]]="Area 10",Table1[[#This Row],[Income]],0)</f>
        <v>0</v>
      </c>
      <c r="BK41">
        <f ca="1">IF(Table1[[#This Row],[Area]]="Area 11",Table1[[#This Row],[Income]],0)</f>
        <v>0</v>
      </c>
      <c r="BL41">
        <f ca="1">IF(Table1[[#This Row],[Area]]="Area 12",Table1[[#This Row],[Income]],0)</f>
        <v>0</v>
      </c>
      <c r="BM41">
        <f ca="1">IF(Table1[[#This Row],[Area]]="Area 13",Table1[[#This Row],[Income]],0)</f>
        <v>0</v>
      </c>
      <c r="BN41" s="2">
        <f ca="1">IF(Table1[[#This Row],[Area]]="Area 14",Table1[[#This Row],[Income]],0)</f>
        <v>0</v>
      </c>
      <c r="BO41" s="1">
        <f ca="1">IF(Table1[[#This Row],[Occupation]]="Health",Table1[[#This Row],[Income]],0)</f>
        <v>0</v>
      </c>
      <c r="BP41">
        <f ca="1">IF(Table1[[#This Row],[Occupation]]="Construction",Table1[[#This Row],[Income]],0)</f>
        <v>0</v>
      </c>
      <c r="BQ41">
        <f ca="1">IF(Table1[[#This Row],[Occupation]]="Teaching",Table1[[#This Row],[Income]],0)</f>
        <v>0</v>
      </c>
      <c r="BR41">
        <f ca="1">IF(Table1[[#This Row],[Occupation]]="IT",Table1[[#This Row],[Income]],0)</f>
        <v>64293</v>
      </c>
      <c r="BS41">
        <f ca="1">IF(Table1[[#This Row],[Occupation]]="General Work",Table1[[#This Row],[Income]],0)</f>
        <v>0</v>
      </c>
      <c r="BT41" s="2">
        <f ca="1">IF(Table1[[#This Row],[Occupation]]="Agriculture",Table1[[#This Row],[Income]],0)</f>
        <v>0</v>
      </c>
      <c r="BV41" s="1">
        <f ca="1">IF(Table1[[#This Row],[Value of Debts]]&gt;Table1[[#This Row],[Income]],1,0)</f>
        <v>1</v>
      </c>
      <c r="BY41" s="2">
        <f ca="1">IF(Table1[[#This Row],[Net Worth of person]]&gt;$BZ$5,Table1[[#This Row],[Age]],0)</f>
        <v>35</v>
      </c>
    </row>
    <row r="42" spans="2:77" x14ac:dyDescent="0.3">
      <c r="B42">
        <f t="shared" ca="1" si="2"/>
        <v>2</v>
      </c>
      <c r="C42" t="str">
        <f t="shared" ca="1" si="23"/>
        <v>Women</v>
      </c>
      <c r="D42">
        <f t="shared" ca="1" si="4"/>
        <v>32</v>
      </c>
      <c r="E42">
        <f t="shared" ca="1" si="5"/>
        <v>5</v>
      </c>
      <c r="F42" t="str">
        <f t="shared" ca="1" si="24"/>
        <v>General Work</v>
      </c>
      <c r="G42">
        <f t="shared" ca="1" si="7"/>
        <v>1</v>
      </c>
      <c r="H42" t="str">
        <f t="shared" ca="1" si="25"/>
        <v>High School</v>
      </c>
      <c r="I42">
        <f t="shared" ca="1" si="9"/>
        <v>2</v>
      </c>
      <c r="J42">
        <f t="shared" ca="1" si="10"/>
        <v>1</v>
      </c>
      <c r="K42">
        <f t="shared" ca="1" si="11"/>
        <v>36627</v>
      </c>
      <c r="L42">
        <f t="shared" ca="1" si="12"/>
        <v>9</v>
      </c>
      <c r="M42" t="str">
        <f t="shared" ca="1" si="26"/>
        <v>Area 9</v>
      </c>
      <c r="N42">
        <f t="shared" ca="1" si="27"/>
        <v>109881</v>
      </c>
      <c r="O42">
        <f ca="1">RAND()*Table1[[#This Row],[value of House]]</f>
        <v>54321.665567615848</v>
      </c>
      <c r="P42">
        <f t="shared" ca="1" si="28"/>
        <v>17211.270708424607</v>
      </c>
      <c r="Q42">
        <f t="shared" ca="1" si="29"/>
        <v>11045</v>
      </c>
      <c r="R42">
        <f t="shared" ca="1" si="30"/>
        <v>6119.8617542453339</v>
      </c>
      <c r="S42">
        <f t="shared" ca="1" si="31"/>
        <v>51022.117946048194</v>
      </c>
      <c r="T42">
        <f t="shared" ca="1" si="32"/>
        <v>178114.3886544728</v>
      </c>
      <c r="U42">
        <f t="shared" ca="1" si="33"/>
        <v>71486.527321861184</v>
      </c>
      <c r="V42">
        <f t="shared" ca="1" si="34"/>
        <v>106627.86133261162</v>
      </c>
      <c r="X42" s="1">
        <f ca="1">IF(Table1[[#This Row],[Gender]]="Men",1,0)</f>
        <v>0</v>
      </c>
      <c r="Y42">
        <f ca="1">IF(Table1[[#This Row],[Gender]]="Women",1,0)</f>
        <v>1</v>
      </c>
      <c r="AB42" s="2"/>
      <c r="AD42" s="1">
        <f ca="1">IF(Table1[[#This Row],[Occupation]]="General Work",1,0)</f>
        <v>1</v>
      </c>
      <c r="AE42">
        <f ca="1">IF(Table1[[#This Row],[Occupation]]="IT",1,0)</f>
        <v>0</v>
      </c>
      <c r="AF42">
        <f ca="1">IF(Table1[[#This Row],[Occupation]]="Agriculture",1,0)</f>
        <v>0</v>
      </c>
      <c r="AG42">
        <f ca="1">IF(Table1[[#This Row],[Occupation]]="Teaching",1,0)</f>
        <v>0</v>
      </c>
      <c r="AH42">
        <f ca="1">IF(Table1[[#This Row],[Occupation]]="Construction",1,0)</f>
        <v>0</v>
      </c>
      <c r="AI42">
        <f ca="1">IF(Table1[[#This Row],[Occupation]]="Health",1,0)</f>
        <v>0</v>
      </c>
      <c r="AP42" s="1"/>
      <c r="AQ42" s="11">
        <f t="shared" ca="1" si="1"/>
        <v>20195.850870487076</v>
      </c>
      <c r="AR42" s="2"/>
      <c r="AS42" s="1">
        <f ca="1">IF(Table1[[#This Row],[Value of Debts]]&gt;$AT$5,1,0)</f>
        <v>0</v>
      </c>
      <c r="AV42" s="2"/>
      <c r="AW42" s="16">
        <f ca="1">Table1[[#This Row],[Mortage Left]]/Table1[[#This Row],[value of House]]</f>
        <v>0.49436813978409233</v>
      </c>
      <c r="AX42">
        <f t="shared" ca="1" si="21"/>
        <v>0</v>
      </c>
      <c r="BA42" s="1">
        <f ca="1">IF(Table1[[#This Row],[Area]]="Area 1",Table1[[#This Row],[Income]],0)</f>
        <v>0</v>
      </c>
      <c r="BB42">
        <f ca="1">IF(Table1[[#This Row],[Area]]="Area 2",Table1[[#This Row],[Income]],0)</f>
        <v>0</v>
      </c>
      <c r="BC42">
        <f ca="1">IF(Table1[[#This Row],[Area]]="Area 3",Table1[[#This Row],[Income]],0)</f>
        <v>0</v>
      </c>
      <c r="BD42">
        <f ca="1">IF(Table1[[#This Row],[Area]]="Area 4",Table1[[#This Row],[Income]],0)</f>
        <v>0</v>
      </c>
      <c r="BE42">
        <f ca="1">IF(Table1[[#This Row],[Area]]="Area 5",Table1[[#This Row],[Income]],0)</f>
        <v>0</v>
      </c>
      <c r="BF42">
        <f ca="1">IF(Table1[[#This Row],[Area]]="Area 6",Table1[[#This Row],[Income]],0)</f>
        <v>0</v>
      </c>
      <c r="BG42">
        <f ca="1">IF(Table1[[#This Row],[Area]]="Area 7",Table1[[#This Row],[Income]],0)</f>
        <v>0</v>
      </c>
      <c r="BH42">
        <f ca="1">IF(Table1[[#This Row],[Area]]="Area 8",Table1[[#This Row],[Income]],0)</f>
        <v>0</v>
      </c>
      <c r="BI42">
        <f ca="1">IF(Table1[[#This Row],[Area]]="Area 9",Table1[[#This Row],[Income]],0)</f>
        <v>36627</v>
      </c>
      <c r="BJ42">
        <f ca="1">IF(Table1[[#This Row],[Area]]="Area 10",Table1[[#This Row],[Income]],0)</f>
        <v>0</v>
      </c>
      <c r="BK42">
        <f ca="1">IF(Table1[[#This Row],[Area]]="Area 11",Table1[[#This Row],[Income]],0)</f>
        <v>0</v>
      </c>
      <c r="BL42">
        <f ca="1">IF(Table1[[#This Row],[Area]]="Area 12",Table1[[#This Row],[Income]],0)</f>
        <v>0</v>
      </c>
      <c r="BM42">
        <f ca="1">IF(Table1[[#This Row],[Area]]="Area 13",Table1[[#This Row],[Income]],0)</f>
        <v>0</v>
      </c>
      <c r="BN42" s="2">
        <f ca="1">IF(Table1[[#This Row],[Area]]="Area 14",Table1[[#This Row],[Income]],0)</f>
        <v>0</v>
      </c>
      <c r="BO42" s="1">
        <f ca="1">IF(Table1[[#This Row],[Occupation]]="Health",Table1[[#This Row],[Income]],0)</f>
        <v>0</v>
      </c>
      <c r="BP42">
        <f ca="1">IF(Table1[[#This Row],[Occupation]]="Construction",Table1[[#This Row],[Income]],0)</f>
        <v>0</v>
      </c>
      <c r="BQ42">
        <f ca="1">IF(Table1[[#This Row],[Occupation]]="Teaching",Table1[[#This Row],[Income]],0)</f>
        <v>0</v>
      </c>
      <c r="BR42">
        <f ca="1">IF(Table1[[#This Row],[Occupation]]="IT",Table1[[#This Row],[Income]],0)</f>
        <v>0</v>
      </c>
      <c r="BS42">
        <f ca="1">IF(Table1[[#This Row],[Occupation]]="General Work",Table1[[#This Row],[Income]],0)</f>
        <v>36627</v>
      </c>
      <c r="BT42" s="2">
        <f ca="1">IF(Table1[[#This Row],[Occupation]]="Agriculture",Table1[[#This Row],[Income]],0)</f>
        <v>0</v>
      </c>
      <c r="BV42" s="1">
        <f ca="1">IF(Table1[[#This Row],[Value of Debts]]&gt;Table1[[#This Row],[Income]],1,0)</f>
        <v>1</v>
      </c>
      <c r="BY42" s="2">
        <f ca="1">IF(Table1[[#This Row],[Net Worth of person]]&gt;$BZ$5,Table1[[#This Row],[Age]],0)</f>
        <v>32</v>
      </c>
    </row>
    <row r="43" spans="2:77" x14ac:dyDescent="0.3">
      <c r="B43">
        <f t="shared" ca="1" si="2"/>
        <v>1</v>
      </c>
      <c r="C43" t="str">
        <f t="shared" ca="1" si="23"/>
        <v>Men</v>
      </c>
      <c r="D43">
        <f t="shared" ca="1" si="4"/>
        <v>37</v>
      </c>
      <c r="E43">
        <f t="shared" ca="1" si="5"/>
        <v>4</v>
      </c>
      <c r="F43" t="str">
        <f t="shared" ca="1" si="24"/>
        <v>IT</v>
      </c>
      <c r="G43">
        <f t="shared" ca="1" si="7"/>
        <v>2</v>
      </c>
      <c r="H43" t="str">
        <f t="shared" ca="1" si="25"/>
        <v>College</v>
      </c>
      <c r="I43">
        <f t="shared" ca="1" si="9"/>
        <v>2</v>
      </c>
      <c r="J43">
        <f t="shared" ca="1" si="10"/>
        <v>3</v>
      </c>
      <c r="K43">
        <f t="shared" ca="1" si="11"/>
        <v>27543</v>
      </c>
      <c r="L43">
        <f t="shared" ca="1" si="12"/>
        <v>4</v>
      </c>
      <c r="M43" t="str">
        <f t="shared" ca="1" si="26"/>
        <v>Area 4</v>
      </c>
      <c r="N43">
        <f t="shared" ca="1" si="27"/>
        <v>82629</v>
      </c>
      <c r="O43">
        <f ca="1">RAND()*Table1[[#This Row],[value of House]]</f>
        <v>41259.128073570711</v>
      </c>
      <c r="P43">
        <f t="shared" ca="1" si="28"/>
        <v>60587.552611461229</v>
      </c>
      <c r="Q43">
        <f t="shared" ca="1" si="29"/>
        <v>17427</v>
      </c>
      <c r="R43">
        <f t="shared" ca="1" si="30"/>
        <v>1654.3335642237055</v>
      </c>
      <c r="S43">
        <f t="shared" ca="1" si="31"/>
        <v>40854.008400702936</v>
      </c>
      <c r="T43">
        <f t="shared" ca="1" si="32"/>
        <v>184070.56101216417</v>
      </c>
      <c r="U43">
        <f t="shared" ca="1" si="33"/>
        <v>60340.461637794418</v>
      </c>
      <c r="V43">
        <f t="shared" ca="1" si="34"/>
        <v>123730.09937436975</v>
      </c>
      <c r="X43" s="1">
        <f ca="1">IF(Table1[[#This Row],[Gender]]="Men",1,0)</f>
        <v>1</v>
      </c>
      <c r="Y43">
        <f ca="1">IF(Table1[[#This Row],[Gender]]="Women",1,0)</f>
        <v>0</v>
      </c>
      <c r="AB43" s="2"/>
      <c r="AD43" s="1">
        <f ca="1">IF(Table1[[#This Row],[Occupation]]="General Work",1,0)</f>
        <v>0</v>
      </c>
      <c r="AE43">
        <f ca="1">IF(Table1[[#This Row],[Occupation]]="IT",1,0)</f>
        <v>1</v>
      </c>
      <c r="AF43">
        <f ca="1">IF(Table1[[#This Row],[Occupation]]="Agriculture",1,0)</f>
        <v>0</v>
      </c>
      <c r="AG43">
        <f ca="1">IF(Table1[[#This Row],[Occupation]]="Teaching",1,0)</f>
        <v>0</v>
      </c>
      <c r="AH43">
        <f ca="1">IF(Table1[[#This Row],[Occupation]]="Construction",1,0)</f>
        <v>0</v>
      </c>
      <c r="AI43">
        <f ca="1">IF(Table1[[#This Row],[Occupation]]="Health",1,0)</f>
        <v>0</v>
      </c>
      <c r="AP43" s="1"/>
      <c r="AQ43" s="11">
        <f t="shared" ca="1" si="1"/>
        <v>35367.327870743167</v>
      </c>
      <c r="AR43" s="2"/>
      <c r="AS43" s="1">
        <f ca="1">IF(Table1[[#This Row],[Value of Debts]]&gt;$AT$5,1,0)</f>
        <v>0</v>
      </c>
      <c r="AV43" s="2"/>
      <c r="AW43" s="16">
        <f ca="1">Table1[[#This Row],[Mortage Left]]/Table1[[#This Row],[value of House]]</f>
        <v>0.49932987296918407</v>
      </c>
      <c r="AX43">
        <f t="shared" ca="1" si="21"/>
        <v>0</v>
      </c>
      <c r="BA43" s="1">
        <f ca="1">IF(Table1[[#This Row],[Area]]="Area 1",Table1[[#This Row],[Income]],0)</f>
        <v>0</v>
      </c>
      <c r="BB43">
        <f ca="1">IF(Table1[[#This Row],[Area]]="Area 2",Table1[[#This Row],[Income]],0)</f>
        <v>0</v>
      </c>
      <c r="BC43">
        <f ca="1">IF(Table1[[#This Row],[Area]]="Area 3",Table1[[#This Row],[Income]],0)</f>
        <v>0</v>
      </c>
      <c r="BD43">
        <f ca="1">IF(Table1[[#This Row],[Area]]="Area 4",Table1[[#This Row],[Income]],0)</f>
        <v>27543</v>
      </c>
      <c r="BE43">
        <f ca="1">IF(Table1[[#This Row],[Area]]="Area 5",Table1[[#This Row],[Income]],0)</f>
        <v>0</v>
      </c>
      <c r="BF43">
        <f ca="1">IF(Table1[[#This Row],[Area]]="Area 6",Table1[[#This Row],[Income]],0)</f>
        <v>0</v>
      </c>
      <c r="BG43">
        <f ca="1">IF(Table1[[#This Row],[Area]]="Area 7",Table1[[#This Row],[Income]],0)</f>
        <v>0</v>
      </c>
      <c r="BH43">
        <f ca="1">IF(Table1[[#This Row],[Area]]="Area 8",Table1[[#This Row],[Income]],0)</f>
        <v>0</v>
      </c>
      <c r="BI43">
        <f ca="1">IF(Table1[[#This Row],[Area]]="Area 9",Table1[[#This Row],[Income]],0)</f>
        <v>0</v>
      </c>
      <c r="BJ43">
        <f ca="1">IF(Table1[[#This Row],[Area]]="Area 10",Table1[[#This Row],[Income]],0)</f>
        <v>0</v>
      </c>
      <c r="BK43">
        <f ca="1">IF(Table1[[#This Row],[Area]]="Area 11",Table1[[#This Row],[Income]],0)</f>
        <v>0</v>
      </c>
      <c r="BL43">
        <f ca="1">IF(Table1[[#This Row],[Area]]="Area 12",Table1[[#This Row],[Income]],0)</f>
        <v>0</v>
      </c>
      <c r="BM43">
        <f ca="1">IF(Table1[[#This Row],[Area]]="Area 13",Table1[[#This Row],[Income]],0)</f>
        <v>0</v>
      </c>
      <c r="BN43" s="2">
        <f ca="1">IF(Table1[[#This Row],[Area]]="Area 14",Table1[[#This Row],[Income]],0)</f>
        <v>0</v>
      </c>
      <c r="BO43" s="1">
        <f ca="1">IF(Table1[[#This Row],[Occupation]]="Health",Table1[[#This Row],[Income]],0)</f>
        <v>0</v>
      </c>
      <c r="BP43">
        <f ca="1">IF(Table1[[#This Row],[Occupation]]="Construction",Table1[[#This Row],[Income]],0)</f>
        <v>0</v>
      </c>
      <c r="BQ43">
        <f ca="1">IF(Table1[[#This Row],[Occupation]]="Teaching",Table1[[#This Row],[Income]],0)</f>
        <v>0</v>
      </c>
      <c r="BR43">
        <f ca="1">IF(Table1[[#This Row],[Occupation]]="IT",Table1[[#This Row],[Income]],0)</f>
        <v>27543</v>
      </c>
      <c r="BS43">
        <f ca="1">IF(Table1[[#This Row],[Occupation]]="General Work",Table1[[#This Row],[Income]],0)</f>
        <v>0</v>
      </c>
      <c r="BT43" s="2">
        <f ca="1">IF(Table1[[#This Row],[Occupation]]="Agriculture",Table1[[#This Row],[Income]],0)</f>
        <v>0</v>
      </c>
      <c r="BV43" s="1">
        <f ca="1">IF(Table1[[#This Row],[Value of Debts]]&gt;Table1[[#This Row],[Income]],1,0)</f>
        <v>1</v>
      </c>
      <c r="BY43" s="2">
        <f ca="1">IF(Table1[[#This Row],[Net Worth of person]]&gt;$BZ$5,Table1[[#This Row],[Age]],0)</f>
        <v>37</v>
      </c>
    </row>
    <row r="44" spans="2:77" x14ac:dyDescent="0.3">
      <c r="B44">
        <f t="shared" ca="1" si="2"/>
        <v>2</v>
      </c>
      <c r="C44" t="str">
        <f t="shared" ca="1" si="23"/>
        <v>Women</v>
      </c>
      <c r="D44">
        <f t="shared" ca="1" si="4"/>
        <v>42</v>
      </c>
      <c r="E44">
        <f t="shared" ca="1" si="5"/>
        <v>1</v>
      </c>
      <c r="F44" t="str">
        <f t="shared" ca="1" si="24"/>
        <v>Health</v>
      </c>
      <c r="G44">
        <f t="shared" ca="1" si="7"/>
        <v>2</v>
      </c>
      <c r="H44" t="str">
        <f t="shared" ca="1" si="25"/>
        <v>College</v>
      </c>
      <c r="I44">
        <f t="shared" ca="1" si="9"/>
        <v>2</v>
      </c>
      <c r="J44">
        <f t="shared" ca="1" si="10"/>
        <v>2</v>
      </c>
      <c r="K44">
        <f t="shared" ca="1" si="11"/>
        <v>62127</v>
      </c>
      <c r="L44">
        <f t="shared" ca="1" si="12"/>
        <v>9</v>
      </c>
      <c r="M44" t="str">
        <f t="shared" ca="1" si="26"/>
        <v>Area 9</v>
      </c>
      <c r="N44">
        <f t="shared" ca="1" si="27"/>
        <v>248508</v>
      </c>
      <c r="O44">
        <f ca="1">RAND()*Table1[[#This Row],[value of House]]</f>
        <v>170495.3152044923</v>
      </c>
      <c r="P44">
        <f t="shared" ca="1" si="28"/>
        <v>70734.655741486335</v>
      </c>
      <c r="Q44">
        <f t="shared" ca="1" si="29"/>
        <v>27390</v>
      </c>
      <c r="R44">
        <f t="shared" ca="1" si="30"/>
        <v>72540.427845132683</v>
      </c>
      <c r="S44">
        <f t="shared" ca="1" si="31"/>
        <v>70543.522347757855</v>
      </c>
      <c r="T44">
        <f t="shared" ca="1" si="32"/>
        <v>389786.17808924417</v>
      </c>
      <c r="U44">
        <f t="shared" ca="1" si="33"/>
        <v>270425.74304962496</v>
      </c>
      <c r="V44">
        <f t="shared" ca="1" si="34"/>
        <v>119360.43503961922</v>
      </c>
      <c r="X44" s="1">
        <f ca="1">IF(Table1[[#This Row],[Gender]]="Men",1,0)</f>
        <v>0</v>
      </c>
      <c r="Y44">
        <f ca="1">IF(Table1[[#This Row],[Gender]]="Women",1,0)</f>
        <v>1</v>
      </c>
      <c r="AB44" s="2"/>
      <c r="AD44" s="1">
        <f ca="1">IF(Table1[[#This Row],[Occupation]]="General Work",1,0)</f>
        <v>0</v>
      </c>
      <c r="AE44">
        <f ca="1">IF(Table1[[#This Row],[Occupation]]="IT",1,0)</f>
        <v>0</v>
      </c>
      <c r="AF44">
        <f ca="1">IF(Table1[[#This Row],[Occupation]]="Agriculture",1,0)</f>
        <v>0</v>
      </c>
      <c r="AG44">
        <f ca="1">IF(Table1[[#This Row],[Occupation]]="Teaching",1,0)</f>
        <v>0</v>
      </c>
      <c r="AH44">
        <f ca="1">IF(Table1[[#This Row],[Occupation]]="Construction",1,0)</f>
        <v>0</v>
      </c>
      <c r="AI44">
        <f ca="1">IF(Table1[[#This Row],[Occupation]]="Health",1,0)</f>
        <v>1</v>
      </c>
      <c r="AP44" s="1"/>
      <c r="AQ44" s="11">
        <f t="shared" ca="1" si="1"/>
        <v>4665.5901958225413</v>
      </c>
      <c r="AR44" s="2"/>
      <c r="AS44" s="1">
        <f ca="1">IF(Table1[[#This Row],[Value of Debts]]&gt;$AT$5,1,0)</f>
        <v>1</v>
      </c>
      <c r="AV44" s="2"/>
      <c r="AW44" s="16">
        <f ca="1">Table1[[#This Row],[Mortage Left]]/Table1[[#This Row],[value of House]]</f>
        <v>0.68607576095937473</v>
      </c>
      <c r="AX44">
        <f t="shared" ca="1" si="21"/>
        <v>0</v>
      </c>
      <c r="BA44" s="1">
        <f ca="1">IF(Table1[[#This Row],[Area]]="Area 1",Table1[[#This Row],[Income]],0)</f>
        <v>0</v>
      </c>
      <c r="BB44">
        <f ca="1">IF(Table1[[#This Row],[Area]]="Area 2",Table1[[#This Row],[Income]],0)</f>
        <v>0</v>
      </c>
      <c r="BC44">
        <f ca="1">IF(Table1[[#This Row],[Area]]="Area 3",Table1[[#This Row],[Income]],0)</f>
        <v>0</v>
      </c>
      <c r="BD44">
        <f ca="1">IF(Table1[[#This Row],[Area]]="Area 4",Table1[[#This Row],[Income]],0)</f>
        <v>0</v>
      </c>
      <c r="BE44">
        <f ca="1">IF(Table1[[#This Row],[Area]]="Area 5",Table1[[#This Row],[Income]],0)</f>
        <v>0</v>
      </c>
      <c r="BF44">
        <f ca="1">IF(Table1[[#This Row],[Area]]="Area 6",Table1[[#This Row],[Income]],0)</f>
        <v>0</v>
      </c>
      <c r="BG44">
        <f ca="1">IF(Table1[[#This Row],[Area]]="Area 7",Table1[[#This Row],[Income]],0)</f>
        <v>0</v>
      </c>
      <c r="BH44">
        <f ca="1">IF(Table1[[#This Row],[Area]]="Area 8",Table1[[#This Row],[Income]],0)</f>
        <v>0</v>
      </c>
      <c r="BI44">
        <f ca="1">IF(Table1[[#This Row],[Area]]="Area 9",Table1[[#This Row],[Income]],0)</f>
        <v>62127</v>
      </c>
      <c r="BJ44">
        <f ca="1">IF(Table1[[#This Row],[Area]]="Area 10",Table1[[#This Row],[Income]],0)</f>
        <v>0</v>
      </c>
      <c r="BK44">
        <f ca="1">IF(Table1[[#This Row],[Area]]="Area 11",Table1[[#This Row],[Income]],0)</f>
        <v>0</v>
      </c>
      <c r="BL44">
        <f ca="1">IF(Table1[[#This Row],[Area]]="Area 12",Table1[[#This Row],[Income]],0)</f>
        <v>0</v>
      </c>
      <c r="BM44">
        <f ca="1">IF(Table1[[#This Row],[Area]]="Area 13",Table1[[#This Row],[Income]],0)</f>
        <v>0</v>
      </c>
      <c r="BN44" s="2">
        <f ca="1">IF(Table1[[#This Row],[Area]]="Area 14",Table1[[#This Row],[Income]],0)</f>
        <v>0</v>
      </c>
      <c r="BO44" s="1">
        <f ca="1">IF(Table1[[#This Row],[Occupation]]="Health",Table1[[#This Row],[Income]],0)</f>
        <v>62127</v>
      </c>
      <c r="BP44">
        <f ca="1">IF(Table1[[#This Row],[Occupation]]="Construction",Table1[[#This Row],[Income]],0)</f>
        <v>0</v>
      </c>
      <c r="BQ44">
        <f ca="1">IF(Table1[[#This Row],[Occupation]]="Teaching",Table1[[#This Row],[Income]],0)</f>
        <v>0</v>
      </c>
      <c r="BR44">
        <f ca="1">IF(Table1[[#This Row],[Occupation]]="IT",Table1[[#This Row],[Income]],0)</f>
        <v>0</v>
      </c>
      <c r="BS44">
        <f ca="1">IF(Table1[[#This Row],[Occupation]]="General Work",Table1[[#This Row],[Income]],0)</f>
        <v>0</v>
      </c>
      <c r="BT44" s="2">
        <f ca="1">IF(Table1[[#This Row],[Occupation]]="Agriculture",Table1[[#This Row],[Income]],0)</f>
        <v>0</v>
      </c>
      <c r="BV44" s="1">
        <f ca="1">IF(Table1[[#This Row],[Value of Debts]]&gt;Table1[[#This Row],[Income]],1,0)</f>
        <v>1</v>
      </c>
      <c r="BY44" s="2">
        <f ca="1">IF(Table1[[#This Row],[Net Worth of person]]&gt;$BZ$5,Table1[[#This Row],[Age]],0)</f>
        <v>42</v>
      </c>
    </row>
    <row r="45" spans="2:77" x14ac:dyDescent="0.3">
      <c r="B45">
        <f t="shared" ca="1" si="2"/>
        <v>2</v>
      </c>
      <c r="C45" t="str">
        <f t="shared" ca="1" si="23"/>
        <v>Women</v>
      </c>
      <c r="D45">
        <f t="shared" ca="1" si="4"/>
        <v>42</v>
      </c>
      <c r="E45">
        <f t="shared" ca="1" si="5"/>
        <v>6</v>
      </c>
      <c r="F45" t="str">
        <f t="shared" ca="1" si="24"/>
        <v>Agriculture</v>
      </c>
      <c r="G45">
        <f t="shared" ca="1" si="7"/>
        <v>5</v>
      </c>
      <c r="H45" t="str">
        <f t="shared" ca="1" si="25"/>
        <v>Others</v>
      </c>
      <c r="I45">
        <f t="shared" ca="1" si="9"/>
        <v>3</v>
      </c>
      <c r="J45">
        <f t="shared" ca="1" si="10"/>
        <v>2</v>
      </c>
      <c r="K45">
        <f t="shared" ca="1" si="11"/>
        <v>62937</v>
      </c>
      <c r="L45">
        <f t="shared" ca="1" si="12"/>
        <v>5</v>
      </c>
      <c r="M45" t="str">
        <f t="shared" ca="1" si="26"/>
        <v>Area 5</v>
      </c>
      <c r="N45">
        <f t="shared" ca="1" si="27"/>
        <v>251748</v>
      </c>
      <c r="O45">
        <f ca="1">RAND()*Table1[[#This Row],[value of House]]</f>
        <v>133886.19865730841</v>
      </c>
      <c r="P45">
        <f t="shared" ca="1" si="28"/>
        <v>9331.1803916450826</v>
      </c>
      <c r="Q45">
        <f t="shared" ca="1" si="29"/>
        <v>8027</v>
      </c>
      <c r="R45">
        <f t="shared" ca="1" si="30"/>
        <v>37419.741944342648</v>
      </c>
      <c r="S45">
        <f t="shared" ca="1" si="31"/>
        <v>67056.807207552411</v>
      </c>
      <c r="T45">
        <f t="shared" ca="1" si="32"/>
        <v>328135.98759919748</v>
      </c>
      <c r="U45">
        <f t="shared" ca="1" si="33"/>
        <v>179332.94060165106</v>
      </c>
      <c r="V45">
        <f t="shared" ca="1" si="34"/>
        <v>148803.04699754642</v>
      </c>
      <c r="X45" s="1">
        <f ca="1">IF(Table1[[#This Row],[Gender]]="Men",1,0)</f>
        <v>0</v>
      </c>
      <c r="Y45">
        <f ca="1">IF(Table1[[#This Row],[Gender]]="Women",1,0)</f>
        <v>1</v>
      </c>
      <c r="AB45" s="2"/>
      <c r="AD45" s="1">
        <f ca="1">IF(Table1[[#This Row],[Occupation]]="General Work",1,0)</f>
        <v>0</v>
      </c>
      <c r="AE45">
        <f ca="1">IF(Table1[[#This Row],[Occupation]]="IT",1,0)</f>
        <v>0</v>
      </c>
      <c r="AF45">
        <f ca="1">IF(Table1[[#This Row],[Occupation]]="Agriculture",1,0)</f>
        <v>1</v>
      </c>
      <c r="AG45">
        <f ca="1">IF(Table1[[#This Row],[Occupation]]="Teaching",1,0)</f>
        <v>0</v>
      </c>
      <c r="AH45">
        <f ca="1">IF(Table1[[#This Row],[Occupation]]="Construction",1,0)</f>
        <v>0</v>
      </c>
      <c r="AI45">
        <f ca="1">IF(Table1[[#This Row],[Occupation]]="Health",1,0)</f>
        <v>0</v>
      </c>
      <c r="AP45" s="1"/>
      <c r="AQ45" s="11">
        <f t="shared" ca="1" si="1"/>
        <v>28954.927381675523</v>
      </c>
      <c r="AR45" s="2"/>
      <c r="AS45" s="1">
        <f ca="1">IF(Table1[[#This Row],[Value of Debts]]&gt;$AT$5,1,0)</f>
        <v>1</v>
      </c>
      <c r="AV45" s="2"/>
      <c r="AW45" s="16">
        <f ca="1">Table1[[#This Row],[Mortage Left]]/Table1[[#This Row],[value of House]]</f>
        <v>0.53182626538168487</v>
      </c>
      <c r="AX45">
        <f t="shared" ca="1" si="21"/>
        <v>0</v>
      </c>
      <c r="BA45" s="1">
        <f ca="1">IF(Table1[[#This Row],[Area]]="Area 1",Table1[[#This Row],[Income]],0)</f>
        <v>0</v>
      </c>
      <c r="BB45">
        <f ca="1">IF(Table1[[#This Row],[Area]]="Area 2",Table1[[#This Row],[Income]],0)</f>
        <v>0</v>
      </c>
      <c r="BC45">
        <f ca="1">IF(Table1[[#This Row],[Area]]="Area 3",Table1[[#This Row],[Income]],0)</f>
        <v>0</v>
      </c>
      <c r="BD45">
        <f ca="1">IF(Table1[[#This Row],[Area]]="Area 4",Table1[[#This Row],[Income]],0)</f>
        <v>0</v>
      </c>
      <c r="BE45">
        <f ca="1">IF(Table1[[#This Row],[Area]]="Area 5",Table1[[#This Row],[Income]],0)</f>
        <v>62937</v>
      </c>
      <c r="BF45">
        <f ca="1">IF(Table1[[#This Row],[Area]]="Area 6",Table1[[#This Row],[Income]],0)</f>
        <v>0</v>
      </c>
      <c r="BG45">
        <f ca="1">IF(Table1[[#This Row],[Area]]="Area 7",Table1[[#This Row],[Income]],0)</f>
        <v>0</v>
      </c>
      <c r="BH45">
        <f ca="1">IF(Table1[[#This Row],[Area]]="Area 8",Table1[[#This Row],[Income]],0)</f>
        <v>0</v>
      </c>
      <c r="BI45">
        <f ca="1">IF(Table1[[#This Row],[Area]]="Area 9",Table1[[#This Row],[Income]],0)</f>
        <v>0</v>
      </c>
      <c r="BJ45">
        <f ca="1">IF(Table1[[#This Row],[Area]]="Area 10",Table1[[#This Row],[Income]],0)</f>
        <v>0</v>
      </c>
      <c r="BK45">
        <f ca="1">IF(Table1[[#This Row],[Area]]="Area 11",Table1[[#This Row],[Income]],0)</f>
        <v>0</v>
      </c>
      <c r="BL45">
        <f ca="1">IF(Table1[[#This Row],[Area]]="Area 12",Table1[[#This Row],[Income]],0)</f>
        <v>0</v>
      </c>
      <c r="BM45">
        <f ca="1">IF(Table1[[#This Row],[Area]]="Area 13",Table1[[#This Row],[Income]],0)</f>
        <v>0</v>
      </c>
      <c r="BN45" s="2">
        <f ca="1">IF(Table1[[#This Row],[Area]]="Area 14",Table1[[#This Row],[Income]],0)</f>
        <v>0</v>
      </c>
      <c r="BO45" s="1">
        <f ca="1">IF(Table1[[#This Row],[Occupation]]="Health",Table1[[#This Row],[Income]],0)</f>
        <v>0</v>
      </c>
      <c r="BP45">
        <f ca="1">IF(Table1[[#This Row],[Occupation]]="Construction",Table1[[#This Row],[Income]],0)</f>
        <v>0</v>
      </c>
      <c r="BQ45">
        <f ca="1">IF(Table1[[#This Row],[Occupation]]="Teaching",Table1[[#This Row],[Income]],0)</f>
        <v>0</v>
      </c>
      <c r="BR45">
        <f ca="1">IF(Table1[[#This Row],[Occupation]]="IT",Table1[[#This Row],[Income]],0)</f>
        <v>0</v>
      </c>
      <c r="BS45">
        <f ca="1">IF(Table1[[#This Row],[Occupation]]="General Work",Table1[[#This Row],[Income]],0)</f>
        <v>0</v>
      </c>
      <c r="BT45" s="2">
        <f ca="1">IF(Table1[[#This Row],[Occupation]]="Agriculture",Table1[[#This Row],[Income]],0)</f>
        <v>62937</v>
      </c>
      <c r="BV45" s="1">
        <f ca="1">IF(Table1[[#This Row],[Value of Debts]]&gt;Table1[[#This Row],[Income]],1,0)</f>
        <v>1</v>
      </c>
      <c r="BY45" s="2">
        <f ca="1">IF(Table1[[#This Row],[Net Worth of person]]&gt;$BZ$5,Table1[[#This Row],[Age]],0)</f>
        <v>42</v>
      </c>
    </row>
    <row r="46" spans="2:77" x14ac:dyDescent="0.3">
      <c r="B46">
        <f t="shared" ca="1" si="2"/>
        <v>1</v>
      </c>
      <c r="C46" t="str">
        <f t="shared" ca="1" si="23"/>
        <v>Men</v>
      </c>
      <c r="D46">
        <f t="shared" ca="1" si="4"/>
        <v>44</v>
      </c>
      <c r="E46">
        <f t="shared" ca="1" si="5"/>
        <v>2</v>
      </c>
      <c r="F46" t="str">
        <f t="shared" ca="1" si="24"/>
        <v>Construction</v>
      </c>
      <c r="G46">
        <f t="shared" ca="1" si="7"/>
        <v>2</v>
      </c>
      <c r="H46" t="str">
        <f t="shared" ca="1" si="25"/>
        <v>College</v>
      </c>
      <c r="I46">
        <f t="shared" ca="1" si="9"/>
        <v>2</v>
      </c>
      <c r="J46">
        <f t="shared" ca="1" si="10"/>
        <v>2</v>
      </c>
      <c r="K46">
        <f t="shared" ca="1" si="11"/>
        <v>46923</v>
      </c>
      <c r="L46">
        <f t="shared" ca="1" si="12"/>
        <v>8</v>
      </c>
      <c r="M46" t="str">
        <f t="shared" ca="1" si="26"/>
        <v>Area 8</v>
      </c>
      <c r="N46">
        <f t="shared" ca="1" si="27"/>
        <v>187692</v>
      </c>
      <c r="O46">
        <f ca="1">RAND()*Table1[[#This Row],[value of House]]</f>
        <v>44487.017305299218</v>
      </c>
      <c r="P46">
        <f t="shared" ca="1" si="28"/>
        <v>57909.854763351046</v>
      </c>
      <c r="Q46">
        <f t="shared" ca="1" si="29"/>
        <v>22746</v>
      </c>
      <c r="R46">
        <f t="shared" ca="1" si="30"/>
        <v>79588.508514459012</v>
      </c>
      <c r="S46">
        <f t="shared" ca="1" si="31"/>
        <v>8195.4172588486108</v>
      </c>
      <c r="T46">
        <f t="shared" ca="1" si="32"/>
        <v>253797.27202219964</v>
      </c>
      <c r="U46">
        <f t="shared" ca="1" si="33"/>
        <v>146821.52581975824</v>
      </c>
      <c r="V46">
        <f t="shared" ca="1" si="34"/>
        <v>106975.7462024414</v>
      </c>
      <c r="X46" s="1">
        <f ca="1">IF(Table1[[#This Row],[Gender]]="Men",1,0)</f>
        <v>1</v>
      </c>
      <c r="Y46">
        <f ca="1">IF(Table1[[#This Row],[Gender]]="Women",1,0)</f>
        <v>0</v>
      </c>
      <c r="AB46" s="2"/>
      <c r="AD46" s="1">
        <f ca="1">IF(Table1[[#This Row],[Occupation]]="General Work",1,0)</f>
        <v>0</v>
      </c>
      <c r="AE46">
        <f ca="1">IF(Table1[[#This Row],[Occupation]]="IT",1,0)</f>
        <v>0</v>
      </c>
      <c r="AF46">
        <f ca="1">IF(Table1[[#This Row],[Occupation]]="Agriculture",1,0)</f>
        <v>0</v>
      </c>
      <c r="AG46">
        <f ca="1">IF(Table1[[#This Row],[Occupation]]="Teaching",1,0)</f>
        <v>0</v>
      </c>
      <c r="AH46">
        <f ca="1">IF(Table1[[#This Row],[Occupation]]="Construction",1,0)</f>
        <v>1</v>
      </c>
      <c r="AI46">
        <f ca="1">IF(Table1[[#This Row],[Occupation]]="Health",1,0)</f>
        <v>0</v>
      </c>
      <c r="AP46" s="1"/>
      <c r="AQ46" s="11">
        <f t="shared" ca="1" si="1"/>
        <v>40637.592802029816</v>
      </c>
      <c r="AR46" s="2"/>
      <c r="AS46" s="1">
        <f ca="1">IF(Table1[[#This Row],[Value of Debts]]&gt;$AT$5,1,0)</f>
        <v>1</v>
      </c>
      <c r="AV46" s="2"/>
      <c r="AW46" s="16">
        <f ca="1">Table1[[#This Row],[Mortage Left]]/Table1[[#This Row],[value of House]]</f>
        <v>0.23702138239935222</v>
      </c>
      <c r="AX46">
        <f t="shared" ca="1" si="21"/>
        <v>1</v>
      </c>
      <c r="BA46" s="1">
        <f ca="1">IF(Table1[[#This Row],[Area]]="Area 1",Table1[[#This Row],[Income]],0)</f>
        <v>0</v>
      </c>
      <c r="BB46">
        <f ca="1">IF(Table1[[#This Row],[Area]]="Area 2",Table1[[#This Row],[Income]],0)</f>
        <v>0</v>
      </c>
      <c r="BC46">
        <f ca="1">IF(Table1[[#This Row],[Area]]="Area 3",Table1[[#This Row],[Income]],0)</f>
        <v>0</v>
      </c>
      <c r="BD46">
        <f ca="1">IF(Table1[[#This Row],[Area]]="Area 4",Table1[[#This Row],[Income]],0)</f>
        <v>0</v>
      </c>
      <c r="BE46">
        <f ca="1">IF(Table1[[#This Row],[Area]]="Area 5",Table1[[#This Row],[Income]],0)</f>
        <v>0</v>
      </c>
      <c r="BF46">
        <f ca="1">IF(Table1[[#This Row],[Area]]="Area 6",Table1[[#This Row],[Income]],0)</f>
        <v>0</v>
      </c>
      <c r="BG46">
        <f ca="1">IF(Table1[[#This Row],[Area]]="Area 7",Table1[[#This Row],[Income]],0)</f>
        <v>0</v>
      </c>
      <c r="BH46">
        <f ca="1">IF(Table1[[#This Row],[Area]]="Area 8",Table1[[#This Row],[Income]],0)</f>
        <v>46923</v>
      </c>
      <c r="BI46">
        <f ca="1">IF(Table1[[#This Row],[Area]]="Area 9",Table1[[#This Row],[Income]],0)</f>
        <v>0</v>
      </c>
      <c r="BJ46">
        <f ca="1">IF(Table1[[#This Row],[Area]]="Area 10",Table1[[#This Row],[Income]],0)</f>
        <v>0</v>
      </c>
      <c r="BK46">
        <f ca="1">IF(Table1[[#This Row],[Area]]="Area 11",Table1[[#This Row],[Income]],0)</f>
        <v>0</v>
      </c>
      <c r="BL46">
        <f ca="1">IF(Table1[[#This Row],[Area]]="Area 12",Table1[[#This Row],[Income]],0)</f>
        <v>0</v>
      </c>
      <c r="BM46">
        <f ca="1">IF(Table1[[#This Row],[Area]]="Area 13",Table1[[#This Row],[Income]],0)</f>
        <v>0</v>
      </c>
      <c r="BN46" s="2">
        <f ca="1">IF(Table1[[#This Row],[Area]]="Area 14",Table1[[#This Row],[Income]],0)</f>
        <v>0</v>
      </c>
      <c r="BO46" s="1">
        <f ca="1">IF(Table1[[#This Row],[Occupation]]="Health",Table1[[#This Row],[Income]],0)</f>
        <v>0</v>
      </c>
      <c r="BP46">
        <f ca="1">IF(Table1[[#This Row],[Occupation]]="Construction",Table1[[#This Row],[Income]],0)</f>
        <v>46923</v>
      </c>
      <c r="BQ46">
        <f ca="1">IF(Table1[[#This Row],[Occupation]]="Teaching",Table1[[#This Row],[Income]],0)</f>
        <v>0</v>
      </c>
      <c r="BR46">
        <f ca="1">IF(Table1[[#This Row],[Occupation]]="IT",Table1[[#This Row],[Income]],0)</f>
        <v>0</v>
      </c>
      <c r="BS46">
        <f ca="1">IF(Table1[[#This Row],[Occupation]]="General Work",Table1[[#This Row],[Income]],0)</f>
        <v>0</v>
      </c>
      <c r="BT46" s="2">
        <f ca="1">IF(Table1[[#This Row],[Occupation]]="Agriculture",Table1[[#This Row],[Income]],0)</f>
        <v>0</v>
      </c>
      <c r="BV46" s="1">
        <f ca="1">IF(Table1[[#This Row],[Value of Debts]]&gt;Table1[[#This Row],[Income]],1,0)</f>
        <v>1</v>
      </c>
      <c r="BY46" s="2">
        <f ca="1">IF(Table1[[#This Row],[Net Worth of person]]&gt;$BZ$5,Table1[[#This Row],[Age]],0)</f>
        <v>44</v>
      </c>
    </row>
    <row r="47" spans="2:77" x14ac:dyDescent="0.3">
      <c r="B47">
        <f t="shared" ca="1" si="2"/>
        <v>1</v>
      </c>
      <c r="C47" t="str">
        <f t="shared" ca="1" si="23"/>
        <v>Men</v>
      </c>
      <c r="D47">
        <f t="shared" ca="1" si="4"/>
        <v>41</v>
      </c>
      <c r="E47">
        <f t="shared" ca="1" si="5"/>
        <v>4</v>
      </c>
      <c r="F47" t="str">
        <f t="shared" ca="1" si="24"/>
        <v>IT</v>
      </c>
      <c r="G47">
        <f t="shared" ca="1" si="7"/>
        <v>2</v>
      </c>
      <c r="H47" t="str">
        <f t="shared" ca="1" si="25"/>
        <v>College</v>
      </c>
      <c r="I47">
        <f t="shared" ca="1" si="9"/>
        <v>0</v>
      </c>
      <c r="J47">
        <f t="shared" ca="1" si="10"/>
        <v>2</v>
      </c>
      <c r="K47">
        <f t="shared" ca="1" si="11"/>
        <v>47455</v>
      </c>
      <c r="L47">
        <f t="shared" ca="1" si="12"/>
        <v>5</v>
      </c>
      <c r="M47" t="str">
        <f t="shared" ca="1" si="26"/>
        <v>Area 5</v>
      </c>
      <c r="N47">
        <f t="shared" ca="1" si="27"/>
        <v>237275</v>
      </c>
      <c r="O47">
        <f ca="1">RAND()*Table1[[#This Row],[value of House]]</f>
        <v>2524.4959859850483</v>
      </c>
      <c r="P47">
        <f t="shared" ca="1" si="28"/>
        <v>81275.185604059632</v>
      </c>
      <c r="Q47">
        <f t="shared" ca="1" si="29"/>
        <v>48337</v>
      </c>
      <c r="R47">
        <f t="shared" ca="1" si="30"/>
        <v>73770.288337820384</v>
      </c>
      <c r="S47">
        <f t="shared" ca="1" si="31"/>
        <v>994.56448044639831</v>
      </c>
      <c r="T47">
        <f t="shared" ca="1" si="32"/>
        <v>319544.750084506</v>
      </c>
      <c r="U47">
        <f t="shared" ca="1" si="33"/>
        <v>124631.78432380543</v>
      </c>
      <c r="V47">
        <f t="shared" ca="1" si="34"/>
        <v>194912.96576070058</v>
      </c>
      <c r="X47" s="1">
        <f ca="1">IF(Table1[[#This Row],[Gender]]="Men",1,0)</f>
        <v>1</v>
      </c>
      <c r="Y47">
        <f ca="1">IF(Table1[[#This Row],[Gender]]="Women",1,0)</f>
        <v>0</v>
      </c>
      <c r="AB47" s="2"/>
      <c r="AD47" s="1">
        <f ca="1">IF(Table1[[#This Row],[Occupation]]="General Work",1,0)</f>
        <v>0</v>
      </c>
      <c r="AE47">
        <f ca="1">IF(Table1[[#This Row],[Occupation]]="IT",1,0)</f>
        <v>1</v>
      </c>
      <c r="AF47">
        <f ca="1">IF(Table1[[#This Row],[Occupation]]="Agriculture",1,0)</f>
        <v>0</v>
      </c>
      <c r="AG47">
        <f ca="1">IF(Table1[[#This Row],[Occupation]]="Teaching",1,0)</f>
        <v>0</v>
      </c>
      <c r="AH47">
        <f ca="1">IF(Table1[[#This Row],[Occupation]]="Construction",1,0)</f>
        <v>0</v>
      </c>
      <c r="AI47">
        <f ca="1">IF(Table1[[#This Row],[Occupation]]="Health",1,0)</f>
        <v>0</v>
      </c>
      <c r="AP47" s="1"/>
      <c r="AQ47" s="11">
        <f t="shared" ca="1" si="1"/>
        <v>17469.372838230782</v>
      </c>
      <c r="AR47" s="2"/>
      <c r="AS47" s="1">
        <f ca="1">IF(Table1[[#This Row],[Value of Debts]]&gt;$AT$5,1,0)</f>
        <v>1</v>
      </c>
      <c r="AV47" s="2"/>
      <c r="AW47" s="16">
        <f ca="1">Table1[[#This Row],[Mortage Left]]/Table1[[#This Row],[value of House]]</f>
        <v>1.0639536343841738E-2</v>
      </c>
      <c r="AX47">
        <f t="shared" ca="1" si="21"/>
        <v>1</v>
      </c>
      <c r="BA47" s="1">
        <f ca="1">IF(Table1[[#This Row],[Area]]="Area 1",Table1[[#This Row],[Income]],0)</f>
        <v>0</v>
      </c>
      <c r="BB47">
        <f ca="1">IF(Table1[[#This Row],[Area]]="Area 2",Table1[[#This Row],[Income]],0)</f>
        <v>0</v>
      </c>
      <c r="BC47">
        <f ca="1">IF(Table1[[#This Row],[Area]]="Area 3",Table1[[#This Row],[Income]],0)</f>
        <v>0</v>
      </c>
      <c r="BD47">
        <f ca="1">IF(Table1[[#This Row],[Area]]="Area 4",Table1[[#This Row],[Income]],0)</f>
        <v>0</v>
      </c>
      <c r="BE47">
        <f ca="1">IF(Table1[[#This Row],[Area]]="Area 5",Table1[[#This Row],[Income]],0)</f>
        <v>47455</v>
      </c>
      <c r="BF47">
        <f ca="1">IF(Table1[[#This Row],[Area]]="Area 6",Table1[[#This Row],[Income]],0)</f>
        <v>0</v>
      </c>
      <c r="BG47">
        <f ca="1">IF(Table1[[#This Row],[Area]]="Area 7",Table1[[#This Row],[Income]],0)</f>
        <v>0</v>
      </c>
      <c r="BH47">
        <f ca="1">IF(Table1[[#This Row],[Area]]="Area 8",Table1[[#This Row],[Income]],0)</f>
        <v>0</v>
      </c>
      <c r="BI47">
        <f ca="1">IF(Table1[[#This Row],[Area]]="Area 9",Table1[[#This Row],[Income]],0)</f>
        <v>0</v>
      </c>
      <c r="BJ47">
        <f ca="1">IF(Table1[[#This Row],[Area]]="Area 10",Table1[[#This Row],[Income]],0)</f>
        <v>0</v>
      </c>
      <c r="BK47">
        <f ca="1">IF(Table1[[#This Row],[Area]]="Area 11",Table1[[#This Row],[Income]],0)</f>
        <v>0</v>
      </c>
      <c r="BL47">
        <f ca="1">IF(Table1[[#This Row],[Area]]="Area 12",Table1[[#This Row],[Income]],0)</f>
        <v>0</v>
      </c>
      <c r="BM47">
        <f ca="1">IF(Table1[[#This Row],[Area]]="Area 13",Table1[[#This Row],[Income]],0)</f>
        <v>0</v>
      </c>
      <c r="BN47" s="2">
        <f ca="1">IF(Table1[[#This Row],[Area]]="Area 14",Table1[[#This Row],[Income]],0)</f>
        <v>0</v>
      </c>
      <c r="BO47" s="1">
        <f ca="1">IF(Table1[[#This Row],[Occupation]]="Health",Table1[[#This Row],[Income]],0)</f>
        <v>0</v>
      </c>
      <c r="BP47">
        <f ca="1">IF(Table1[[#This Row],[Occupation]]="Construction",Table1[[#This Row],[Income]],0)</f>
        <v>0</v>
      </c>
      <c r="BQ47">
        <f ca="1">IF(Table1[[#This Row],[Occupation]]="Teaching",Table1[[#This Row],[Income]],0)</f>
        <v>0</v>
      </c>
      <c r="BR47">
        <f ca="1">IF(Table1[[#This Row],[Occupation]]="IT",Table1[[#This Row],[Income]],0)</f>
        <v>47455</v>
      </c>
      <c r="BS47">
        <f ca="1">IF(Table1[[#This Row],[Occupation]]="General Work",Table1[[#This Row],[Income]],0)</f>
        <v>0</v>
      </c>
      <c r="BT47" s="2">
        <f ca="1">IF(Table1[[#This Row],[Occupation]]="Agriculture",Table1[[#This Row],[Income]],0)</f>
        <v>0</v>
      </c>
      <c r="BV47" s="1">
        <f ca="1">IF(Table1[[#This Row],[Value of Debts]]&gt;Table1[[#This Row],[Income]],1,0)</f>
        <v>1</v>
      </c>
      <c r="BY47" s="2">
        <f ca="1">IF(Table1[[#This Row],[Net Worth of person]]&gt;$BZ$5,Table1[[#This Row],[Age]],0)</f>
        <v>41</v>
      </c>
    </row>
    <row r="48" spans="2:77" x14ac:dyDescent="0.3">
      <c r="B48">
        <f t="shared" ca="1" si="2"/>
        <v>2</v>
      </c>
      <c r="C48" t="str">
        <f t="shared" ca="1" si="23"/>
        <v>Women</v>
      </c>
      <c r="D48">
        <f t="shared" ca="1" si="4"/>
        <v>39</v>
      </c>
      <c r="E48">
        <f t="shared" ca="1" si="5"/>
        <v>1</v>
      </c>
      <c r="F48" t="str">
        <f t="shared" ca="1" si="24"/>
        <v>Health</v>
      </c>
      <c r="G48">
        <f t="shared" ca="1" si="7"/>
        <v>1</v>
      </c>
      <c r="H48" t="str">
        <f t="shared" ca="1" si="25"/>
        <v>High School</v>
      </c>
      <c r="I48">
        <f t="shared" ca="1" si="9"/>
        <v>1</v>
      </c>
      <c r="J48">
        <f t="shared" ca="1" si="10"/>
        <v>2</v>
      </c>
      <c r="K48">
        <f t="shared" ca="1" si="11"/>
        <v>26208</v>
      </c>
      <c r="L48">
        <f t="shared" ca="1" si="12"/>
        <v>4</v>
      </c>
      <c r="M48" t="str">
        <f t="shared" ca="1" si="26"/>
        <v>Area 4</v>
      </c>
      <c r="N48">
        <f t="shared" ca="1" si="27"/>
        <v>157248</v>
      </c>
      <c r="O48">
        <f ca="1">RAND()*Table1[[#This Row],[value of House]]</f>
        <v>134758.01545690352</v>
      </c>
      <c r="P48">
        <f t="shared" ca="1" si="28"/>
        <v>34938.745676461564</v>
      </c>
      <c r="Q48">
        <f t="shared" ca="1" si="29"/>
        <v>20649</v>
      </c>
      <c r="R48">
        <f t="shared" ca="1" si="30"/>
        <v>15384.411318906608</v>
      </c>
      <c r="S48">
        <f t="shared" ca="1" si="31"/>
        <v>13824.04143872394</v>
      </c>
      <c r="T48">
        <f t="shared" ca="1" si="32"/>
        <v>206010.78711518549</v>
      </c>
      <c r="U48">
        <f t="shared" ca="1" si="33"/>
        <v>170791.42677581013</v>
      </c>
      <c r="V48">
        <f t="shared" ca="1" si="34"/>
        <v>35219.360339375358</v>
      </c>
      <c r="X48" s="1">
        <f ca="1">IF(Table1[[#This Row],[Gender]]="Men",1,0)</f>
        <v>0</v>
      </c>
      <c r="Y48">
        <f ca="1">IF(Table1[[#This Row],[Gender]]="Women",1,0)</f>
        <v>1</v>
      </c>
      <c r="AB48" s="2"/>
      <c r="AD48" s="1">
        <f ca="1">IF(Table1[[#This Row],[Occupation]]="General Work",1,0)</f>
        <v>0</v>
      </c>
      <c r="AE48">
        <f ca="1">IF(Table1[[#This Row],[Occupation]]="IT",1,0)</f>
        <v>0</v>
      </c>
      <c r="AF48">
        <f ca="1">IF(Table1[[#This Row],[Occupation]]="Agriculture",1,0)</f>
        <v>0</v>
      </c>
      <c r="AG48">
        <f ca="1">IF(Table1[[#This Row],[Occupation]]="Teaching",1,0)</f>
        <v>0</v>
      </c>
      <c r="AH48">
        <f ca="1">IF(Table1[[#This Row],[Occupation]]="Construction",1,0)</f>
        <v>0</v>
      </c>
      <c r="AI48">
        <f ca="1">IF(Table1[[#This Row],[Occupation]]="Health",1,0)</f>
        <v>1</v>
      </c>
      <c r="AP48" s="1"/>
      <c r="AQ48" s="11">
        <f t="shared" ca="1" si="1"/>
        <v>39118.620240643104</v>
      </c>
      <c r="AR48" s="2"/>
      <c r="AS48" s="1">
        <f ca="1">IF(Table1[[#This Row],[Value of Debts]]&gt;$AT$5,1,0)</f>
        <v>1</v>
      </c>
      <c r="AV48" s="2"/>
      <c r="AW48" s="16">
        <f ca="1">Table1[[#This Row],[Mortage Left]]/Table1[[#This Row],[value of House]]</f>
        <v>0.85697761152385732</v>
      </c>
      <c r="AX48">
        <f t="shared" ca="1" si="21"/>
        <v>0</v>
      </c>
      <c r="BA48" s="1">
        <f ca="1">IF(Table1[[#This Row],[Area]]="Area 1",Table1[[#This Row],[Income]],0)</f>
        <v>0</v>
      </c>
      <c r="BB48">
        <f ca="1">IF(Table1[[#This Row],[Area]]="Area 2",Table1[[#This Row],[Income]],0)</f>
        <v>0</v>
      </c>
      <c r="BC48">
        <f ca="1">IF(Table1[[#This Row],[Area]]="Area 3",Table1[[#This Row],[Income]],0)</f>
        <v>0</v>
      </c>
      <c r="BD48">
        <f ca="1">IF(Table1[[#This Row],[Area]]="Area 4",Table1[[#This Row],[Income]],0)</f>
        <v>26208</v>
      </c>
      <c r="BE48">
        <f ca="1">IF(Table1[[#This Row],[Area]]="Area 5",Table1[[#This Row],[Income]],0)</f>
        <v>0</v>
      </c>
      <c r="BF48">
        <f ca="1">IF(Table1[[#This Row],[Area]]="Area 6",Table1[[#This Row],[Income]],0)</f>
        <v>0</v>
      </c>
      <c r="BG48">
        <f ca="1">IF(Table1[[#This Row],[Area]]="Area 7",Table1[[#This Row],[Income]],0)</f>
        <v>0</v>
      </c>
      <c r="BH48">
        <f ca="1">IF(Table1[[#This Row],[Area]]="Area 8",Table1[[#This Row],[Income]],0)</f>
        <v>0</v>
      </c>
      <c r="BI48">
        <f ca="1">IF(Table1[[#This Row],[Area]]="Area 9",Table1[[#This Row],[Income]],0)</f>
        <v>0</v>
      </c>
      <c r="BJ48">
        <f ca="1">IF(Table1[[#This Row],[Area]]="Area 10",Table1[[#This Row],[Income]],0)</f>
        <v>0</v>
      </c>
      <c r="BK48">
        <f ca="1">IF(Table1[[#This Row],[Area]]="Area 11",Table1[[#This Row],[Income]],0)</f>
        <v>0</v>
      </c>
      <c r="BL48">
        <f ca="1">IF(Table1[[#This Row],[Area]]="Area 12",Table1[[#This Row],[Income]],0)</f>
        <v>0</v>
      </c>
      <c r="BM48">
        <f ca="1">IF(Table1[[#This Row],[Area]]="Area 13",Table1[[#This Row],[Income]],0)</f>
        <v>0</v>
      </c>
      <c r="BN48" s="2">
        <f ca="1">IF(Table1[[#This Row],[Area]]="Area 14",Table1[[#This Row],[Income]],0)</f>
        <v>0</v>
      </c>
      <c r="BO48" s="1">
        <f ca="1">IF(Table1[[#This Row],[Occupation]]="Health",Table1[[#This Row],[Income]],0)</f>
        <v>26208</v>
      </c>
      <c r="BP48">
        <f ca="1">IF(Table1[[#This Row],[Occupation]]="Construction",Table1[[#This Row],[Income]],0)</f>
        <v>0</v>
      </c>
      <c r="BQ48">
        <f ca="1">IF(Table1[[#This Row],[Occupation]]="Teaching",Table1[[#This Row],[Income]],0)</f>
        <v>0</v>
      </c>
      <c r="BR48">
        <f ca="1">IF(Table1[[#This Row],[Occupation]]="IT",Table1[[#This Row],[Income]],0)</f>
        <v>0</v>
      </c>
      <c r="BS48">
        <f ca="1">IF(Table1[[#This Row],[Occupation]]="General Work",Table1[[#This Row],[Income]],0)</f>
        <v>0</v>
      </c>
      <c r="BT48" s="2">
        <f ca="1">IF(Table1[[#This Row],[Occupation]]="Agriculture",Table1[[#This Row],[Income]],0)</f>
        <v>0</v>
      </c>
      <c r="BV48" s="1">
        <f ca="1">IF(Table1[[#This Row],[Value of Debts]]&gt;Table1[[#This Row],[Income]],1,0)</f>
        <v>1</v>
      </c>
      <c r="BY48" s="2">
        <f ca="1">IF(Table1[[#This Row],[Net Worth of person]]&gt;$BZ$5,Table1[[#This Row],[Age]],0)</f>
        <v>0</v>
      </c>
    </row>
    <row r="49" spans="2:77" x14ac:dyDescent="0.3">
      <c r="B49">
        <f t="shared" ca="1" si="2"/>
        <v>2</v>
      </c>
      <c r="C49" t="str">
        <f t="shared" ca="1" si="23"/>
        <v>Women</v>
      </c>
      <c r="D49">
        <f t="shared" ca="1" si="4"/>
        <v>32</v>
      </c>
      <c r="E49">
        <f t="shared" ca="1" si="5"/>
        <v>5</v>
      </c>
      <c r="F49" t="str">
        <f t="shared" ca="1" si="24"/>
        <v>General Work</v>
      </c>
      <c r="G49">
        <f t="shared" ca="1" si="7"/>
        <v>4</v>
      </c>
      <c r="H49" t="str">
        <f t="shared" ca="1" si="25"/>
        <v>Technical</v>
      </c>
      <c r="I49">
        <f t="shared" ca="1" si="9"/>
        <v>3</v>
      </c>
      <c r="J49">
        <f t="shared" ca="1" si="10"/>
        <v>2</v>
      </c>
      <c r="K49">
        <f t="shared" ca="1" si="11"/>
        <v>86525</v>
      </c>
      <c r="L49">
        <f t="shared" ca="1" si="12"/>
        <v>7</v>
      </c>
      <c r="M49" t="str">
        <f t="shared" ca="1" si="26"/>
        <v>Area 7</v>
      </c>
      <c r="N49">
        <f t="shared" ca="1" si="27"/>
        <v>519150</v>
      </c>
      <c r="O49">
        <f ca="1">RAND()*Table1[[#This Row],[value of House]]</f>
        <v>147462.73355137784</v>
      </c>
      <c r="P49">
        <f t="shared" ca="1" si="28"/>
        <v>78237.240481286208</v>
      </c>
      <c r="Q49">
        <f t="shared" ca="1" si="29"/>
        <v>20435</v>
      </c>
      <c r="R49">
        <f t="shared" ca="1" si="30"/>
        <v>141019.03232401289</v>
      </c>
      <c r="S49">
        <f t="shared" ca="1" si="31"/>
        <v>37778.336695652419</v>
      </c>
      <c r="T49">
        <f t="shared" ca="1" si="32"/>
        <v>635165.57717693865</v>
      </c>
      <c r="U49">
        <f t="shared" ca="1" si="33"/>
        <v>308916.76587539073</v>
      </c>
      <c r="V49">
        <f t="shared" ca="1" si="34"/>
        <v>326248.81130154792</v>
      </c>
      <c r="X49" s="1">
        <f ca="1">IF(Table1[[#This Row],[Gender]]="Men",1,0)</f>
        <v>0</v>
      </c>
      <c r="Y49">
        <f ca="1">IF(Table1[[#This Row],[Gender]]="Women",1,0)</f>
        <v>1</v>
      </c>
      <c r="AB49" s="2"/>
      <c r="AD49" s="1">
        <f ca="1">IF(Table1[[#This Row],[Occupation]]="General Work",1,0)</f>
        <v>1</v>
      </c>
      <c r="AE49">
        <f ca="1">IF(Table1[[#This Row],[Occupation]]="IT",1,0)</f>
        <v>0</v>
      </c>
      <c r="AF49">
        <f ca="1">IF(Table1[[#This Row],[Occupation]]="Agriculture",1,0)</f>
        <v>0</v>
      </c>
      <c r="AG49">
        <f ca="1">IF(Table1[[#This Row],[Occupation]]="Teaching",1,0)</f>
        <v>0</v>
      </c>
      <c r="AH49">
        <f ca="1">IF(Table1[[#This Row],[Occupation]]="Construction",1,0)</f>
        <v>0</v>
      </c>
      <c r="AI49">
        <f ca="1">IF(Table1[[#This Row],[Occupation]]="Health",1,0)</f>
        <v>0</v>
      </c>
      <c r="AP49" s="1"/>
      <c r="AQ49" s="11">
        <f t="shared" ca="1" si="1"/>
        <v>14654.807868904032</v>
      </c>
      <c r="AR49" s="2"/>
      <c r="AS49" s="1">
        <f ca="1">IF(Table1[[#This Row],[Value of Debts]]&gt;$AT$5,1,0)</f>
        <v>1</v>
      </c>
      <c r="AV49" s="2"/>
      <c r="AW49" s="16">
        <f ca="1">Table1[[#This Row],[Mortage Left]]/Table1[[#This Row],[value of House]]</f>
        <v>0.28404648666354204</v>
      </c>
      <c r="AX49">
        <f t="shared" ca="1" si="21"/>
        <v>1</v>
      </c>
      <c r="BA49" s="1">
        <f ca="1">IF(Table1[[#This Row],[Area]]="Area 1",Table1[[#This Row],[Income]],0)</f>
        <v>0</v>
      </c>
      <c r="BB49">
        <f ca="1">IF(Table1[[#This Row],[Area]]="Area 2",Table1[[#This Row],[Income]],0)</f>
        <v>0</v>
      </c>
      <c r="BC49">
        <f ca="1">IF(Table1[[#This Row],[Area]]="Area 3",Table1[[#This Row],[Income]],0)</f>
        <v>0</v>
      </c>
      <c r="BD49">
        <f ca="1">IF(Table1[[#This Row],[Area]]="Area 4",Table1[[#This Row],[Income]],0)</f>
        <v>0</v>
      </c>
      <c r="BE49">
        <f ca="1">IF(Table1[[#This Row],[Area]]="Area 5",Table1[[#This Row],[Income]],0)</f>
        <v>0</v>
      </c>
      <c r="BF49">
        <f ca="1">IF(Table1[[#This Row],[Area]]="Area 6",Table1[[#This Row],[Income]],0)</f>
        <v>0</v>
      </c>
      <c r="BG49">
        <f ca="1">IF(Table1[[#This Row],[Area]]="Area 7",Table1[[#This Row],[Income]],0)</f>
        <v>86525</v>
      </c>
      <c r="BH49">
        <f ca="1">IF(Table1[[#This Row],[Area]]="Area 8",Table1[[#This Row],[Income]],0)</f>
        <v>0</v>
      </c>
      <c r="BI49">
        <f ca="1">IF(Table1[[#This Row],[Area]]="Area 9",Table1[[#This Row],[Income]],0)</f>
        <v>0</v>
      </c>
      <c r="BJ49">
        <f ca="1">IF(Table1[[#This Row],[Area]]="Area 10",Table1[[#This Row],[Income]],0)</f>
        <v>0</v>
      </c>
      <c r="BK49">
        <f ca="1">IF(Table1[[#This Row],[Area]]="Area 11",Table1[[#This Row],[Income]],0)</f>
        <v>0</v>
      </c>
      <c r="BL49">
        <f ca="1">IF(Table1[[#This Row],[Area]]="Area 12",Table1[[#This Row],[Income]],0)</f>
        <v>0</v>
      </c>
      <c r="BM49">
        <f ca="1">IF(Table1[[#This Row],[Area]]="Area 13",Table1[[#This Row],[Income]],0)</f>
        <v>0</v>
      </c>
      <c r="BN49" s="2">
        <f ca="1">IF(Table1[[#This Row],[Area]]="Area 14",Table1[[#This Row],[Income]],0)</f>
        <v>0</v>
      </c>
      <c r="BO49" s="1">
        <f ca="1">IF(Table1[[#This Row],[Occupation]]="Health",Table1[[#This Row],[Income]],0)</f>
        <v>0</v>
      </c>
      <c r="BP49">
        <f ca="1">IF(Table1[[#This Row],[Occupation]]="Construction",Table1[[#This Row],[Income]],0)</f>
        <v>0</v>
      </c>
      <c r="BQ49">
        <f ca="1">IF(Table1[[#This Row],[Occupation]]="Teaching",Table1[[#This Row],[Income]],0)</f>
        <v>0</v>
      </c>
      <c r="BR49">
        <f ca="1">IF(Table1[[#This Row],[Occupation]]="IT",Table1[[#This Row],[Income]],0)</f>
        <v>0</v>
      </c>
      <c r="BS49">
        <f ca="1">IF(Table1[[#This Row],[Occupation]]="General Work",Table1[[#This Row],[Income]],0)</f>
        <v>86525</v>
      </c>
      <c r="BT49" s="2">
        <f ca="1">IF(Table1[[#This Row],[Occupation]]="Agriculture",Table1[[#This Row],[Income]],0)</f>
        <v>0</v>
      </c>
      <c r="BV49" s="1">
        <f ca="1">IF(Table1[[#This Row],[Value of Debts]]&gt;Table1[[#This Row],[Income]],1,0)</f>
        <v>1</v>
      </c>
      <c r="BY49" s="2">
        <f ca="1">IF(Table1[[#This Row],[Net Worth of person]]&gt;$BZ$5,Table1[[#This Row],[Age]],0)</f>
        <v>32</v>
      </c>
    </row>
    <row r="50" spans="2:77" x14ac:dyDescent="0.3">
      <c r="B50">
        <f t="shared" ca="1" si="2"/>
        <v>2</v>
      </c>
      <c r="C50" t="str">
        <f t="shared" ca="1" si="23"/>
        <v>Women</v>
      </c>
      <c r="D50">
        <f t="shared" ca="1" si="4"/>
        <v>27</v>
      </c>
      <c r="E50">
        <f t="shared" ca="1" si="5"/>
        <v>3</v>
      </c>
      <c r="F50" t="str">
        <f t="shared" ca="1" si="24"/>
        <v>Teaching</v>
      </c>
      <c r="G50">
        <f t="shared" ca="1" si="7"/>
        <v>4</v>
      </c>
      <c r="H50" t="str">
        <f t="shared" ca="1" si="25"/>
        <v>Technical</v>
      </c>
      <c r="I50">
        <f t="shared" ca="1" si="9"/>
        <v>1</v>
      </c>
      <c r="J50">
        <f t="shared" ca="1" si="10"/>
        <v>2</v>
      </c>
      <c r="K50">
        <f t="shared" ca="1" si="11"/>
        <v>73053</v>
      </c>
      <c r="L50">
        <f t="shared" ca="1" si="12"/>
        <v>2</v>
      </c>
      <c r="M50" t="str">
        <f t="shared" ca="1" si="26"/>
        <v>Area 2</v>
      </c>
      <c r="N50">
        <f t="shared" ca="1" si="27"/>
        <v>438318</v>
      </c>
      <c r="O50">
        <f ca="1">RAND()*Table1[[#This Row],[value of House]]</f>
        <v>89998.587136379429</v>
      </c>
      <c r="P50">
        <f t="shared" ca="1" si="28"/>
        <v>29309.615737808064</v>
      </c>
      <c r="Q50">
        <f t="shared" ca="1" si="29"/>
        <v>7378</v>
      </c>
      <c r="R50">
        <f t="shared" ca="1" si="30"/>
        <v>41957.82070171534</v>
      </c>
      <c r="S50">
        <f t="shared" ca="1" si="31"/>
        <v>78336.829544409498</v>
      </c>
      <c r="T50">
        <f t="shared" ca="1" si="32"/>
        <v>545964.44528221758</v>
      </c>
      <c r="U50">
        <f t="shared" ca="1" si="33"/>
        <v>139334.40783809478</v>
      </c>
      <c r="V50">
        <f t="shared" ca="1" si="34"/>
        <v>406630.03744412283</v>
      </c>
      <c r="X50" s="1">
        <f ca="1">IF(Table1[[#This Row],[Gender]]="Men",1,0)</f>
        <v>0</v>
      </c>
      <c r="Y50">
        <f ca="1">IF(Table1[[#This Row],[Gender]]="Women",1,0)</f>
        <v>1</v>
      </c>
      <c r="AB50" s="2"/>
      <c r="AD50" s="1">
        <f ca="1">IF(Table1[[#This Row],[Occupation]]="General Work",1,0)</f>
        <v>0</v>
      </c>
      <c r="AE50">
        <f ca="1">IF(Table1[[#This Row],[Occupation]]="IT",1,0)</f>
        <v>0</v>
      </c>
      <c r="AF50">
        <f ca="1">IF(Table1[[#This Row],[Occupation]]="Agriculture",1,0)</f>
        <v>0</v>
      </c>
      <c r="AG50">
        <f ca="1">IF(Table1[[#This Row],[Occupation]]="Teaching",1,0)</f>
        <v>1</v>
      </c>
      <c r="AH50">
        <f ca="1">IF(Table1[[#This Row],[Occupation]]="Construction",1,0)</f>
        <v>0</v>
      </c>
      <c r="AI50">
        <f ca="1">IF(Table1[[#This Row],[Occupation]]="Health",1,0)</f>
        <v>0</v>
      </c>
      <c r="AP50" s="1"/>
      <c r="AQ50" s="11">
        <f t="shared" ca="1" si="1"/>
        <v>24322.9604285883</v>
      </c>
      <c r="AR50" s="2"/>
      <c r="AS50" s="1">
        <f ca="1">IF(Table1[[#This Row],[Value of Debts]]&gt;$AT$5,1,0)</f>
        <v>1</v>
      </c>
      <c r="AV50" s="2"/>
      <c r="AW50" s="16">
        <f ca="1">Table1[[#This Row],[Mortage Left]]/Table1[[#This Row],[value of House]]</f>
        <v>0.20532715320014105</v>
      </c>
      <c r="AX50">
        <f t="shared" ca="1" si="21"/>
        <v>1</v>
      </c>
      <c r="BA50" s="1">
        <f ca="1">IF(Table1[[#This Row],[Area]]="Area 1",Table1[[#This Row],[Income]],0)</f>
        <v>0</v>
      </c>
      <c r="BB50">
        <f ca="1">IF(Table1[[#This Row],[Area]]="Area 2",Table1[[#This Row],[Income]],0)</f>
        <v>73053</v>
      </c>
      <c r="BC50">
        <f ca="1">IF(Table1[[#This Row],[Area]]="Area 3",Table1[[#This Row],[Income]],0)</f>
        <v>0</v>
      </c>
      <c r="BD50">
        <f ca="1">IF(Table1[[#This Row],[Area]]="Area 4",Table1[[#This Row],[Income]],0)</f>
        <v>0</v>
      </c>
      <c r="BE50">
        <f ca="1">IF(Table1[[#This Row],[Area]]="Area 5",Table1[[#This Row],[Income]],0)</f>
        <v>0</v>
      </c>
      <c r="BF50">
        <f ca="1">IF(Table1[[#This Row],[Area]]="Area 6",Table1[[#This Row],[Income]],0)</f>
        <v>0</v>
      </c>
      <c r="BG50">
        <f ca="1">IF(Table1[[#This Row],[Area]]="Area 7",Table1[[#This Row],[Income]],0)</f>
        <v>0</v>
      </c>
      <c r="BH50">
        <f ca="1">IF(Table1[[#This Row],[Area]]="Area 8",Table1[[#This Row],[Income]],0)</f>
        <v>0</v>
      </c>
      <c r="BI50">
        <f ca="1">IF(Table1[[#This Row],[Area]]="Area 9",Table1[[#This Row],[Income]],0)</f>
        <v>0</v>
      </c>
      <c r="BJ50">
        <f ca="1">IF(Table1[[#This Row],[Area]]="Area 10",Table1[[#This Row],[Income]],0)</f>
        <v>0</v>
      </c>
      <c r="BK50">
        <f ca="1">IF(Table1[[#This Row],[Area]]="Area 11",Table1[[#This Row],[Income]],0)</f>
        <v>0</v>
      </c>
      <c r="BL50">
        <f ca="1">IF(Table1[[#This Row],[Area]]="Area 12",Table1[[#This Row],[Income]],0)</f>
        <v>0</v>
      </c>
      <c r="BM50">
        <f ca="1">IF(Table1[[#This Row],[Area]]="Area 13",Table1[[#This Row],[Income]],0)</f>
        <v>0</v>
      </c>
      <c r="BN50" s="2">
        <f ca="1">IF(Table1[[#This Row],[Area]]="Area 14",Table1[[#This Row],[Income]],0)</f>
        <v>0</v>
      </c>
      <c r="BO50" s="1">
        <f ca="1">IF(Table1[[#This Row],[Occupation]]="Health",Table1[[#This Row],[Income]],0)</f>
        <v>0</v>
      </c>
      <c r="BP50">
        <f ca="1">IF(Table1[[#This Row],[Occupation]]="Construction",Table1[[#This Row],[Income]],0)</f>
        <v>0</v>
      </c>
      <c r="BQ50">
        <f ca="1">IF(Table1[[#This Row],[Occupation]]="Teaching",Table1[[#This Row],[Income]],0)</f>
        <v>73053</v>
      </c>
      <c r="BR50">
        <f ca="1">IF(Table1[[#This Row],[Occupation]]="IT",Table1[[#This Row],[Income]],0)</f>
        <v>0</v>
      </c>
      <c r="BS50">
        <f ca="1">IF(Table1[[#This Row],[Occupation]]="General Work",Table1[[#This Row],[Income]],0)</f>
        <v>0</v>
      </c>
      <c r="BT50" s="2">
        <f ca="1">IF(Table1[[#This Row],[Occupation]]="Agriculture",Table1[[#This Row],[Income]],0)</f>
        <v>0</v>
      </c>
      <c r="BV50" s="1">
        <f ca="1">IF(Table1[[#This Row],[Value of Debts]]&gt;Table1[[#This Row],[Income]],1,0)</f>
        <v>1</v>
      </c>
      <c r="BY50" s="2">
        <f ca="1">IF(Table1[[#This Row],[Net Worth of person]]&gt;$BZ$5,Table1[[#This Row],[Age]],0)</f>
        <v>27</v>
      </c>
    </row>
    <row r="51" spans="2:77" x14ac:dyDescent="0.3">
      <c r="B51">
        <f t="shared" ca="1" si="2"/>
        <v>2</v>
      </c>
      <c r="C51" t="str">
        <f t="shared" ca="1" si="23"/>
        <v>Women</v>
      </c>
      <c r="D51">
        <f t="shared" ca="1" si="4"/>
        <v>45</v>
      </c>
      <c r="E51">
        <f t="shared" ca="1" si="5"/>
        <v>3</v>
      </c>
      <c r="F51" t="str">
        <f t="shared" ca="1" si="24"/>
        <v>Teaching</v>
      </c>
      <c r="G51">
        <f t="shared" ca="1" si="7"/>
        <v>1</v>
      </c>
      <c r="H51" t="str">
        <f t="shared" ca="1" si="25"/>
        <v>High School</v>
      </c>
      <c r="I51">
        <f t="shared" ca="1" si="9"/>
        <v>3</v>
      </c>
      <c r="J51">
        <f t="shared" ca="1" si="10"/>
        <v>3</v>
      </c>
      <c r="K51">
        <f t="shared" ca="1" si="11"/>
        <v>63847</v>
      </c>
      <c r="L51">
        <f t="shared" ca="1" si="12"/>
        <v>13</v>
      </c>
      <c r="M51" t="str">
        <f t="shared" ca="1" si="26"/>
        <v>Area 13</v>
      </c>
      <c r="N51">
        <f t="shared" ca="1" si="27"/>
        <v>191541</v>
      </c>
      <c r="O51">
        <f ca="1">RAND()*Table1[[#This Row],[value of House]]</f>
        <v>61855.386371878405</v>
      </c>
      <c r="P51">
        <f t="shared" ca="1" si="28"/>
        <v>72968.881285764903</v>
      </c>
      <c r="Q51">
        <f t="shared" ca="1" si="29"/>
        <v>35656</v>
      </c>
      <c r="R51">
        <f t="shared" ca="1" si="30"/>
        <v>80866.594968282341</v>
      </c>
      <c r="S51">
        <f t="shared" ca="1" si="31"/>
        <v>20334.798180673642</v>
      </c>
      <c r="T51">
        <f t="shared" ca="1" si="32"/>
        <v>284844.67946643854</v>
      </c>
      <c r="U51">
        <f t="shared" ca="1" si="33"/>
        <v>178377.98134016077</v>
      </c>
      <c r="V51">
        <f t="shared" ca="1" si="34"/>
        <v>106466.69812627777</v>
      </c>
      <c r="X51" s="1">
        <f ca="1">IF(Table1[[#This Row],[Gender]]="Men",1,0)</f>
        <v>0</v>
      </c>
      <c r="Y51">
        <f ca="1">IF(Table1[[#This Row],[Gender]]="Women",1,0)</f>
        <v>1</v>
      </c>
      <c r="AB51" s="2"/>
      <c r="AD51" s="1">
        <f ca="1">IF(Table1[[#This Row],[Occupation]]="General Work",1,0)</f>
        <v>0</v>
      </c>
      <c r="AE51">
        <f ca="1">IF(Table1[[#This Row],[Occupation]]="IT",1,0)</f>
        <v>0</v>
      </c>
      <c r="AF51">
        <f ca="1">IF(Table1[[#This Row],[Occupation]]="Agriculture",1,0)</f>
        <v>0</v>
      </c>
      <c r="AG51">
        <f ca="1">IF(Table1[[#This Row],[Occupation]]="Teaching",1,0)</f>
        <v>1</v>
      </c>
      <c r="AH51">
        <f ca="1">IF(Table1[[#This Row],[Occupation]]="Construction",1,0)</f>
        <v>0</v>
      </c>
      <c r="AI51">
        <f ca="1">IF(Table1[[#This Row],[Occupation]]="Health",1,0)</f>
        <v>0</v>
      </c>
      <c r="AP51" s="1"/>
      <c r="AQ51" s="11">
        <f t="shared" ca="1" si="1"/>
        <v>77617.174614162213</v>
      </c>
      <c r="AR51" s="2"/>
      <c r="AS51" s="1">
        <f ca="1">IF(Table1[[#This Row],[Value of Debts]]&gt;$AT$5,1,0)</f>
        <v>1</v>
      </c>
      <c r="AV51" s="2"/>
      <c r="AW51" s="16">
        <f ca="1">Table1[[#This Row],[Mortage Left]]/Table1[[#This Row],[value of House]]</f>
        <v>0.32293548833867636</v>
      </c>
      <c r="AX51">
        <f t="shared" ca="1" si="21"/>
        <v>0</v>
      </c>
      <c r="BA51" s="1">
        <f ca="1">IF(Table1[[#This Row],[Area]]="Area 1",Table1[[#This Row],[Income]],0)</f>
        <v>0</v>
      </c>
      <c r="BB51">
        <f ca="1">IF(Table1[[#This Row],[Area]]="Area 2",Table1[[#This Row],[Income]],0)</f>
        <v>0</v>
      </c>
      <c r="BC51">
        <f ca="1">IF(Table1[[#This Row],[Area]]="Area 3",Table1[[#This Row],[Income]],0)</f>
        <v>0</v>
      </c>
      <c r="BD51">
        <f ca="1">IF(Table1[[#This Row],[Area]]="Area 4",Table1[[#This Row],[Income]],0)</f>
        <v>0</v>
      </c>
      <c r="BE51">
        <f ca="1">IF(Table1[[#This Row],[Area]]="Area 5",Table1[[#This Row],[Income]],0)</f>
        <v>0</v>
      </c>
      <c r="BF51">
        <f ca="1">IF(Table1[[#This Row],[Area]]="Area 6",Table1[[#This Row],[Income]],0)</f>
        <v>0</v>
      </c>
      <c r="BG51">
        <f ca="1">IF(Table1[[#This Row],[Area]]="Area 7",Table1[[#This Row],[Income]],0)</f>
        <v>0</v>
      </c>
      <c r="BH51">
        <f ca="1">IF(Table1[[#This Row],[Area]]="Area 8",Table1[[#This Row],[Income]],0)</f>
        <v>0</v>
      </c>
      <c r="BI51">
        <f ca="1">IF(Table1[[#This Row],[Area]]="Area 9",Table1[[#This Row],[Income]],0)</f>
        <v>0</v>
      </c>
      <c r="BJ51">
        <f ca="1">IF(Table1[[#This Row],[Area]]="Area 10",Table1[[#This Row],[Income]],0)</f>
        <v>0</v>
      </c>
      <c r="BK51">
        <f ca="1">IF(Table1[[#This Row],[Area]]="Area 11",Table1[[#This Row],[Income]],0)</f>
        <v>0</v>
      </c>
      <c r="BL51">
        <f ca="1">IF(Table1[[#This Row],[Area]]="Area 12",Table1[[#This Row],[Income]],0)</f>
        <v>0</v>
      </c>
      <c r="BM51">
        <f ca="1">IF(Table1[[#This Row],[Area]]="Area 13",Table1[[#This Row],[Income]],0)</f>
        <v>63847</v>
      </c>
      <c r="BN51" s="2">
        <f ca="1">IF(Table1[[#This Row],[Area]]="Area 14",Table1[[#This Row],[Income]],0)</f>
        <v>0</v>
      </c>
      <c r="BO51" s="1">
        <f ca="1">IF(Table1[[#This Row],[Occupation]]="Health",Table1[[#This Row],[Income]],0)</f>
        <v>0</v>
      </c>
      <c r="BP51">
        <f ca="1">IF(Table1[[#This Row],[Occupation]]="Construction",Table1[[#This Row],[Income]],0)</f>
        <v>0</v>
      </c>
      <c r="BQ51">
        <f ca="1">IF(Table1[[#This Row],[Occupation]]="Teaching",Table1[[#This Row],[Income]],0)</f>
        <v>63847</v>
      </c>
      <c r="BR51">
        <f ca="1">IF(Table1[[#This Row],[Occupation]]="IT",Table1[[#This Row],[Income]],0)</f>
        <v>0</v>
      </c>
      <c r="BS51">
        <f ca="1">IF(Table1[[#This Row],[Occupation]]="General Work",Table1[[#This Row],[Income]],0)</f>
        <v>0</v>
      </c>
      <c r="BT51" s="2">
        <f ca="1">IF(Table1[[#This Row],[Occupation]]="Agriculture",Table1[[#This Row],[Income]],0)</f>
        <v>0</v>
      </c>
      <c r="BV51" s="1">
        <f ca="1">IF(Table1[[#This Row],[Value of Debts]]&gt;Table1[[#This Row],[Income]],1,0)</f>
        <v>1</v>
      </c>
      <c r="BY51" s="2">
        <f ca="1">IF(Table1[[#This Row],[Net Worth of person]]&gt;$BZ$5,Table1[[#This Row],[Age]],0)</f>
        <v>45</v>
      </c>
    </row>
    <row r="52" spans="2:77" x14ac:dyDescent="0.3">
      <c r="B52">
        <f t="shared" ca="1" si="2"/>
        <v>2</v>
      </c>
      <c r="C52" t="str">
        <f t="shared" ca="1" si="23"/>
        <v>Women</v>
      </c>
      <c r="D52">
        <f t="shared" ca="1" si="4"/>
        <v>41</v>
      </c>
      <c r="E52">
        <f t="shared" ca="1" si="5"/>
        <v>2</v>
      </c>
      <c r="F52" t="str">
        <f t="shared" ca="1" si="24"/>
        <v>Construction</v>
      </c>
      <c r="G52">
        <f t="shared" ca="1" si="7"/>
        <v>4</v>
      </c>
      <c r="H52" t="str">
        <f t="shared" ca="1" si="25"/>
        <v>Technical</v>
      </c>
      <c r="I52">
        <f t="shared" ca="1" si="9"/>
        <v>2</v>
      </c>
      <c r="J52">
        <f t="shared" ca="1" si="10"/>
        <v>1</v>
      </c>
      <c r="K52">
        <f t="shared" ca="1" si="11"/>
        <v>84105</v>
      </c>
      <c r="L52">
        <f t="shared" ca="1" si="12"/>
        <v>3</v>
      </c>
      <c r="M52" t="str">
        <f t="shared" ca="1" si="26"/>
        <v>Area 3</v>
      </c>
      <c r="N52">
        <f t="shared" ca="1" si="27"/>
        <v>420525</v>
      </c>
      <c r="O52">
        <f ca="1">RAND()*Table1[[#This Row],[value of House]]</f>
        <v>143462.12171298632</v>
      </c>
      <c r="P52">
        <f t="shared" ca="1" si="28"/>
        <v>77617.174614162213</v>
      </c>
      <c r="Q52">
        <f t="shared" ca="1" si="29"/>
        <v>21054</v>
      </c>
      <c r="R52">
        <f t="shared" ca="1" si="30"/>
        <v>82369.750180538336</v>
      </c>
      <c r="S52">
        <f t="shared" ca="1" si="31"/>
        <v>97899.622513886716</v>
      </c>
      <c r="T52">
        <f t="shared" ca="1" si="32"/>
        <v>596041.79712804896</v>
      </c>
      <c r="U52">
        <f t="shared" ca="1" si="33"/>
        <v>246885.87189352466</v>
      </c>
      <c r="V52">
        <f t="shared" ca="1" si="34"/>
        <v>349155.9252345243</v>
      </c>
      <c r="X52" s="1">
        <f ca="1">IF(Table1[[#This Row],[Gender]]="Men",1,0)</f>
        <v>0</v>
      </c>
      <c r="Y52">
        <f ca="1">IF(Table1[[#This Row],[Gender]]="Women",1,0)</f>
        <v>1</v>
      </c>
      <c r="AB52" s="2"/>
      <c r="AD52" s="1">
        <f ca="1">IF(Table1[[#This Row],[Occupation]]="General Work",1,0)</f>
        <v>0</v>
      </c>
      <c r="AE52">
        <f ca="1">IF(Table1[[#This Row],[Occupation]]="IT",1,0)</f>
        <v>0</v>
      </c>
      <c r="AF52">
        <f ca="1">IF(Table1[[#This Row],[Occupation]]="Agriculture",1,0)</f>
        <v>0</v>
      </c>
      <c r="AG52">
        <f ca="1">IF(Table1[[#This Row],[Occupation]]="Teaching",1,0)</f>
        <v>0</v>
      </c>
      <c r="AH52">
        <f ca="1">IF(Table1[[#This Row],[Occupation]]="Construction",1,0)</f>
        <v>1</v>
      </c>
      <c r="AI52">
        <f ca="1">IF(Table1[[#This Row],[Occupation]]="Health",1,0)</f>
        <v>0</v>
      </c>
      <c r="AP52" s="1"/>
      <c r="AQ52" s="11">
        <f t="shared" ca="1" si="1"/>
        <v>49161.572290035423</v>
      </c>
      <c r="AR52" s="2"/>
      <c r="AS52" s="1">
        <f ca="1">IF(Table1[[#This Row],[Value of Debts]]&gt;$AT$5,1,0)</f>
        <v>1</v>
      </c>
      <c r="AV52" s="2"/>
      <c r="AW52" s="16">
        <f ca="1">Table1[[#This Row],[Mortage Left]]/Table1[[#This Row],[value of House]]</f>
        <v>0.34115004271562055</v>
      </c>
      <c r="AX52">
        <f t="shared" ca="1" si="21"/>
        <v>0</v>
      </c>
      <c r="BA52" s="1">
        <f ca="1">IF(Table1[[#This Row],[Area]]="Area 1",Table1[[#This Row],[Income]],0)</f>
        <v>0</v>
      </c>
      <c r="BB52">
        <f ca="1">IF(Table1[[#This Row],[Area]]="Area 2",Table1[[#This Row],[Income]],0)</f>
        <v>0</v>
      </c>
      <c r="BC52">
        <f ca="1">IF(Table1[[#This Row],[Area]]="Area 3",Table1[[#This Row],[Income]],0)</f>
        <v>84105</v>
      </c>
      <c r="BD52">
        <f ca="1">IF(Table1[[#This Row],[Area]]="Area 4",Table1[[#This Row],[Income]],0)</f>
        <v>0</v>
      </c>
      <c r="BE52">
        <f ca="1">IF(Table1[[#This Row],[Area]]="Area 5",Table1[[#This Row],[Income]],0)</f>
        <v>0</v>
      </c>
      <c r="BF52">
        <f ca="1">IF(Table1[[#This Row],[Area]]="Area 6",Table1[[#This Row],[Income]],0)</f>
        <v>0</v>
      </c>
      <c r="BG52">
        <f ca="1">IF(Table1[[#This Row],[Area]]="Area 7",Table1[[#This Row],[Income]],0)</f>
        <v>0</v>
      </c>
      <c r="BH52">
        <f ca="1">IF(Table1[[#This Row],[Area]]="Area 8",Table1[[#This Row],[Income]],0)</f>
        <v>0</v>
      </c>
      <c r="BI52">
        <f ca="1">IF(Table1[[#This Row],[Area]]="Area 9",Table1[[#This Row],[Income]],0)</f>
        <v>0</v>
      </c>
      <c r="BJ52">
        <f ca="1">IF(Table1[[#This Row],[Area]]="Area 10",Table1[[#This Row],[Income]],0)</f>
        <v>0</v>
      </c>
      <c r="BK52">
        <f ca="1">IF(Table1[[#This Row],[Area]]="Area 11",Table1[[#This Row],[Income]],0)</f>
        <v>0</v>
      </c>
      <c r="BL52">
        <f ca="1">IF(Table1[[#This Row],[Area]]="Area 12",Table1[[#This Row],[Income]],0)</f>
        <v>0</v>
      </c>
      <c r="BM52">
        <f ca="1">IF(Table1[[#This Row],[Area]]="Area 13",Table1[[#This Row],[Income]],0)</f>
        <v>0</v>
      </c>
      <c r="BN52" s="2">
        <f ca="1">IF(Table1[[#This Row],[Area]]="Area 14",Table1[[#This Row],[Income]],0)</f>
        <v>0</v>
      </c>
      <c r="BO52" s="1">
        <f ca="1">IF(Table1[[#This Row],[Occupation]]="Health",Table1[[#This Row],[Income]],0)</f>
        <v>0</v>
      </c>
      <c r="BP52">
        <f ca="1">IF(Table1[[#This Row],[Occupation]]="Construction",Table1[[#This Row],[Income]],0)</f>
        <v>84105</v>
      </c>
      <c r="BQ52">
        <f ca="1">IF(Table1[[#This Row],[Occupation]]="Teaching",Table1[[#This Row],[Income]],0)</f>
        <v>0</v>
      </c>
      <c r="BR52">
        <f ca="1">IF(Table1[[#This Row],[Occupation]]="IT",Table1[[#This Row],[Income]],0)</f>
        <v>0</v>
      </c>
      <c r="BS52">
        <f ca="1">IF(Table1[[#This Row],[Occupation]]="General Work",Table1[[#This Row],[Income]],0)</f>
        <v>0</v>
      </c>
      <c r="BT52" s="2">
        <f ca="1">IF(Table1[[#This Row],[Occupation]]="Agriculture",Table1[[#This Row],[Income]],0)</f>
        <v>0</v>
      </c>
      <c r="BV52" s="1">
        <f ca="1">IF(Table1[[#This Row],[Value of Debts]]&gt;Table1[[#This Row],[Income]],1,0)</f>
        <v>1</v>
      </c>
      <c r="BY52" s="2">
        <f ca="1">IF(Table1[[#This Row],[Net Worth of person]]&gt;$BZ$5,Table1[[#This Row],[Age]],0)</f>
        <v>41</v>
      </c>
    </row>
    <row r="53" spans="2:77" x14ac:dyDescent="0.3">
      <c r="B53">
        <f t="shared" ca="1" si="2"/>
        <v>2</v>
      </c>
      <c r="C53" t="str">
        <f t="shared" ca="1" si="23"/>
        <v>Women</v>
      </c>
      <c r="D53">
        <f t="shared" ca="1" si="4"/>
        <v>39</v>
      </c>
      <c r="E53">
        <f t="shared" ca="1" si="5"/>
        <v>5</v>
      </c>
      <c r="F53" t="str">
        <f t="shared" ca="1" si="24"/>
        <v>General Work</v>
      </c>
      <c r="G53">
        <f t="shared" ca="1" si="7"/>
        <v>4</v>
      </c>
      <c r="H53" t="str">
        <f t="shared" ca="1" si="25"/>
        <v>Technical</v>
      </c>
      <c r="I53">
        <f t="shared" ca="1" si="9"/>
        <v>3</v>
      </c>
      <c r="J53">
        <f t="shared" ca="1" si="10"/>
        <v>1</v>
      </c>
      <c r="K53">
        <f t="shared" ca="1" si="11"/>
        <v>85766</v>
      </c>
      <c r="L53">
        <f t="shared" ca="1" si="12"/>
        <v>14</v>
      </c>
      <c r="M53" t="str">
        <f t="shared" ca="1" si="26"/>
        <v>Area 14</v>
      </c>
      <c r="N53">
        <f t="shared" ca="1" si="27"/>
        <v>428830</v>
      </c>
      <c r="O53">
        <f ca="1">RAND()*Table1[[#This Row],[value of House]]</f>
        <v>253028.48852610181</v>
      </c>
      <c r="P53">
        <f t="shared" ca="1" si="28"/>
        <v>49161.572290035423</v>
      </c>
      <c r="Q53">
        <f t="shared" ca="1" si="29"/>
        <v>27365</v>
      </c>
      <c r="R53">
        <f t="shared" ca="1" si="30"/>
        <v>152444.99789686827</v>
      </c>
      <c r="S53">
        <f t="shared" ca="1" si="31"/>
        <v>45514.130812649702</v>
      </c>
      <c r="T53">
        <f t="shared" ca="1" si="32"/>
        <v>523505.70310268516</v>
      </c>
      <c r="U53">
        <f t="shared" ca="1" si="33"/>
        <v>432838.48642297008</v>
      </c>
      <c r="V53">
        <f t="shared" ca="1" si="34"/>
        <v>90667.216679715086</v>
      </c>
      <c r="X53" s="1">
        <f ca="1">IF(Table1[[#This Row],[Gender]]="Men",1,0)</f>
        <v>0</v>
      </c>
      <c r="Y53">
        <f ca="1">IF(Table1[[#This Row],[Gender]]="Women",1,0)</f>
        <v>1</v>
      </c>
      <c r="AB53" s="2"/>
      <c r="AD53" s="1">
        <f ca="1">IF(Table1[[#This Row],[Occupation]]="General Work",1,0)</f>
        <v>1</v>
      </c>
      <c r="AE53">
        <f ca="1">IF(Table1[[#This Row],[Occupation]]="IT",1,0)</f>
        <v>0</v>
      </c>
      <c r="AF53">
        <f ca="1">IF(Table1[[#This Row],[Occupation]]="Agriculture",1,0)</f>
        <v>0</v>
      </c>
      <c r="AG53">
        <f ca="1">IF(Table1[[#This Row],[Occupation]]="Teaching",1,0)</f>
        <v>0</v>
      </c>
      <c r="AH53">
        <f ca="1">IF(Table1[[#This Row],[Occupation]]="Construction",1,0)</f>
        <v>0</v>
      </c>
      <c r="AI53">
        <f ca="1">IF(Table1[[#This Row],[Occupation]]="Health",1,0)</f>
        <v>0</v>
      </c>
      <c r="AP53" s="1"/>
      <c r="AQ53" s="11">
        <f t="shared" ca="1" si="1"/>
        <v>17703.491034283379</v>
      </c>
      <c r="AR53" s="2"/>
      <c r="AS53" s="1">
        <f ca="1">IF(Table1[[#This Row],[Value of Debts]]&gt;$AT$5,1,0)</f>
        <v>1</v>
      </c>
      <c r="AV53" s="2"/>
      <c r="AW53" s="16">
        <f ca="1">Table1[[#This Row],[Mortage Left]]/Table1[[#This Row],[value of House]]</f>
        <v>0.59004381346011658</v>
      </c>
      <c r="AX53">
        <f t="shared" ca="1" si="21"/>
        <v>0</v>
      </c>
      <c r="BA53" s="1">
        <f ca="1">IF(Table1[[#This Row],[Area]]="Area 1",Table1[[#This Row],[Income]],0)</f>
        <v>0</v>
      </c>
      <c r="BB53">
        <f ca="1">IF(Table1[[#This Row],[Area]]="Area 2",Table1[[#This Row],[Income]],0)</f>
        <v>0</v>
      </c>
      <c r="BC53">
        <f ca="1">IF(Table1[[#This Row],[Area]]="Area 3",Table1[[#This Row],[Income]],0)</f>
        <v>0</v>
      </c>
      <c r="BD53">
        <f ca="1">IF(Table1[[#This Row],[Area]]="Area 4",Table1[[#This Row],[Income]],0)</f>
        <v>0</v>
      </c>
      <c r="BE53">
        <f ca="1">IF(Table1[[#This Row],[Area]]="Area 5",Table1[[#This Row],[Income]],0)</f>
        <v>0</v>
      </c>
      <c r="BF53">
        <f ca="1">IF(Table1[[#This Row],[Area]]="Area 6",Table1[[#This Row],[Income]],0)</f>
        <v>0</v>
      </c>
      <c r="BG53">
        <f ca="1">IF(Table1[[#This Row],[Area]]="Area 7",Table1[[#This Row],[Income]],0)</f>
        <v>0</v>
      </c>
      <c r="BH53">
        <f ca="1">IF(Table1[[#This Row],[Area]]="Area 8",Table1[[#This Row],[Income]],0)</f>
        <v>0</v>
      </c>
      <c r="BI53">
        <f ca="1">IF(Table1[[#This Row],[Area]]="Area 9",Table1[[#This Row],[Income]],0)</f>
        <v>0</v>
      </c>
      <c r="BJ53">
        <f ca="1">IF(Table1[[#This Row],[Area]]="Area 10",Table1[[#This Row],[Income]],0)</f>
        <v>0</v>
      </c>
      <c r="BK53">
        <f ca="1">IF(Table1[[#This Row],[Area]]="Area 11",Table1[[#This Row],[Income]],0)</f>
        <v>0</v>
      </c>
      <c r="BL53">
        <f ca="1">IF(Table1[[#This Row],[Area]]="Area 12",Table1[[#This Row],[Income]],0)</f>
        <v>0</v>
      </c>
      <c r="BM53">
        <f ca="1">IF(Table1[[#This Row],[Area]]="Area 13",Table1[[#This Row],[Income]],0)</f>
        <v>0</v>
      </c>
      <c r="BN53" s="2">
        <f ca="1">IF(Table1[[#This Row],[Area]]="Area 14",Table1[[#This Row],[Income]],0)</f>
        <v>85766</v>
      </c>
      <c r="BO53" s="1">
        <f ca="1">IF(Table1[[#This Row],[Occupation]]="Health",Table1[[#This Row],[Income]],0)</f>
        <v>0</v>
      </c>
      <c r="BP53">
        <f ca="1">IF(Table1[[#This Row],[Occupation]]="Construction",Table1[[#This Row],[Income]],0)</f>
        <v>0</v>
      </c>
      <c r="BQ53">
        <f ca="1">IF(Table1[[#This Row],[Occupation]]="Teaching",Table1[[#This Row],[Income]],0)</f>
        <v>0</v>
      </c>
      <c r="BR53">
        <f ca="1">IF(Table1[[#This Row],[Occupation]]="IT",Table1[[#This Row],[Income]],0)</f>
        <v>0</v>
      </c>
      <c r="BS53">
        <f ca="1">IF(Table1[[#This Row],[Occupation]]="General Work",Table1[[#This Row],[Income]],0)</f>
        <v>85766</v>
      </c>
      <c r="BT53" s="2">
        <f ca="1">IF(Table1[[#This Row],[Occupation]]="Agriculture",Table1[[#This Row],[Income]],0)</f>
        <v>0</v>
      </c>
      <c r="BV53" s="1">
        <f ca="1">IF(Table1[[#This Row],[Value of Debts]]&gt;Table1[[#This Row],[Income]],1,0)</f>
        <v>1</v>
      </c>
      <c r="BY53" s="2">
        <f ca="1">IF(Table1[[#This Row],[Net Worth of person]]&gt;$BZ$5,Table1[[#This Row],[Age]],0)</f>
        <v>0</v>
      </c>
    </row>
    <row r="54" spans="2:77" x14ac:dyDescent="0.3">
      <c r="B54">
        <f t="shared" ca="1" si="2"/>
        <v>2</v>
      </c>
      <c r="C54" t="str">
        <f t="shared" ca="1" si="23"/>
        <v>Women</v>
      </c>
      <c r="D54">
        <f t="shared" ca="1" si="4"/>
        <v>33</v>
      </c>
      <c r="E54">
        <f t="shared" ca="1" si="5"/>
        <v>5</v>
      </c>
      <c r="F54" t="str">
        <f t="shared" ca="1" si="24"/>
        <v>General Work</v>
      </c>
      <c r="G54">
        <f t="shared" ca="1" si="7"/>
        <v>4</v>
      </c>
      <c r="H54" t="str">
        <f t="shared" ca="1" si="25"/>
        <v>Technical</v>
      </c>
      <c r="I54">
        <f t="shared" ca="1" si="9"/>
        <v>4</v>
      </c>
      <c r="J54">
        <f t="shared" ca="1" si="10"/>
        <v>3</v>
      </c>
      <c r="K54">
        <f t="shared" ca="1" si="11"/>
        <v>32137</v>
      </c>
      <c r="L54">
        <f t="shared" ca="1" si="12"/>
        <v>11</v>
      </c>
      <c r="M54" t="str">
        <f t="shared" ca="1" si="26"/>
        <v>Area 11</v>
      </c>
      <c r="N54">
        <f t="shared" ca="1" si="27"/>
        <v>160685</v>
      </c>
      <c r="O54">
        <f ca="1">RAND()*Table1[[#This Row],[value of House]]</f>
        <v>12587.98326305328</v>
      </c>
      <c r="P54">
        <f t="shared" ca="1" si="28"/>
        <v>53110.473102850141</v>
      </c>
      <c r="Q54">
        <f t="shared" ca="1" si="29"/>
        <v>33388</v>
      </c>
      <c r="R54">
        <f t="shared" ca="1" si="30"/>
        <v>30788.858793733722</v>
      </c>
      <c r="S54">
        <f t="shared" ca="1" si="31"/>
        <v>33984.030480798079</v>
      </c>
      <c r="T54">
        <f t="shared" ca="1" si="32"/>
        <v>247779.50358364821</v>
      </c>
      <c r="U54">
        <f t="shared" ca="1" si="33"/>
        <v>76764.842056786991</v>
      </c>
      <c r="V54">
        <f t="shared" ca="1" si="34"/>
        <v>171014.66152686122</v>
      </c>
      <c r="X54" s="1">
        <f ca="1">IF(Table1[[#This Row],[Gender]]="Men",1,0)</f>
        <v>0</v>
      </c>
      <c r="Y54">
        <f ca="1">IF(Table1[[#This Row],[Gender]]="Women",1,0)</f>
        <v>1</v>
      </c>
      <c r="AB54" s="2"/>
      <c r="AD54" s="1">
        <f ca="1">IF(Table1[[#This Row],[Occupation]]="General Work",1,0)</f>
        <v>1</v>
      </c>
      <c r="AE54">
        <f ca="1">IF(Table1[[#This Row],[Occupation]]="IT",1,0)</f>
        <v>0</v>
      </c>
      <c r="AF54">
        <f ca="1">IF(Table1[[#This Row],[Occupation]]="Agriculture",1,0)</f>
        <v>0</v>
      </c>
      <c r="AG54">
        <f ca="1">IF(Table1[[#This Row],[Occupation]]="Teaching",1,0)</f>
        <v>0</v>
      </c>
      <c r="AH54">
        <f ca="1">IF(Table1[[#This Row],[Occupation]]="Construction",1,0)</f>
        <v>0</v>
      </c>
      <c r="AI54">
        <f ca="1">IF(Table1[[#This Row],[Occupation]]="Health",1,0)</f>
        <v>0</v>
      </c>
      <c r="AP54" s="1"/>
      <c r="AQ54" s="11">
        <f t="shared" ca="1" si="1"/>
        <v>7332.7477103071969</v>
      </c>
      <c r="AR54" s="2"/>
      <c r="AS54" s="1">
        <f ca="1">IF(Table1[[#This Row],[Value of Debts]]&gt;$AT$5,1,0)</f>
        <v>0</v>
      </c>
      <c r="AV54" s="2"/>
      <c r="AW54" s="16">
        <f ca="1">Table1[[#This Row],[Mortage Left]]/Table1[[#This Row],[value of House]]</f>
        <v>7.833950439090942E-2</v>
      </c>
      <c r="AX54">
        <f t="shared" ca="1" si="21"/>
        <v>1</v>
      </c>
      <c r="BA54" s="1">
        <f ca="1">IF(Table1[[#This Row],[Area]]="Area 1",Table1[[#This Row],[Income]],0)</f>
        <v>0</v>
      </c>
      <c r="BB54">
        <f ca="1">IF(Table1[[#This Row],[Area]]="Area 2",Table1[[#This Row],[Income]],0)</f>
        <v>0</v>
      </c>
      <c r="BC54">
        <f ca="1">IF(Table1[[#This Row],[Area]]="Area 3",Table1[[#This Row],[Income]],0)</f>
        <v>0</v>
      </c>
      <c r="BD54">
        <f ca="1">IF(Table1[[#This Row],[Area]]="Area 4",Table1[[#This Row],[Income]],0)</f>
        <v>0</v>
      </c>
      <c r="BE54">
        <f ca="1">IF(Table1[[#This Row],[Area]]="Area 5",Table1[[#This Row],[Income]],0)</f>
        <v>0</v>
      </c>
      <c r="BF54">
        <f ca="1">IF(Table1[[#This Row],[Area]]="Area 6",Table1[[#This Row],[Income]],0)</f>
        <v>0</v>
      </c>
      <c r="BG54">
        <f ca="1">IF(Table1[[#This Row],[Area]]="Area 7",Table1[[#This Row],[Income]],0)</f>
        <v>0</v>
      </c>
      <c r="BH54">
        <f ca="1">IF(Table1[[#This Row],[Area]]="Area 8",Table1[[#This Row],[Income]],0)</f>
        <v>0</v>
      </c>
      <c r="BI54">
        <f ca="1">IF(Table1[[#This Row],[Area]]="Area 9",Table1[[#This Row],[Income]],0)</f>
        <v>0</v>
      </c>
      <c r="BJ54">
        <f ca="1">IF(Table1[[#This Row],[Area]]="Area 10",Table1[[#This Row],[Income]],0)</f>
        <v>0</v>
      </c>
      <c r="BK54">
        <f ca="1">IF(Table1[[#This Row],[Area]]="Area 11",Table1[[#This Row],[Income]],0)</f>
        <v>32137</v>
      </c>
      <c r="BL54">
        <f ca="1">IF(Table1[[#This Row],[Area]]="Area 12",Table1[[#This Row],[Income]],0)</f>
        <v>0</v>
      </c>
      <c r="BM54">
        <f ca="1">IF(Table1[[#This Row],[Area]]="Area 13",Table1[[#This Row],[Income]],0)</f>
        <v>0</v>
      </c>
      <c r="BN54" s="2">
        <f ca="1">IF(Table1[[#This Row],[Area]]="Area 14",Table1[[#This Row],[Income]],0)</f>
        <v>0</v>
      </c>
      <c r="BO54" s="1">
        <f ca="1">IF(Table1[[#This Row],[Occupation]]="Health",Table1[[#This Row],[Income]],0)</f>
        <v>0</v>
      </c>
      <c r="BP54">
        <f ca="1">IF(Table1[[#This Row],[Occupation]]="Construction",Table1[[#This Row],[Income]],0)</f>
        <v>0</v>
      </c>
      <c r="BQ54">
        <f ca="1">IF(Table1[[#This Row],[Occupation]]="Teaching",Table1[[#This Row],[Income]],0)</f>
        <v>0</v>
      </c>
      <c r="BR54">
        <f ca="1">IF(Table1[[#This Row],[Occupation]]="IT",Table1[[#This Row],[Income]],0)</f>
        <v>0</v>
      </c>
      <c r="BS54">
        <f ca="1">IF(Table1[[#This Row],[Occupation]]="General Work",Table1[[#This Row],[Income]],0)</f>
        <v>32137</v>
      </c>
      <c r="BT54" s="2">
        <f ca="1">IF(Table1[[#This Row],[Occupation]]="Agriculture",Table1[[#This Row],[Income]],0)</f>
        <v>0</v>
      </c>
      <c r="BV54" s="1">
        <f ca="1">IF(Table1[[#This Row],[Value of Debts]]&gt;Table1[[#This Row],[Income]],1,0)</f>
        <v>1</v>
      </c>
      <c r="BY54" s="2">
        <f ca="1">IF(Table1[[#This Row],[Net Worth of person]]&gt;$BZ$5,Table1[[#This Row],[Age]],0)</f>
        <v>33</v>
      </c>
    </row>
    <row r="55" spans="2:77" x14ac:dyDescent="0.3">
      <c r="B55">
        <f t="shared" ca="1" si="2"/>
        <v>2</v>
      </c>
      <c r="C55" t="str">
        <f t="shared" ca="1" si="23"/>
        <v>Women</v>
      </c>
      <c r="D55">
        <f t="shared" ca="1" si="4"/>
        <v>29</v>
      </c>
      <c r="E55">
        <f t="shared" ca="1" si="5"/>
        <v>6</v>
      </c>
      <c r="F55" t="str">
        <f t="shared" ca="1" si="24"/>
        <v>Agriculture</v>
      </c>
      <c r="G55">
        <f t="shared" ca="1" si="7"/>
        <v>1</v>
      </c>
      <c r="H55" t="str">
        <f t="shared" ca="1" si="25"/>
        <v>High School</v>
      </c>
      <c r="I55">
        <f t="shared" ca="1" si="9"/>
        <v>3</v>
      </c>
      <c r="J55">
        <f t="shared" ca="1" si="10"/>
        <v>2</v>
      </c>
      <c r="K55">
        <f t="shared" ca="1" si="11"/>
        <v>39076</v>
      </c>
      <c r="L55">
        <f t="shared" ca="1" si="12"/>
        <v>7</v>
      </c>
      <c r="M55" t="str">
        <f t="shared" ca="1" si="26"/>
        <v>Area 7</v>
      </c>
      <c r="N55">
        <f t="shared" ca="1" si="27"/>
        <v>156304</v>
      </c>
      <c r="O55">
        <f ca="1">RAND()*Table1[[#This Row],[value of House]]</f>
        <v>107387.57238499491</v>
      </c>
      <c r="P55">
        <f t="shared" ca="1" si="28"/>
        <v>14665.495420614394</v>
      </c>
      <c r="Q55">
        <f t="shared" ca="1" si="29"/>
        <v>10134</v>
      </c>
      <c r="R55">
        <f t="shared" ca="1" si="30"/>
        <v>47806.451251775827</v>
      </c>
      <c r="S55">
        <f t="shared" ca="1" si="31"/>
        <v>43586.675266993865</v>
      </c>
      <c r="T55">
        <f t="shared" ca="1" si="32"/>
        <v>214556.17068760828</v>
      </c>
      <c r="U55">
        <f t="shared" ca="1" si="33"/>
        <v>165328.02363677073</v>
      </c>
      <c r="V55">
        <f t="shared" ca="1" si="34"/>
        <v>49228.14705083755</v>
      </c>
      <c r="X55" s="1">
        <f ca="1">IF(Table1[[#This Row],[Gender]]="Men",1,0)</f>
        <v>0</v>
      </c>
      <c r="Y55">
        <f ca="1">IF(Table1[[#This Row],[Gender]]="Women",1,0)</f>
        <v>1</v>
      </c>
      <c r="AB55" s="2"/>
      <c r="AD55" s="1">
        <f ca="1">IF(Table1[[#This Row],[Occupation]]="General Work",1,0)</f>
        <v>0</v>
      </c>
      <c r="AE55">
        <f ca="1">IF(Table1[[#This Row],[Occupation]]="IT",1,0)</f>
        <v>0</v>
      </c>
      <c r="AF55">
        <f ca="1">IF(Table1[[#This Row],[Occupation]]="Agriculture",1,0)</f>
        <v>1</v>
      </c>
      <c r="AG55">
        <f ca="1">IF(Table1[[#This Row],[Occupation]]="Teaching",1,0)</f>
        <v>0</v>
      </c>
      <c r="AH55">
        <f ca="1">IF(Table1[[#This Row],[Occupation]]="Construction",1,0)</f>
        <v>0</v>
      </c>
      <c r="AI55">
        <f ca="1">IF(Table1[[#This Row],[Occupation]]="Health",1,0)</f>
        <v>0</v>
      </c>
      <c r="AP55" s="1"/>
      <c r="AQ55" s="11">
        <f t="shared" ca="1" si="1"/>
        <v>18223.956736195069</v>
      </c>
      <c r="AR55" s="2"/>
      <c r="AS55" s="1">
        <f ca="1">IF(Table1[[#This Row],[Value of Debts]]&gt;$AT$5,1,0)</f>
        <v>1</v>
      </c>
      <c r="AV55" s="2"/>
      <c r="AW55" s="16">
        <f ca="1">Table1[[#This Row],[Mortage Left]]/Table1[[#This Row],[value of House]]</f>
        <v>0.68704302119584215</v>
      </c>
      <c r="AX55">
        <f t="shared" ca="1" si="21"/>
        <v>0</v>
      </c>
      <c r="BA55" s="1">
        <f ca="1">IF(Table1[[#This Row],[Area]]="Area 1",Table1[[#This Row],[Income]],0)</f>
        <v>0</v>
      </c>
      <c r="BB55">
        <f ca="1">IF(Table1[[#This Row],[Area]]="Area 2",Table1[[#This Row],[Income]],0)</f>
        <v>0</v>
      </c>
      <c r="BC55">
        <f ca="1">IF(Table1[[#This Row],[Area]]="Area 3",Table1[[#This Row],[Income]],0)</f>
        <v>0</v>
      </c>
      <c r="BD55">
        <f ca="1">IF(Table1[[#This Row],[Area]]="Area 4",Table1[[#This Row],[Income]],0)</f>
        <v>0</v>
      </c>
      <c r="BE55">
        <f ca="1">IF(Table1[[#This Row],[Area]]="Area 5",Table1[[#This Row],[Income]],0)</f>
        <v>0</v>
      </c>
      <c r="BF55">
        <f ca="1">IF(Table1[[#This Row],[Area]]="Area 6",Table1[[#This Row],[Income]],0)</f>
        <v>0</v>
      </c>
      <c r="BG55">
        <f ca="1">IF(Table1[[#This Row],[Area]]="Area 7",Table1[[#This Row],[Income]],0)</f>
        <v>39076</v>
      </c>
      <c r="BH55">
        <f ca="1">IF(Table1[[#This Row],[Area]]="Area 8",Table1[[#This Row],[Income]],0)</f>
        <v>0</v>
      </c>
      <c r="BI55">
        <f ca="1">IF(Table1[[#This Row],[Area]]="Area 9",Table1[[#This Row],[Income]],0)</f>
        <v>0</v>
      </c>
      <c r="BJ55">
        <f ca="1">IF(Table1[[#This Row],[Area]]="Area 10",Table1[[#This Row],[Income]],0)</f>
        <v>0</v>
      </c>
      <c r="BK55">
        <f ca="1">IF(Table1[[#This Row],[Area]]="Area 11",Table1[[#This Row],[Income]],0)</f>
        <v>0</v>
      </c>
      <c r="BL55">
        <f ca="1">IF(Table1[[#This Row],[Area]]="Area 12",Table1[[#This Row],[Income]],0)</f>
        <v>0</v>
      </c>
      <c r="BM55">
        <f ca="1">IF(Table1[[#This Row],[Area]]="Area 13",Table1[[#This Row],[Income]],0)</f>
        <v>0</v>
      </c>
      <c r="BN55" s="2">
        <f ca="1">IF(Table1[[#This Row],[Area]]="Area 14",Table1[[#This Row],[Income]],0)</f>
        <v>0</v>
      </c>
      <c r="BO55" s="1">
        <f ca="1">IF(Table1[[#This Row],[Occupation]]="Health",Table1[[#This Row],[Income]],0)</f>
        <v>0</v>
      </c>
      <c r="BP55">
        <f ca="1">IF(Table1[[#This Row],[Occupation]]="Construction",Table1[[#This Row],[Income]],0)</f>
        <v>0</v>
      </c>
      <c r="BQ55">
        <f ca="1">IF(Table1[[#This Row],[Occupation]]="Teaching",Table1[[#This Row],[Income]],0)</f>
        <v>0</v>
      </c>
      <c r="BR55">
        <f ca="1">IF(Table1[[#This Row],[Occupation]]="IT",Table1[[#This Row],[Income]],0)</f>
        <v>0</v>
      </c>
      <c r="BS55">
        <f ca="1">IF(Table1[[#This Row],[Occupation]]="General Work",Table1[[#This Row],[Income]],0)</f>
        <v>0</v>
      </c>
      <c r="BT55" s="2">
        <f ca="1">IF(Table1[[#This Row],[Occupation]]="Agriculture",Table1[[#This Row],[Income]],0)</f>
        <v>39076</v>
      </c>
      <c r="BV55" s="1">
        <f ca="1">IF(Table1[[#This Row],[Value of Debts]]&gt;Table1[[#This Row],[Income]],1,0)</f>
        <v>1</v>
      </c>
      <c r="BY55" s="2">
        <f ca="1">IF(Table1[[#This Row],[Net Worth of person]]&gt;$BZ$5,Table1[[#This Row],[Age]],0)</f>
        <v>0</v>
      </c>
    </row>
    <row r="56" spans="2:77" x14ac:dyDescent="0.3">
      <c r="B56">
        <f t="shared" ca="1" si="2"/>
        <v>2</v>
      </c>
      <c r="C56" t="str">
        <f t="shared" ca="1" si="23"/>
        <v>Women</v>
      </c>
      <c r="D56">
        <f t="shared" ca="1" si="4"/>
        <v>38</v>
      </c>
      <c r="E56">
        <f t="shared" ca="1" si="5"/>
        <v>3</v>
      </c>
      <c r="F56" t="str">
        <f t="shared" ca="1" si="24"/>
        <v>Teaching</v>
      </c>
      <c r="G56">
        <f t="shared" ca="1" si="7"/>
        <v>2</v>
      </c>
      <c r="H56" t="str">
        <f t="shared" ca="1" si="25"/>
        <v>College</v>
      </c>
      <c r="I56">
        <f t="shared" ca="1" si="9"/>
        <v>1</v>
      </c>
      <c r="J56">
        <f t="shared" ca="1" si="10"/>
        <v>1</v>
      </c>
      <c r="K56">
        <f t="shared" ca="1" si="11"/>
        <v>34443</v>
      </c>
      <c r="L56">
        <f t="shared" ca="1" si="12"/>
        <v>12</v>
      </c>
      <c r="M56" t="str">
        <f t="shared" ca="1" si="26"/>
        <v>Area 12</v>
      </c>
      <c r="N56">
        <f t="shared" ca="1" si="27"/>
        <v>137772</v>
      </c>
      <c r="O56">
        <f ca="1">RAND()*Table1[[#This Row],[value of House]]</f>
        <v>87799.168017614677</v>
      </c>
      <c r="P56">
        <f t="shared" ca="1" si="28"/>
        <v>18223.956736195069</v>
      </c>
      <c r="Q56">
        <f t="shared" ca="1" si="29"/>
        <v>17659</v>
      </c>
      <c r="R56">
        <f t="shared" ca="1" si="30"/>
        <v>21045.693722272055</v>
      </c>
      <c r="S56">
        <f t="shared" ca="1" si="31"/>
        <v>48480.378628719292</v>
      </c>
      <c r="T56">
        <f t="shared" ca="1" si="32"/>
        <v>204476.33536491438</v>
      </c>
      <c r="U56">
        <f t="shared" ca="1" si="33"/>
        <v>126503.86173988674</v>
      </c>
      <c r="V56">
        <f t="shared" ca="1" si="34"/>
        <v>77972.473625027647</v>
      </c>
      <c r="X56" s="1">
        <f ca="1">IF(Table1[[#This Row],[Gender]]="Men",1,0)</f>
        <v>0</v>
      </c>
      <c r="Y56">
        <f ca="1">IF(Table1[[#This Row],[Gender]]="Women",1,0)</f>
        <v>1</v>
      </c>
      <c r="AB56" s="2"/>
      <c r="AD56" s="1">
        <f ca="1">IF(Table1[[#This Row],[Occupation]]="General Work",1,0)</f>
        <v>0</v>
      </c>
      <c r="AE56">
        <f ca="1">IF(Table1[[#This Row],[Occupation]]="IT",1,0)</f>
        <v>0</v>
      </c>
      <c r="AF56">
        <f ca="1">IF(Table1[[#This Row],[Occupation]]="Agriculture",1,0)</f>
        <v>0</v>
      </c>
      <c r="AG56">
        <f ca="1">IF(Table1[[#This Row],[Occupation]]="Teaching",1,0)</f>
        <v>1</v>
      </c>
      <c r="AH56">
        <f ca="1">IF(Table1[[#This Row],[Occupation]]="Construction",1,0)</f>
        <v>0</v>
      </c>
      <c r="AI56">
        <f ca="1">IF(Table1[[#This Row],[Occupation]]="Health",1,0)</f>
        <v>0</v>
      </c>
      <c r="AP56" s="1"/>
      <c r="AQ56" s="11">
        <f t="shared" ca="1" si="1"/>
        <v>26570.83975938736</v>
      </c>
      <c r="AR56" s="2"/>
      <c r="AS56" s="1">
        <f ca="1">IF(Table1[[#This Row],[Value of Debts]]&gt;$AT$5,1,0)</f>
        <v>1</v>
      </c>
      <c r="AV56" s="2"/>
      <c r="AW56" s="16">
        <f ca="1">Table1[[#This Row],[Mortage Left]]/Table1[[#This Row],[value of House]]</f>
        <v>0.63727875052706406</v>
      </c>
      <c r="AX56">
        <f t="shared" ca="1" si="21"/>
        <v>0</v>
      </c>
      <c r="BA56" s="1">
        <f ca="1">IF(Table1[[#This Row],[Area]]="Area 1",Table1[[#This Row],[Income]],0)</f>
        <v>0</v>
      </c>
      <c r="BB56">
        <f ca="1">IF(Table1[[#This Row],[Area]]="Area 2",Table1[[#This Row],[Income]],0)</f>
        <v>0</v>
      </c>
      <c r="BC56">
        <f ca="1">IF(Table1[[#This Row],[Area]]="Area 3",Table1[[#This Row],[Income]],0)</f>
        <v>0</v>
      </c>
      <c r="BD56">
        <f ca="1">IF(Table1[[#This Row],[Area]]="Area 4",Table1[[#This Row],[Income]],0)</f>
        <v>0</v>
      </c>
      <c r="BE56">
        <f ca="1">IF(Table1[[#This Row],[Area]]="Area 5",Table1[[#This Row],[Income]],0)</f>
        <v>0</v>
      </c>
      <c r="BF56">
        <f ca="1">IF(Table1[[#This Row],[Area]]="Area 6",Table1[[#This Row],[Income]],0)</f>
        <v>0</v>
      </c>
      <c r="BG56">
        <f ca="1">IF(Table1[[#This Row],[Area]]="Area 7",Table1[[#This Row],[Income]],0)</f>
        <v>0</v>
      </c>
      <c r="BH56">
        <f ca="1">IF(Table1[[#This Row],[Area]]="Area 8",Table1[[#This Row],[Income]],0)</f>
        <v>0</v>
      </c>
      <c r="BI56">
        <f ca="1">IF(Table1[[#This Row],[Area]]="Area 9",Table1[[#This Row],[Income]],0)</f>
        <v>0</v>
      </c>
      <c r="BJ56">
        <f ca="1">IF(Table1[[#This Row],[Area]]="Area 10",Table1[[#This Row],[Income]],0)</f>
        <v>0</v>
      </c>
      <c r="BK56">
        <f ca="1">IF(Table1[[#This Row],[Area]]="Area 11",Table1[[#This Row],[Income]],0)</f>
        <v>0</v>
      </c>
      <c r="BL56">
        <f ca="1">IF(Table1[[#This Row],[Area]]="Area 12",Table1[[#This Row],[Income]],0)</f>
        <v>34443</v>
      </c>
      <c r="BM56">
        <f ca="1">IF(Table1[[#This Row],[Area]]="Area 13",Table1[[#This Row],[Income]],0)</f>
        <v>0</v>
      </c>
      <c r="BN56" s="2">
        <f ca="1">IF(Table1[[#This Row],[Area]]="Area 14",Table1[[#This Row],[Income]],0)</f>
        <v>0</v>
      </c>
      <c r="BO56" s="1">
        <f ca="1">IF(Table1[[#This Row],[Occupation]]="Health",Table1[[#This Row],[Income]],0)</f>
        <v>0</v>
      </c>
      <c r="BP56">
        <f ca="1">IF(Table1[[#This Row],[Occupation]]="Construction",Table1[[#This Row],[Income]],0)</f>
        <v>0</v>
      </c>
      <c r="BQ56">
        <f ca="1">IF(Table1[[#This Row],[Occupation]]="Teaching",Table1[[#This Row],[Income]],0)</f>
        <v>34443</v>
      </c>
      <c r="BR56">
        <f ca="1">IF(Table1[[#This Row],[Occupation]]="IT",Table1[[#This Row],[Income]],0)</f>
        <v>0</v>
      </c>
      <c r="BS56">
        <f ca="1">IF(Table1[[#This Row],[Occupation]]="General Work",Table1[[#This Row],[Income]],0)</f>
        <v>0</v>
      </c>
      <c r="BT56" s="2">
        <f ca="1">IF(Table1[[#This Row],[Occupation]]="Agriculture",Table1[[#This Row],[Income]],0)</f>
        <v>0</v>
      </c>
      <c r="BV56" s="1">
        <f ca="1">IF(Table1[[#This Row],[Value of Debts]]&gt;Table1[[#This Row],[Income]],1,0)</f>
        <v>1</v>
      </c>
      <c r="BY56" s="2">
        <f ca="1">IF(Table1[[#This Row],[Net Worth of person]]&gt;$BZ$5,Table1[[#This Row],[Age]],0)</f>
        <v>0</v>
      </c>
    </row>
    <row r="57" spans="2:77" x14ac:dyDescent="0.3">
      <c r="B57">
        <f t="shared" ca="1" si="2"/>
        <v>1</v>
      </c>
      <c r="C57" t="str">
        <f t="shared" ca="1" si="23"/>
        <v>Men</v>
      </c>
      <c r="D57">
        <f t="shared" ca="1" si="4"/>
        <v>43</v>
      </c>
      <c r="E57">
        <f t="shared" ca="1" si="5"/>
        <v>2</v>
      </c>
      <c r="F57" t="str">
        <f t="shared" ca="1" si="24"/>
        <v>Construction</v>
      </c>
      <c r="G57">
        <f t="shared" ca="1" si="7"/>
        <v>2</v>
      </c>
      <c r="H57" t="str">
        <f t="shared" ca="1" si="25"/>
        <v>College</v>
      </c>
      <c r="I57">
        <f t="shared" ca="1" si="9"/>
        <v>4</v>
      </c>
      <c r="J57">
        <f t="shared" ca="1" si="10"/>
        <v>1</v>
      </c>
      <c r="K57">
        <f t="shared" ca="1" si="11"/>
        <v>47921</v>
      </c>
      <c r="L57">
        <f t="shared" ca="1" si="12"/>
        <v>9</v>
      </c>
      <c r="M57" t="str">
        <f t="shared" ca="1" si="26"/>
        <v>Area 9</v>
      </c>
      <c r="N57">
        <f t="shared" ca="1" si="27"/>
        <v>287526</v>
      </c>
      <c r="O57">
        <f ca="1">RAND()*Table1[[#This Row],[value of House]]</f>
        <v>184991.74853808148</v>
      </c>
      <c r="P57">
        <f t="shared" ca="1" si="28"/>
        <v>26570.83975938736</v>
      </c>
      <c r="Q57">
        <f t="shared" ca="1" si="29"/>
        <v>25160</v>
      </c>
      <c r="R57">
        <f t="shared" ca="1" si="30"/>
        <v>33820.30691383707</v>
      </c>
      <c r="S57">
        <f t="shared" ca="1" si="31"/>
        <v>27331.063868802728</v>
      </c>
      <c r="T57">
        <f t="shared" ca="1" si="32"/>
        <v>341427.90362819011</v>
      </c>
      <c r="U57">
        <f t="shared" ca="1" si="33"/>
        <v>243972.05545191854</v>
      </c>
      <c r="V57">
        <f t="shared" ca="1" si="34"/>
        <v>97455.848176271567</v>
      </c>
      <c r="X57" s="1">
        <f ca="1">IF(Table1[[#This Row],[Gender]]="Men",1,0)</f>
        <v>1</v>
      </c>
      <c r="Y57">
        <f ca="1">IF(Table1[[#This Row],[Gender]]="Women",1,0)</f>
        <v>0</v>
      </c>
      <c r="AB57" s="2"/>
      <c r="AD57" s="1">
        <f ca="1">IF(Table1[[#This Row],[Occupation]]="General Work",1,0)</f>
        <v>0</v>
      </c>
      <c r="AE57">
        <f ca="1">IF(Table1[[#This Row],[Occupation]]="IT",1,0)</f>
        <v>0</v>
      </c>
      <c r="AF57">
        <f ca="1">IF(Table1[[#This Row],[Occupation]]="Agriculture",1,0)</f>
        <v>0</v>
      </c>
      <c r="AG57">
        <f ca="1">IF(Table1[[#This Row],[Occupation]]="Teaching",1,0)</f>
        <v>0</v>
      </c>
      <c r="AH57">
        <f ca="1">IF(Table1[[#This Row],[Occupation]]="Construction",1,0)</f>
        <v>1</v>
      </c>
      <c r="AI57">
        <f ca="1">IF(Table1[[#This Row],[Occupation]]="Health",1,0)</f>
        <v>0</v>
      </c>
      <c r="AP57" s="1"/>
      <c r="AQ57" s="11">
        <f t="shared" ca="1" si="1"/>
        <v>15476.917972190053</v>
      </c>
      <c r="AR57" s="2"/>
      <c r="AS57" s="1">
        <f ca="1">IF(Table1[[#This Row],[Value of Debts]]&gt;$AT$5,1,0)</f>
        <v>1</v>
      </c>
      <c r="AV57" s="2"/>
      <c r="AW57" s="16">
        <f ca="1">Table1[[#This Row],[Mortage Left]]/Table1[[#This Row],[value of House]]</f>
        <v>0.64339137517331124</v>
      </c>
      <c r="AX57">
        <f t="shared" ca="1" si="21"/>
        <v>0</v>
      </c>
      <c r="BA57" s="1">
        <f ca="1">IF(Table1[[#This Row],[Area]]="Area 1",Table1[[#This Row],[Income]],0)</f>
        <v>0</v>
      </c>
      <c r="BB57">
        <f ca="1">IF(Table1[[#This Row],[Area]]="Area 2",Table1[[#This Row],[Income]],0)</f>
        <v>0</v>
      </c>
      <c r="BC57">
        <f ca="1">IF(Table1[[#This Row],[Area]]="Area 3",Table1[[#This Row],[Income]],0)</f>
        <v>0</v>
      </c>
      <c r="BD57">
        <f ca="1">IF(Table1[[#This Row],[Area]]="Area 4",Table1[[#This Row],[Income]],0)</f>
        <v>0</v>
      </c>
      <c r="BE57">
        <f ca="1">IF(Table1[[#This Row],[Area]]="Area 5",Table1[[#This Row],[Income]],0)</f>
        <v>0</v>
      </c>
      <c r="BF57">
        <f ca="1">IF(Table1[[#This Row],[Area]]="Area 6",Table1[[#This Row],[Income]],0)</f>
        <v>0</v>
      </c>
      <c r="BG57">
        <f ca="1">IF(Table1[[#This Row],[Area]]="Area 7",Table1[[#This Row],[Income]],0)</f>
        <v>0</v>
      </c>
      <c r="BH57">
        <f ca="1">IF(Table1[[#This Row],[Area]]="Area 8",Table1[[#This Row],[Income]],0)</f>
        <v>0</v>
      </c>
      <c r="BI57">
        <f ca="1">IF(Table1[[#This Row],[Area]]="Area 9",Table1[[#This Row],[Income]],0)</f>
        <v>47921</v>
      </c>
      <c r="BJ57">
        <f ca="1">IF(Table1[[#This Row],[Area]]="Area 10",Table1[[#This Row],[Income]],0)</f>
        <v>0</v>
      </c>
      <c r="BK57">
        <f ca="1">IF(Table1[[#This Row],[Area]]="Area 11",Table1[[#This Row],[Income]],0)</f>
        <v>0</v>
      </c>
      <c r="BL57">
        <f ca="1">IF(Table1[[#This Row],[Area]]="Area 12",Table1[[#This Row],[Income]],0)</f>
        <v>0</v>
      </c>
      <c r="BM57">
        <f ca="1">IF(Table1[[#This Row],[Area]]="Area 13",Table1[[#This Row],[Income]],0)</f>
        <v>0</v>
      </c>
      <c r="BN57" s="2">
        <f ca="1">IF(Table1[[#This Row],[Area]]="Area 14",Table1[[#This Row],[Income]],0)</f>
        <v>0</v>
      </c>
      <c r="BO57" s="1">
        <f ca="1">IF(Table1[[#This Row],[Occupation]]="Health",Table1[[#This Row],[Income]],0)</f>
        <v>0</v>
      </c>
      <c r="BP57">
        <f ca="1">IF(Table1[[#This Row],[Occupation]]="Construction",Table1[[#This Row],[Income]],0)</f>
        <v>47921</v>
      </c>
      <c r="BQ57">
        <f ca="1">IF(Table1[[#This Row],[Occupation]]="Teaching",Table1[[#This Row],[Income]],0)</f>
        <v>0</v>
      </c>
      <c r="BR57">
        <f ca="1">IF(Table1[[#This Row],[Occupation]]="IT",Table1[[#This Row],[Income]],0)</f>
        <v>0</v>
      </c>
      <c r="BS57">
        <f ca="1">IF(Table1[[#This Row],[Occupation]]="General Work",Table1[[#This Row],[Income]],0)</f>
        <v>0</v>
      </c>
      <c r="BT57" s="2">
        <f ca="1">IF(Table1[[#This Row],[Occupation]]="Agriculture",Table1[[#This Row],[Income]],0)</f>
        <v>0</v>
      </c>
      <c r="BV57" s="1">
        <f ca="1">IF(Table1[[#This Row],[Value of Debts]]&gt;Table1[[#This Row],[Income]],1,0)</f>
        <v>1</v>
      </c>
      <c r="BY57" s="2">
        <f ca="1">IF(Table1[[#This Row],[Net Worth of person]]&gt;$BZ$5,Table1[[#This Row],[Age]],0)</f>
        <v>0</v>
      </c>
    </row>
    <row r="58" spans="2:77" x14ac:dyDescent="0.3">
      <c r="B58">
        <f t="shared" ca="1" si="2"/>
        <v>2</v>
      </c>
      <c r="C58" t="str">
        <f t="shared" ca="1" si="23"/>
        <v>Women</v>
      </c>
      <c r="D58">
        <f t="shared" ca="1" si="4"/>
        <v>42</v>
      </c>
      <c r="E58">
        <f t="shared" ca="1" si="5"/>
        <v>1</v>
      </c>
      <c r="F58" t="str">
        <f t="shared" ca="1" si="24"/>
        <v>Health</v>
      </c>
      <c r="G58">
        <f t="shared" ca="1" si="7"/>
        <v>1</v>
      </c>
      <c r="H58" t="str">
        <f t="shared" ca="1" si="25"/>
        <v>High School</v>
      </c>
      <c r="I58">
        <f t="shared" ca="1" si="9"/>
        <v>3</v>
      </c>
      <c r="J58">
        <f t="shared" ca="1" si="10"/>
        <v>1</v>
      </c>
      <c r="K58">
        <f t="shared" ca="1" si="11"/>
        <v>34996</v>
      </c>
      <c r="L58">
        <f t="shared" ca="1" si="12"/>
        <v>2</v>
      </c>
      <c r="M58" t="str">
        <f t="shared" ca="1" si="26"/>
        <v>Area 2</v>
      </c>
      <c r="N58">
        <f t="shared" ca="1" si="27"/>
        <v>104988</v>
      </c>
      <c r="O58">
        <f ca="1">RAND()*Table1[[#This Row],[value of House]]</f>
        <v>27684.091125675477</v>
      </c>
      <c r="P58">
        <f t="shared" ca="1" si="28"/>
        <v>15476.917972190053</v>
      </c>
      <c r="Q58">
        <f t="shared" ca="1" si="29"/>
        <v>9360</v>
      </c>
      <c r="R58">
        <f t="shared" ca="1" si="30"/>
        <v>15744.697926254996</v>
      </c>
      <c r="S58">
        <f t="shared" ca="1" si="31"/>
        <v>44430.707785363957</v>
      </c>
      <c r="T58">
        <f t="shared" ca="1" si="32"/>
        <v>164895.62575755402</v>
      </c>
      <c r="U58">
        <f t="shared" ca="1" si="33"/>
        <v>52788.789051930471</v>
      </c>
      <c r="V58">
        <f t="shared" ca="1" si="34"/>
        <v>112106.83670562354</v>
      </c>
      <c r="X58" s="1">
        <f ca="1">IF(Table1[[#This Row],[Gender]]="Men",1,0)</f>
        <v>0</v>
      </c>
      <c r="Y58">
        <f ca="1">IF(Table1[[#This Row],[Gender]]="Women",1,0)</f>
        <v>1</v>
      </c>
      <c r="AB58" s="2"/>
      <c r="AD58" s="1">
        <f ca="1">IF(Table1[[#This Row],[Occupation]]="General Work",1,0)</f>
        <v>0</v>
      </c>
      <c r="AE58">
        <f ca="1">IF(Table1[[#This Row],[Occupation]]="IT",1,0)</f>
        <v>0</v>
      </c>
      <c r="AF58">
        <f ca="1">IF(Table1[[#This Row],[Occupation]]="Agriculture",1,0)</f>
        <v>0</v>
      </c>
      <c r="AG58">
        <f ca="1">IF(Table1[[#This Row],[Occupation]]="Teaching",1,0)</f>
        <v>0</v>
      </c>
      <c r="AH58">
        <f ca="1">IF(Table1[[#This Row],[Occupation]]="Construction",1,0)</f>
        <v>0</v>
      </c>
      <c r="AI58">
        <f ca="1">IF(Table1[[#This Row],[Occupation]]="Health",1,0)</f>
        <v>1</v>
      </c>
      <c r="AP58" s="1"/>
      <c r="AQ58" s="11">
        <f t="shared" ca="1" si="1"/>
        <v>75594.0154585165</v>
      </c>
      <c r="AR58" s="2"/>
      <c r="AS58" s="1">
        <f ca="1">IF(Table1[[#This Row],[Value of Debts]]&gt;$AT$5,1,0)</f>
        <v>0</v>
      </c>
      <c r="AV58" s="2"/>
      <c r="AW58" s="16">
        <f ca="1">Table1[[#This Row],[Mortage Left]]/Table1[[#This Row],[value of House]]</f>
        <v>0.26368814650889127</v>
      </c>
      <c r="AX58">
        <f t="shared" ca="1" si="21"/>
        <v>1</v>
      </c>
      <c r="BA58" s="1">
        <f ca="1">IF(Table1[[#This Row],[Area]]="Area 1",Table1[[#This Row],[Income]],0)</f>
        <v>0</v>
      </c>
      <c r="BB58">
        <f ca="1">IF(Table1[[#This Row],[Area]]="Area 2",Table1[[#This Row],[Income]],0)</f>
        <v>34996</v>
      </c>
      <c r="BC58">
        <f ca="1">IF(Table1[[#This Row],[Area]]="Area 3",Table1[[#This Row],[Income]],0)</f>
        <v>0</v>
      </c>
      <c r="BD58">
        <f ca="1">IF(Table1[[#This Row],[Area]]="Area 4",Table1[[#This Row],[Income]],0)</f>
        <v>0</v>
      </c>
      <c r="BE58">
        <f ca="1">IF(Table1[[#This Row],[Area]]="Area 5",Table1[[#This Row],[Income]],0)</f>
        <v>0</v>
      </c>
      <c r="BF58">
        <f ca="1">IF(Table1[[#This Row],[Area]]="Area 6",Table1[[#This Row],[Income]],0)</f>
        <v>0</v>
      </c>
      <c r="BG58">
        <f ca="1">IF(Table1[[#This Row],[Area]]="Area 7",Table1[[#This Row],[Income]],0)</f>
        <v>0</v>
      </c>
      <c r="BH58">
        <f ca="1">IF(Table1[[#This Row],[Area]]="Area 8",Table1[[#This Row],[Income]],0)</f>
        <v>0</v>
      </c>
      <c r="BI58">
        <f ca="1">IF(Table1[[#This Row],[Area]]="Area 9",Table1[[#This Row],[Income]],0)</f>
        <v>0</v>
      </c>
      <c r="BJ58">
        <f ca="1">IF(Table1[[#This Row],[Area]]="Area 10",Table1[[#This Row],[Income]],0)</f>
        <v>0</v>
      </c>
      <c r="BK58">
        <f ca="1">IF(Table1[[#This Row],[Area]]="Area 11",Table1[[#This Row],[Income]],0)</f>
        <v>0</v>
      </c>
      <c r="BL58">
        <f ca="1">IF(Table1[[#This Row],[Area]]="Area 12",Table1[[#This Row],[Income]],0)</f>
        <v>0</v>
      </c>
      <c r="BM58">
        <f ca="1">IF(Table1[[#This Row],[Area]]="Area 13",Table1[[#This Row],[Income]],0)</f>
        <v>0</v>
      </c>
      <c r="BN58" s="2">
        <f ca="1">IF(Table1[[#This Row],[Area]]="Area 14",Table1[[#This Row],[Income]],0)</f>
        <v>0</v>
      </c>
      <c r="BO58" s="1">
        <f ca="1">IF(Table1[[#This Row],[Occupation]]="Health",Table1[[#This Row],[Income]],0)</f>
        <v>34996</v>
      </c>
      <c r="BP58">
        <f ca="1">IF(Table1[[#This Row],[Occupation]]="Construction",Table1[[#This Row],[Income]],0)</f>
        <v>0</v>
      </c>
      <c r="BQ58">
        <f ca="1">IF(Table1[[#This Row],[Occupation]]="Teaching",Table1[[#This Row],[Income]],0)</f>
        <v>0</v>
      </c>
      <c r="BR58">
        <f ca="1">IF(Table1[[#This Row],[Occupation]]="IT",Table1[[#This Row],[Income]],0)</f>
        <v>0</v>
      </c>
      <c r="BS58">
        <f ca="1">IF(Table1[[#This Row],[Occupation]]="General Work",Table1[[#This Row],[Income]],0)</f>
        <v>0</v>
      </c>
      <c r="BT58" s="2">
        <f ca="1">IF(Table1[[#This Row],[Occupation]]="Agriculture",Table1[[#This Row],[Income]],0)</f>
        <v>0</v>
      </c>
      <c r="BV58" s="1">
        <f ca="1">IF(Table1[[#This Row],[Value of Debts]]&gt;Table1[[#This Row],[Income]],1,0)</f>
        <v>1</v>
      </c>
      <c r="BY58" s="2">
        <f ca="1">IF(Table1[[#This Row],[Net Worth of person]]&gt;$BZ$5,Table1[[#This Row],[Age]],0)</f>
        <v>42</v>
      </c>
    </row>
    <row r="59" spans="2:77" x14ac:dyDescent="0.3">
      <c r="B59">
        <f t="shared" ca="1" si="2"/>
        <v>2</v>
      </c>
      <c r="C59" t="str">
        <f t="shared" ca="1" si="23"/>
        <v>Women</v>
      </c>
      <c r="D59">
        <f t="shared" ca="1" si="4"/>
        <v>37</v>
      </c>
      <c r="E59">
        <f t="shared" ca="1" si="5"/>
        <v>2</v>
      </c>
      <c r="F59" t="str">
        <f t="shared" ca="1" si="24"/>
        <v>Construction</v>
      </c>
      <c r="G59">
        <f t="shared" ca="1" si="7"/>
        <v>4</v>
      </c>
      <c r="H59" t="str">
        <f t="shared" ca="1" si="25"/>
        <v>Technical</v>
      </c>
      <c r="I59">
        <f t="shared" ca="1" si="9"/>
        <v>2</v>
      </c>
      <c r="J59">
        <f t="shared" ca="1" si="10"/>
        <v>1</v>
      </c>
      <c r="K59">
        <f t="shared" ca="1" si="11"/>
        <v>76456</v>
      </c>
      <c r="L59">
        <f t="shared" ca="1" si="12"/>
        <v>4</v>
      </c>
      <c r="M59" t="str">
        <f t="shared" ca="1" si="26"/>
        <v>Area 4</v>
      </c>
      <c r="N59">
        <f t="shared" ca="1" si="27"/>
        <v>229368</v>
      </c>
      <c r="O59">
        <f ca="1">RAND()*Table1[[#This Row],[value of House]]</f>
        <v>179491.97610663637</v>
      </c>
      <c r="P59">
        <f t="shared" ca="1" si="28"/>
        <v>75594.0154585165</v>
      </c>
      <c r="Q59">
        <f t="shared" ca="1" si="29"/>
        <v>47998</v>
      </c>
      <c r="R59">
        <f t="shared" ca="1" si="30"/>
        <v>18435.379072155385</v>
      </c>
      <c r="S59">
        <f t="shared" ca="1" si="31"/>
        <v>41400.734317718925</v>
      </c>
      <c r="T59">
        <f t="shared" ca="1" si="32"/>
        <v>346362.74977623543</v>
      </c>
      <c r="U59">
        <f t="shared" ca="1" si="33"/>
        <v>245925.35517879177</v>
      </c>
      <c r="V59">
        <f t="shared" ca="1" si="34"/>
        <v>100437.39459744366</v>
      </c>
      <c r="X59" s="1">
        <f ca="1">IF(Table1[[#This Row],[Gender]]="Men",1,0)</f>
        <v>0</v>
      </c>
      <c r="Y59">
        <f ca="1">IF(Table1[[#This Row],[Gender]]="Women",1,0)</f>
        <v>1</v>
      </c>
      <c r="AB59" s="2"/>
      <c r="AD59" s="1">
        <f ca="1">IF(Table1[[#This Row],[Occupation]]="General Work",1,0)</f>
        <v>0</v>
      </c>
      <c r="AE59">
        <f ca="1">IF(Table1[[#This Row],[Occupation]]="IT",1,0)</f>
        <v>0</v>
      </c>
      <c r="AF59">
        <f ca="1">IF(Table1[[#This Row],[Occupation]]="Agriculture",1,0)</f>
        <v>0</v>
      </c>
      <c r="AG59">
        <f ca="1">IF(Table1[[#This Row],[Occupation]]="Teaching",1,0)</f>
        <v>0</v>
      </c>
      <c r="AH59">
        <f ca="1">IF(Table1[[#This Row],[Occupation]]="Construction",1,0)</f>
        <v>1</v>
      </c>
      <c r="AI59">
        <f ca="1">IF(Table1[[#This Row],[Occupation]]="Health",1,0)</f>
        <v>0</v>
      </c>
      <c r="AP59" s="1"/>
      <c r="AQ59" s="11">
        <f t="shared" ca="1" si="1"/>
        <v>45626.587048761663</v>
      </c>
      <c r="AR59" s="2"/>
      <c r="AS59" s="1">
        <f ca="1">IF(Table1[[#This Row],[Value of Debts]]&gt;$AT$5,1,0)</f>
        <v>1</v>
      </c>
      <c r="AV59" s="2"/>
      <c r="AW59" s="16">
        <f ca="1">Table1[[#This Row],[Mortage Left]]/Table1[[#This Row],[value of House]]</f>
        <v>0.78255020799168307</v>
      </c>
      <c r="AX59">
        <f t="shared" ca="1" si="21"/>
        <v>0</v>
      </c>
      <c r="BA59" s="1">
        <f ca="1">IF(Table1[[#This Row],[Area]]="Area 1",Table1[[#This Row],[Income]],0)</f>
        <v>0</v>
      </c>
      <c r="BB59">
        <f ca="1">IF(Table1[[#This Row],[Area]]="Area 2",Table1[[#This Row],[Income]],0)</f>
        <v>0</v>
      </c>
      <c r="BC59">
        <f ca="1">IF(Table1[[#This Row],[Area]]="Area 3",Table1[[#This Row],[Income]],0)</f>
        <v>0</v>
      </c>
      <c r="BD59">
        <f ca="1">IF(Table1[[#This Row],[Area]]="Area 4",Table1[[#This Row],[Income]],0)</f>
        <v>76456</v>
      </c>
      <c r="BE59">
        <f ca="1">IF(Table1[[#This Row],[Area]]="Area 5",Table1[[#This Row],[Income]],0)</f>
        <v>0</v>
      </c>
      <c r="BF59">
        <f ca="1">IF(Table1[[#This Row],[Area]]="Area 6",Table1[[#This Row],[Income]],0)</f>
        <v>0</v>
      </c>
      <c r="BG59">
        <f ca="1">IF(Table1[[#This Row],[Area]]="Area 7",Table1[[#This Row],[Income]],0)</f>
        <v>0</v>
      </c>
      <c r="BH59">
        <f ca="1">IF(Table1[[#This Row],[Area]]="Area 8",Table1[[#This Row],[Income]],0)</f>
        <v>0</v>
      </c>
      <c r="BI59">
        <f ca="1">IF(Table1[[#This Row],[Area]]="Area 9",Table1[[#This Row],[Income]],0)</f>
        <v>0</v>
      </c>
      <c r="BJ59">
        <f ca="1">IF(Table1[[#This Row],[Area]]="Area 10",Table1[[#This Row],[Income]],0)</f>
        <v>0</v>
      </c>
      <c r="BK59">
        <f ca="1">IF(Table1[[#This Row],[Area]]="Area 11",Table1[[#This Row],[Income]],0)</f>
        <v>0</v>
      </c>
      <c r="BL59">
        <f ca="1">IF(Table1[[#This Row],[Area]]="Area 12",Table1[[#This Row],[Income]],0)</f>
        <v>0</v>
      </c>
      <c r="BM59">
        <f ca="1">IF(Table1[[#This Row],[Area]]="Area 13",Table1[[#This Row],[Income]],0)</f>
        <v>0</v>
      </c>
      <c r="BN59" s="2">
        <f ca="1">IF(Table1[[#This Row],[Area]]="Area 14",Table1[[#This Row],[Income]],0)</f>
        <v>0</v>
      </c>
      <c r="BO59" s="1">
        <f ca="1">IF(Table1[[#This Row],[Occupation]]="Health",Table1[[#This Row],[Income]],0)</f>
        <v>0</v>
      </c>
      <c r="BP59">
        <f ca="1">IF(Table1[[#This Row],[Occupation]]="Construction",Table1[[#This Row],[Income]],0)</f>
        <v>76456</v>
      </c>
      <c r="BQ59">
        <f ca="1">IF(Table1[[#This Row],[Occupation]]="Teaching",Table1[[#This Row],[Income]],0)</f>
        <v>0</v>
      </c>
      <c r="BR59">
        <f ca="1">IF(Table1[[#This Row],[Occupation]]="IT",Table1[[#This Row],[Income]],0)</f>
        <v>0</v>
      </c>
      <c r="BS59">
        <f ca="1">IF(Table1[[#This Row],[Occupation]]="General Work",Table1[[#This Row],[Income]],0)</f>
        <v>0</v>
      </c>
      <c r="BT59" s="2">
        <f ca="1">IF(Table1[[#This Row],[Occupation]]="Agriculture",Table1[[#This Row],[Income]],0)</f>
        <v>0</v>
      </c>
      <c r="BV59" s="1">
        <f ca="1">IF(Table1[[#This Row],[Value of Debts]]&gt;Table1[[#This Row],[Income]],1,0)</f>
        <v>1</v>
      </c>
      <c r="BY59" s="2">
        <f ca="1">IF(Table1[[#This Row],[Net Worth of person]]&gt;$BZ$5,Table1[[#This Row],[Age]],0)</f>
        <v>37</v>
      </c>
    </row>
    <row r="60" spans="2:77" x14ac:dyDescent="0.3">
      <c r="B60">
        <f t="shared" ca="1" si="2"/>
        <v>1</v>
      </c>
      <c r="C60" t="str">
        <f t="shared" ca="1" si="23"/>
        <v>Men</v>
      </c>
      <c r="D60">
        <f t="shared" ca="1" si="4"/>
        <v>29</v>
      </c>
      <c r="E60">
        <f t="shared" ca="1" si="5"/>
        <v>3</v>
      </c>
      <c r="F60" t="str">
        <f t="shared" ca="1" si="24"/>
        <v>Teaching</v>
      </c>
      <c r="G60">
        <f t="shared" ca="1" si="7"/>
        <v>5</v>
      </c>
      <c r="H60" t="str">
        <f t="shared" ca="1" si="25"/>
        <v>Others</v>
      </c>
      <c r="I60">
        <f t="shared" ca="1" si="9"/>
        <v>3</v>
      </c>
      <c r="J60">
        <f t="shared" ca="1" si="10"/>
        <v>3</v>
      </c>
      <c r="K60">
        <f t="shared" ca="1" si="11"/>
        <v>57956</v>
      </c>
      <c r="L60">
        <f t="shared" ca="1" si="12"/>
        <v>8</v>
      </c>
      <c r="M60" t="str">
        <f t="shared" ca="1" si="26"/>
        <v>Area 8</v>
      </c>
      <c r="N60">
        <f t="shared" ca="1" si="27"/>
        <v>231824</v>
      </c>
      <c r="O60">
        <f ca="1">RAND()*Table1[[#This Row],[value of House]]</f>
        <v>208744.14633370869</v>
      </c>
      <c r="P60">
        <f t="shared" ca="1" si="28"/>
        <v>136879.76114628499</v>
      </c>
      <c r="Q60">
        <f t="shared" ca="1" si="29"/>
        <v>69516</v>
      </c>
      <c r="R60">
        <f t="shared" ca="1" si="30"/>
        <v>107694.01968389377</v>
      </c>
      <c r="S60">
        <f t="shared" ca="1" si="31"/>
        <v>30873.60676814364</v>
      </c>
      <c r="T60">
        <f t="shared" ca="1" si="32"/>
        <v>399577.36791442864</v>
      </c>
      <c r="U60">
        <f t="shared" ca="1" si="33"/>
        <v>385954.16601760243</v>
      </c>
      <c r="V60">
        <f t="shared" ca="1" si="34"/>
        <v>13623.201896826213</v>
      </c>
      <c r="X60" s="1">
        <f ca="1">IF(Table1[[#This Row],[Gender]]="Men",1,0)</f>
        <v>1</v>
      </c>
      <c r="Y60">
        <f ca="1">IF(Table1[[#This Row],[Gender]]="Women",1,0)</f>
        <v>0</v>
      </c>
      <c r="AB60" s="2"/>
      <c r="AD60" s="1">
        <f ca="1">IF(Table1[[#This Row],[Occupation]]="General Work",1,0)</f>
        <v>0</v>
      </c>
      <c r="AE60">
        <f ca="1">IF(Table1[[#This Row],[Occupation]]="IT",1,0)</f>
        <v>0</v>
      </c>
      <c r="AF60">
        <f ca="1">IF(Table1[[#This Row],[Occupation]]="Agriculture",1,0)</f>
        <v>0</v>
      </c>
      <c r="AG60">
        <f ca="1">IF(Table1[[#This Row],[Occupation]]="Teaching",1,0)</f>
        <v>1</v>
      </c>
      <c r="AH60">
        <f ca="1">IF(Table1[[#This Row],[Occupation]]="Construction",1,0)</f>
        <v>0</v>
      </c>
      <c r="AI60">
        <f ca="1">IF(Table1[[#This Row],[Occupation]]="Health",1,0)</f>
        <v>0</v>
      </c>
      <c r="AP60" s="1"/>
      <c r="AQ60" s="11">
        <f t="shared" ca="1" si="1"/>
        <v>32299.517984527782</v>
      </c>
      <c r="AR60" s="2"/>
      <c r="AS60" s="1">
        <f ca="1">IF(Table1[[#This Row],[Value of Debts]]&gt;$AT$5,1,0)</f>
        <v>1</v>
      </c>
      <c r="AV60" s="2"/>
      <c r="AW60" s="16">
        <f ca="1">Table1[[#This Row],[Mortage Left]]/Table1[[#This Row],[value of House]]</f>
        <v>0.90044234563163728</v>
      </c>
      <c r="AX60">
        <f t="shared" ca="1" si="21"/>
        <v>0</v>
      </c>
      <c r="BA60" s="1">
        <f ca="1">IF(Table1[[#This Row],[Area]]="Area 1",Table1[[#This Row],[Income]],0)</f>
        <v>0</v>
      </c>
      <c r="BB60">
        <f ca="1">IF(Table1[[#This Row],[Area]]="Area 2",Table1[[#This Row],[Income]],0)</f>
        <v>0</v>
      </c>
      <c r="BC60">
        <f ca="1">IF(Table1[[#This Row],[Area]]="Area 3",Table1[[#This Row],[Income]],0)</f>
        <v>0</v>
      </c>
      <c r="BD60">
        <f ca="1">IF(Table1[[#This Row],[Area]]="Area 4",Table1[[#This Row],[Income]],0)</f>
        <v>0</v>
      </c>
      <c r="BE60">
        <f ca="1">IF(Table1[[#This Row],[Area]]="Area 5",Table1[[#This Row],[Income]],0)</f>
        <v>0</v>
      </c>
      <c r="BF60">
        <f ca="1">IF(Table1[[#This Row],[Area]]="Area 6",Table1[[#This Row],[Income]],0)</f>
        <v>0</v>
      </c>
      <c r="BG60">
        <f ca="1">IF(Table1[[#This Row],[Area]]="Area 7",Table1[[#This Row],[Income]],0)</f>
        <v>0</v>
      </c>
      <c r="BH60">
        <f ca="1">IF(Table1[[#This Row],[Area]]="Area 8",Table1[[#This Row],[Income]],0)</f>
        <v>57956</v>
      </c>
      <c r="BI60">
        <f ca="1">IF(Table1[[#This Row],[Area]]="Area 9",Table1[[#This Row],[Income]],0)</f>
        <v>0</v>
      </c>
      <c r="BJ60">
        <f ca="1">IF(Table1[[#This Row],[Area]]="Area 10",Table1[[#This Row],[Income]],0)</f>
        <v>0</v>
      </c>
      <c r="BK60">
        <f ca="1">IF(Table1[[#This Row],[Area]]="Area 11",Table1[[#This Row],[Income]],0)</f>
        <v>0</v>
      </c>
      <c r="BL60">
        <f ca="1">IF(Table1[[#This Row],[Area]]="Area 12",Table1[[#This Row],[Income]],0)</f>
        <v>0</v>
      </c>
      <c r="BM60">
        <f ca="1">IF(Table1[[#This Row],[Area]]="Area 13",Table1[[#This Row],[Income]],0)</f>
        <v>0</v>
      </c>
      <c r="BN60" s="2">
        <f ca="1">IF(Table1[[#This Row],[Area]]="Area 14",Table1[[#This Row],[Income]],0)</f>
        <v>0</v>
      </c>
      <c r="BO60" s="1">
        <f ca="1">IF(Table1[[#This Row],[Occupation]]="Health",Table1[[#This Row],[Income]],0)</f>
        <v>0</v>
      </c>
      <c r="BP60">
        <f ca="1">IF(Table1[[#This Row],[Occupation]]="Construction",Table1[[#This Row],[Income]],0)</f>
        <v>0</v>
      </c>
      <c r="BQ60">
        <f ca="1">IF(Table1[[#This Row],[Occupation]]="Teaching",Table1[[#This Row],[Income]],0)</f>
        <v>57956</v>
      </c>
      <c r="BR60">
        <f ca="1">IF(Table1[[#This Row],[Occupation]]="IT",Table1[[#This Row],[Income]],0)</f>
        <v>0</v>
      </c>
      <c r="BS60">
        <f ca="1">IF(Table1[[#This Row],[Occupation]]="General Work",Table1[[#This Row],[Income]],0)</f>
        <v>0</v>
      </c>
      <c r="BT60" s="2">
        <f ca="1">IF(Table1[[#This Row],[Occupation]]="Agriculture",Table1[[#This Row],[Income]],0)</f>
        <v>0</v>
      </c>
      <c r="BV60" s="1">
        <f ca="1">IF(Table1[[#This Row],[Value of Debts]]&gt;Table1[[#This Row],[Income]],1,0)</f>
        <v>1</v>
      </c>
      <c r="BY60" s="2">
        <f ca="1">IF(Table1[[#This Row],[Net Worth of person]]&gt;$BZ$5,Table1[[#This Row],[Age]],0)</f>
        <v>0</v>
      </c>
    </row>
    <row r="61" spans="2:77" x14ac:dyDescent="0.3">
      <c r="B61">
        <f t="shared" ca="1" si="2"/>
        <v>1</v>
      </c>
      <c r="C61" t="str">
        <f t="shared" ca="1" si="23"/>
        <v>Men</v>
      </c>
      <c r="D61">
        <f t="shared" ca="1" si="4"/>
        <v>26</v>
      </c>
      <c r="E61">
        <f t="shared" ca="1" si="5"/>
        <v>1</v>
      </c>
      <c r="F61" t="str">
        <f t="shared" ca="1" si="24"/>
        <v>Health</v>
      </c>
      <c r="G61">
        <f t="shared" ca="1" si="7"/>
        <v>3</v>
      </c>
      <c r="H61" t="str">
        <f t="shared" ca="1" si="25"/>
        <v>University</v>
      </c>
      <c r="I61">
        <f t="shared" ca="1" si="9"/>
        <v>1</v>
      </c>
      <c r="J61">
        <f t="shared" ca="1" si="10"/>
        <v>2</v>
      </c>
      <c r="K61">
        <f t="shared" ca="1" si="11"/>
        <v>57884</v>
      </c>
      <c r="L61">
        <f t="shared" ca="1" si="12"/>
        <v>11</v>
      </c>
      <c r="M61" t="str">
        <f t="shared" ca="1" si="26"/>
        <v>Area 11</v>
      </c>
      <c r="N61">
        <f t="shared" ca="1" si="27"/>
        <v>347304</v>
      </c>
      <c r="O61">
        <f ca="1">RAND()*Table1[[#This Row],[value of House]]</f>
        <v>328574.1154045802</v>
      </c>
      <c r="P61">
        <f t="shared" ca="1" si="28"/>
        <v>64599.035969055563</v>
      </c>
      <c r="Q61">
        <f t="shared" ca="1" si="29"/>
        <v>32675</v>
      </c>
      <c r="R61">
        <f t="shared" ca="1" si="30"/>
        <v>92858.315186040592</v>
      </c>
      <c r="S61">
        <f t="shared" ca="1" si="31"/>
        <v>2792.8304541648195</v>
      </c>
      <c r="T61">
        <f t="shared" ca="1" si="32"/>
        <v>414695.86642322037</v>
      </c>
      <c r="U61">
        <f t="shared" ca="1" si="33"/>
        <v>454107.43059062079</v>
      </c>
      <c r="V61">
        <f t="shared" ca="1" si="34"/>
        <v>-39411.564167400415</v>
      </c>
      <c r="X61" s="1">
        <f ca="1">IF(Table1[[#This Row],[Gender]]="Men",1,0)</f>
        <v>1</v>
      </c>
      <c r="Y61">
        <f ca="1">IF(Table1[[#This Row],[Gender]]="Women",1,0)</f>
        <v>0</v>
      </c>
      <c r="AB61" s="2"/>
      <c r="AD61" s="1">
        <f ca="1">IF(Table1[[#This Row],[Occupation]]="General Work",1,0)</f>
        <v>0</v>
      </c>
      <c r="AE61">
        <f ca="1">IF(Table1[[#This Row],[Occupation]]="IT",1,0)</f>
        <v>0</v>
      </c>
      <c r="AF61">
        <f ca="1">IF(Table1[[#This Row],[Occupation]]="Agriculture",1,0)</f>
        <v>0</v>
      </c>
      <c r="AG61">
        <f ca="1">IF(Table1[[#This Row],[Occupation]]="Teaching",1,0)</f>
        <v>0</v>
      </c>
      <c r="AH61">
        <f ca="1">IF(Table1[[#This Row],[Occupation]]="Construction",1,0)</f>
        <v>0</v>
      </c>
      <c r="AI61">
        <f ca="1">IF(Table1[[#This Row],[Occupation]]="Health",1,0)</f>
        <v>1</v>
      </c>
      <c r="AP61" s="1"/>
      <c r="AQ61" s="11">
        <f t="shared" ca="1" si="1"/>
        <v>12368.40134412137</v>
      </c>
      <c r="AR61" s="2"/>
      <c r="AS61" s="1">
        <f ca="1">IF(Table1[[#This Row],[Value of Debts]]&gt;$AT$5,1,0)</f>
        <v>1</v>
      </c>
      <c r="AV61" s="2"/>
      <c r="AW61" s="16">
        <f ca="1">Table1[[#This Row],[Mortage Left]]/Table1[[#This Row],[value of House]]</f>
        <v>0.94607063380951617</v>
      </c>
      <c r="AX61">
        <f t="shared" ca="1" si="21"/>
        <v>0</v>
      </c>
      <c r="BA61" s="1">
        <f ca="1">IF(Table1[[#This Row],[Area]]="Area 1",Table1[[#This Row],[Income]],0)</f>
        <v>0</v>
      </c>
      <c r="BB61">
        <f ca="1">IF(Table1[[#This Row],[Area]]="Area 2",Table1[[#This Row],[Income]],0)</f>
        <v>0</v>
      </c>
      <c r="BC61">
        <f ca="1">IF(Table1[[#This Row],[Area]]="Area 3",Table1[[#This Row],[Income]],0)</f>
        <v>0</v>
      </c>
      <c r="BD61">
        <f ca="1">IF(Table1[[#This Row],[Area]]="Area 4",Table1[[#This Row],[Income]],0)</f>
        <v>0</v>
      </c>
      <c r="BE61">
        <f ca="1">IF(Table1[[#This Row],[Area]]="Area 5",Table1[[#This Row],[Income]],0)</f>
        <v>0</v>
      </c>
      <c r="BF61">
        <f ca="1">IF(Table1[[#This Row],[Area]]="Area 6",Table1[[#This Row],[Income]],0)</f>
        <v>0</v>
      </c>
      <c r="BG61">
        <f ca="1">IF(Table1[[#This Row],[Area]]="Area 7",Table1[[#This Row],[Income]],0)</f>
        <v>0</v>
      </c>
      <c r="BH61">
        <f ca="1">IF(Table1[[#This Row],[Area]]="Area 8",Table1[[#This Row],[Income]],0)</f>
        <v>0</v>
      </c>
      <c r="BI61">
        <f ca="1">IF(Table1[[#This Row],[Area]]="Area 9",Table1[[#This Row],[Income]],0)</f>
        <v>0</v>
      </c>
      <c r="BJ61">
        <f ca="1">IF(Table1[[#This Row],[Area]]="Area 10",Table1[[#This Row],[Income]],0)</f>
        <v>0</v>
      </c>
      <c r="BK61">
        <f ca="1">IF(Table1[[#This Row],[Area]]="Area 11",Table1[[#This Row],[Income]],0)</f>
        <v>57884</v>
      </c>
      <c r="BL61">
        <f ca="1">IF(Table1[[#This Row],[Area]]="Area 12",Table1[[#This Row],[Income]],0)</f>
        <v>0</v>
      </c>
      <c r="BM61">
        <f ca="1">IF(Table1[[#This Row],[Area]]="Area 13",Table1[[#This Row],[Income]],0)</f>
        <v>0</v>
      </c>
      <c r="BN61" s="2">
        <f ca="1">IF(Table1[[#This Row],[Area]]="Area 14",Table1[[#This Row],[Income]],0)</f>
        <v>0</v>
      </c>
      <c r="BO61" s="1">
        <f ca="1">IF(Table1[[#This Row],[Occupation]]="Health",Table1[[#This Row],[Income]],0)</f>
        <v>57884</v>
      </c>
      <c r="BP61">
        <f ca="1">IF(Table1[[#This Row],[Occupation]]="Construction",Table1[[#This Row],[Income]],0)</f>
        <v>0</v>
      </c>
      <c r="BQ61">
        <f ca="1">IF(Table1[[#This Row],[Occupation]]="Teaching",Table1[[#This Row],[Income]],0)</f>
        <v>0</v>
      </c>
      <c r="BR61">
        <f ca="1">IF(Table1[[#This Row],[Occupation]]="IT",Table1[[#This Row],[Income]],0)</f>
        <v>0</v>
      </c>
      <c r="BS61">
        <f ca="1">IF(Table1[[#This Row],[Occupation]]="General Work",Table1[[#This Row],[Income]],0)</f>
        <v>0</v>
      </c>
      <c r="BT61" s="2">
        <f ca="1">IF(Table1[[#This Row],[Occupation]]="Agriculture",Table1[[#This Row],[Income]],0)</f>
        <v>0</v>
      </c>
      <c r="BV61" s="1">
        <f ca="1">IF(Table1[[#This Row],[Value of Debts]]&gt;Table1[[#This Row],[Income]],1,0)</f>
        <v>1</v>
      </c>
      <c r="BY61" s="2">
        <f ca="1">IF(Table1[[#This Row],[Net Worth of person]]&gt;$BZ$5,Table1[[#This Row],[Age]],0)</f>
        <v>0</v>
      </c>
    </row>
    <row r="62" spans="2:77" x14ac:dyDescent="0.3">
      <c r="B62">
        <f t="shared" ca="1" si="2"/>
        <v>2</v>
      </c>
      <c r="C62" t="str">
        <f t="shared" ca="1" si="23"/>
        <v>Women</v>
      </c>
      <c r="D62">
        <f t="shared" ca="1" si="4"/>
        <v>35</v>
      </c>
      <c r="E62">
        <f t="shared" ca="1" si="5"/>
        <v>3</v>
      </c>
      <c r="F62" t="str">
        <f t="shared" ca="1" si="24"/>
        <v>Teaching</v>
      </c>
      <c r="G62">
        <f t="shared" ca="1" si="7"/>
        <v>1</v>
      </c>
      <c r="H62" t="str">
        <f t="shared" ca="1" si="25"/>
        <v>High School</v>
      </c>
      <c r="I62">
        <f t="shared" ca="1" si="9"/>
        <v>2</v>
      </c>
      <c r="J62">
        <f t="shared" ca="1" si="10"/>
        <v>3</v>
      </c>
      <c r="K62">
        <f t="shared" ca="1" si="11"/>
        <v>46020</v>
      </c>
      <c r="L62">
        <f t="shared" ca="1" si="12"/>
        <v>7</v>
      </c>
      <c r="M62" t="str">
        <f t="shared" ca="1" si="26"/>
        <v>Area 7</v>
      </c>
      <c r="N62">
        <f t="shared" ca="1" si="27"/>
        <v>230100</v>
      </c>
      <c r="O62">
        <f ca="1">RAND()*Table1[[#This Row],[value of House]]</f>
        <v>177738.30735919604</v>
      </c>
      <c r="P62">
        <f t="shared" ca="1" si="28"/>
        <v>37105.204032364112</v>
      </c>
      <c r="Q62">
        <f t="shared" ca="1" si="29"/>
        <v>2134</v>
      </c>
      <c r="R62">
        <f t="shared" ca="1" si="30"/>
        <v>81221.152518844276</v>
      </c>
      <c r="S62">
        <f t="shared" ca="1" si="31"/>
        <v>16122.118426206496</v>
      </c>
      <c r="T62">
        <f t="shared" ca="1" si="32"/>
        <v>283327.32245857065</v>
      </c>
      <c r="U62">
        <f t="shared" ca="1" si="33"/>
        <v>261093.4598780403</v>
      </c>
      <c r="V62">
        <f t="shared" ca="1" si="34"/>
        <v>22233.862580530345</v>
      </c>
      <c r="X62" s="1">
        <f ca="1">IF(Table1[[#This Row],[Gender]]="Men",1,0)</f>
        <v>0</v>
      </c>
      <c r="Y62">
        <f ca="1">IF(Table1[[#This Row],[Gender]]="Women",1,0)</f>
        <v>1</v>
      </c>
      <c r="AB62" s="2"/>
      <c r="AD62" s="1">
        <f ca="1">IF(Table1[[#This Row],[Occupation]]="General Work",1,0)</f>
        <v>0</v>
      </c>
      <c r="AE62">
        <f ca="1">IF(Table1[[#This Row],[Occupation]]="IT",1,0)</f>
        <v>0</v>
      </c>
      <c r="AF62">
        <f ca="1">IF(Table1[[#This Row],[Occupation]]="Agriculture",1,0)</f>
        <v>0</v>
      </c>
      <c r="AG62">
        <f ca="1">IF(Table1[[#This Row],[Occupation]]="Teaching",1,0)</f>
        <v>1</v>
      </c>
      <c r="AH62">
        <f ca="1">IF(Table1[[#This Row],[Occupation]]="Construction",1,0)</f>
        <v>0</v>
      </c>
      <c r="AI62">
        <f ca="1">IF(Table1[[#This Row],[Occupation]]="Health",1,0)</f>
        <v>0</v>
      </c>
      <c r="AP62" s="1"/>
      <c r="AQ62" s="11">
        <f t="shared" ca="1" si="1"/>
        <v>2004.19503850974</v>
      </c>
      <c r="AR62" s="2"/>
      <c r="AS62" s="1">
        <f ca="1">IF(Table1[[#This Row],[Value of Debts]]&gt;$AT$5,1,0)</f>
        <v>1</v>
      </c>
      <c r="AV62" s="2"/>
      <c r="AW62" s="16">
        <f ca="1">Table1[[#This Row],[Mortage Left]]/Table1[[#This Row],[value of House]]</f>
        <v>0.77243940616773599</v>
      </c>
      <c r="AX62">
        <f t="shared" ca="1" si="21"/>
        <v>0</v>
      </c>
      <c r="BA62" s="1">
        <f ca="1">IF(Table1[[#This Row],[Area]]="Area 1",Table1[[#This Row],[Income]],0)</f>
        <v>0</v>
      </c>
      <c r="BB62">
        <f ca="1">IF(Table1[[#This Row],[Area]]="Area 2",Table1[[#This Row],[Income]],0)</f>
        <v>0</v>
      </c>
      <c r="BC62">
        <f ca="1">IF(Table1[[#This Row],[Area]]="Area 3",Table1[[#This Row],[Income]],0)</f>
        <v>0</v>
      </c>
      <c r="BD62">
        <f ca="1">IF(Table1[[#This Row],[Area]]="Area 4",Table1[[#This Row],[Income]],0)</f>
        <v>0</v>
      </c>
      <c r="BE62">
        <f ca="1">IF(Table1[[#This Row],[Area]]="Area 5",Table1[[#This Row],[Income]],0)</f>
        <v>0</v>
      </c>
      <c r="BF62">
        <f ca="1">IF(Table1[[#This Row],[Area]]="Area 6",Table1[[#This Row],[Income]],0)</f>
        <v>0</v>
      </c>
      <c r="BG62">
        <f ca="1">IF(Table1[[#This Row],[Area]]="Area 7",Table1[[#This Row],[Income]],0)</f>
        <v>46020</v>
      </c>
      <c r="BH62">
        <f ca="1">IF(Table1[[#This Row],[Area]]="Area 8",Table1[[#This Row],[Income]],0)</f>
        <v>0</v>
      </c>
      <c r="BI62">
        <f ca="1">IF(Table1[[#This Row],[Area]]="Area 9",Table1[[#This Row],[Income]],0)</f>
        <v>0</v>
      </c>
      <c r="BJ62">
        <f ca="1">IF(Table1[[#This Row],[Area]]="Area 10",Table1[[#This Row],[Income]],0)</f>
        <v>0</v>
      </c>
      <c r="BK62">
        <f ca="1">IF(Table1[[#This Row],[Area]]="Area 11",Table1[[#This Row],[Income]],0)</f>
        <v>0</v>
      </c>
      <c r="BL62">
        <f ca="1">IF(Table1[[#This Row],[Area]]="Area 12",Table1[[#This Row],[Income]],0)</f>
        <v>0</v>
      </c>
      <c r="BM62">
        <f ca="1">IF(Table1[[#This Row],[Area]]="Area 13",Table1[[#This Row],[Income]],0)</f>
        <v>0</v>
      </c>
      <c r="BN62" s="2">
        <f ca="1">IF(Table1[[#This Row],[Area]]="Area 14",Table1[[#This Row],[Income]],0)</f>
        <v>0</v>
      </c>
      <c r="BO62" s="1">
        <f ca="1">IF(Table1[[#This Row],[Occupation]]="Health",Table1[[#This Row],[Income]],0)</f>
        <v>0</v>
      </c>
      <c r="BP62">
        <f ca="1">IF(Table1[[#This Row],[Occupation]]="Construction",Table1[[#This Row],[Income]],0)</f>
        <v>0</v>
      </c>
      <c r="BQ62">
        <f ca="1">IF(Table1[[#This Row],[Occupation]]="Teaching",Table1[[#This Row],[Income]],0)</f>
        <v>46020</v>
      </c>
      <c r="BR62">
        <f ca="1">IF(Table1[[#This Row],[Occupation]]="IT",Table1[[#This Row],[Income]],0)</f>
        <v>0</v>
      </c>
      <c r="BS62">
        <f ca="1">IF(Table1[[#This Row],[Occupation]]="General Work",Table1[[#This Row],[Income]],0)</f>
        <v>0</v>
      </c>
      <c r="BT62" s="2">
        <f ca="1">IF(Table1[[#This Row],[Occupation]]="Agriculture",Table1[[#This Row],[Income]],0)</f>
        <v>0</v>
      </c>
      <c r="BV62" s="1">
        <f ca="1">IF(Table1[[#This Row],[Value of Debts]]&gt;Table1[[#This Row],[Income]],1,0)</f>
        <v>1</v>
      </c>
      <c r="BY62" s="2">
        <f ca="1">IF(Table1[[#This Row],[Net Worth of person]]&gt;$BZ$5,Table1[[#This Row],[Age]],0)</f>
        <v>0</v>
      </c>
    </row>
    <row r="63" spans="2:77" x14ac:dyDescent="0.3">
      <c r="B63">
        <f t="shared" ca="1" si="2"/>
        <v>1</v>
      </c>
      <c r="C63" t="str">
        <f t="shared" ca="1" si="23"/>
        <v>Men</v>
      </c>
      <c r="D63">
        <f t="shared" ca="1" si="4"/>
        <v>42</v>
      </c>
      <c r="E63">
        <f t="shared" ca="1" si="5"/>
        <v>5</v>
      </c>
      <c r="F63" t="str">
        <f t="shared" ca="1" si="24"/>
        <v>General Work</v>
      </c>
      <c r="G63">
        <f t="shared" ca="1" si="7"/>
        <v>2</v>
      </c>
      <c r="H63" t="str">
        <f t="shared" ca="1" si="25"/>
        <v>College</v>
      </c>
      <c r="I63">
        <f t="shared" ca="1" si="9"/>
        <v>2</v>
      </c>
      <c r="J63">
        <f t="shared" ca="1" si="10"/>
        <v>3</v>
      </c>
      <c r="K63">
        <f t="shared" ca="1" si="11"/>
        <v>78655</v>
      </c>
      <c r="L63">
        <f t="shared" ca="1" si="12"/>
        <v>5</v>
      </c>
      <c r="M63" t="str">
        <f t="shared" ca="1" si="26"/>
        <v>Area 5</v>
      </c>
      <c r="N63">
        <f t="shared" ca="1" si="27"/>
        <v>235965</v>
      </c>
      <c r="O63">
        <f ca="1">RAND()*Table1[[#This Row],[value of House]]</f>
        <v>90235.033449467999</v>
      </c>
      <c r="P63">
        <f t="shared" ca="1" si="28"/>
        <v>6012.5851155292203</v>
      </c>
      <c r="Q63">
        <f t="shared" ca="1" si="29"/>
        <v>5116</v>
      </c>
      <c r="R63">
        <f t="shared" ca="1" si="30"/>
        <v>18953.506626173123</v>
      </c>
      <c r="S63">
        <f t="shared" ca="1" si="31"/>
        <v>52861.406578627902</v>
      </c>
      <c r="T63">
        <f t="shared" ca="1" si="32"/>
        <v>294838.99169415713</v>
      </c>
      <c r="U63">
        <f t="shared" ca="1" si="33"/>
        <v>114304.54007564113</v>
      </c>
      <c r="V63">
        <f t="shared" ca="1" si="34"/>
        <v>180534.451618516</v>
      </c>
      <c r="X63" s="1">
        <f ca="1">IF(Table1[[#This Row],[Gender]]="Men",1,0)</f>
        <v>1</v>
      </c>
      <c r="Y63">
        <f ca="1">IF(Table1[[#This Row],[Gender]]="Women",1,0)</f>
        <v>0</v>
      </c>
      <c r="AB63" s="2"/>
      <c r="AD63" s="1">
        <f ca="1">IF(Table1[[#This Row],[Occupation]]="General Work",1,0)</f>
        <v>1</v>
      </c>
      <c r="AE63">
        <f ca="1">IF(Table1[[#This Row],[Occupation]]="IT",1,0)</f>
        <v>0</v>
      </c>
      <c r="AF63">
        <f ca="1">IF(Table1[[#This Row],[Occupation]]="Agriculture",1,0)</f>
        <v>0</v>
      </c>
      <c r="AG63">
        <f ca="1">IF(Table1[[#This Row],[Occupation]]="Teaching",1,0)</f>
        <v>0</v>
      </c>
      <c r="AH63">
        <f ca="1">IF(Table1[[#This Row],[Occupation]]="Construction",1,0)</f>
        <v>0</v>
      </c>
      <c r="AI63">
        <f ca="1">IF(Table1[[#This Row],[Occupation]]="Health",1,0)</f>
        <v>0</v>
      </c>
      <c r="AP63" s="1"/>
      <c r="AQ63" s="11">
        <f t="shared" ca="1" si="1"/>
        <v>62320.924357525902</v>
      </c>
      <c r="AR63" s="2"/>
      <c r="AS63" s="1">
        <f ca="1">IF(Table1[[#This Row],[Value of Debts]]&gt;$AT$5,1,0)</f>
        <v>1</v>
      </c>
      <c r="AV63" s="2"/>
      <c r="AW63" s="16">
        <f ca="1">Table1[[#This Row],[Mortage Left]]/Table1[[#This Row],[value of House]]</f>
        <v>0.38240854978267114</v>
      </c>
      <c r="AX63">
        <f t="shared" ca="1" si="21"/>
        <v>0</v>
      </c>
      <c r="BA63" s="1">
        <f ca="1">IF(Table1[[#This Row],[Area]]="Area 1",Table1[[#This Row],[Income]],0)</f>
        <v>0</v>
      </c>
      <c r="BB63">
        <f ca="1">IF(Table1[[#This Row],[Area]]="Area 2",Table1[[#This Row],[Income]],0)</f>
        <v>0</v>
      </c>
      <c r="BC63">
        <f ca="1">IF(Table1[[#This Row],[Area]]="Area 3",Table1[[#This Row],[Income]],0)</f>
        <v>0</v>
      </c>
      <c r="BD63">
        <f ca="1">IF(Table1[[#This Row],[Area]]="Area 4",Table1[[#This Row],[Income]],0)</f>
        <v>0</v>
      </c>
      <c r="BE63">
        <f ca="1">IF(Table1[[#This Row],[Area]]="Area 5",Table1[[#This Row],[Income]],0)</f>
        <v>78655</v>
      </c>
      <c r="BF63">
        <f ca="1">IF(Table1[[#This Row],[Area]]="Area 6",Table1[[#This Row],[Income]],0)</f>
        <v>0</v>
      </c>
      <c r="BG63">
        <f ca="1">IF(Table1[[#This Row],[Area]]="Area 7",Table1[[#This Row],[Income]],0)</f>
        <v>0</v>
      </c>
      <c r="BH63">
        <f ca="1">IF(Table1[[#This Row],[Area]]="Area 8",Table1[[#This Row],[Income]],0)</f>
        <v>0</v>
      </c>
      <c r="BI63">
        <f ca="1">IF(Table1[[#This Row],[Area]]="Area 9",Table1[[#This Row],[Income]],0)</f>
        <v>0</v>
      </c>
      <c r="BJ63">
        <f ca="1">IF(Table1[[#This Row],[Area]]="Area 10",Table1[[#This Row],[Income]],0)</f>
        <v>0</v>
      </c>
      <c r="BK63">
        <f ca="1">IF(Table1[[#This Row],[Area]]="Area 11",Table1[[#This Row],[Income]],0)</f>
        <v>0</v>
      </c>
      <c r="BL63">
        <f ca="1">IF(Table1[[#This Row],[Area]]="Area 12",Table1[[#This Row],[Income]],0)</f>
        <v>0</v>
      </c>
      <c r="BM63">
        <f ca="1">IF(Table1[[#This Row],[Area]]="Area 13",Table1[[#This Row],[Income]],0)</f>
        <v>0</v>
      </c>
      <c r="BN63" s="2">
        <f ca="1">IF(Table1[[#This Row],[Area]]="Area 14",Table1[[#This Row],[Income]],0)</f>
        <v>0</v>
      </c>
      <c r="BO63" s="1">
        <f ca="1">IF(Table1[[#This Row],[Occupation]]="Health",Table1[[#This Row],[Income]],0)</f>
        <v>0</v>
      </c>
      <c r="BP63">
        <f ca="1">IF(Table1[[#This Row],[Occupation]]="Construction",Table1[[#This Row],[Income]],0)</f>
        <v>0</v>
      </c>
      <c r="BQ63">
        <f ca="1">IF(Table1[[#This Row],[Occupation]]="Teaching",Table1[[#This Row],[Income]],0)</f>
        <v>0</v>
      </c>
      <c r="BR63">
        <f ca="1">IF(Table1[[#This Row],[Occupation]]="IT",Table1[[#This Row],[Income]],0)</f>
        <v>0</v>
      </c>
      <c r="BS63">
        <f ca="1">IF(Table1[[#This Row],[Occupation]]="General Work",Table1[[#This Row],[Income]],0)</f>
        <v>78655</v>
      </c>
      <c r="BT63" s="2">
        <f ca="1">IF(Table1[[#This Row],[Occupation]]="Agriculture",Table1[[#This Row],[Income]],0)</f>
        <v>0</v>
      </c>
      <c r="BV63" s="1">
        <f ca="1">IF(Table1[[#This Row],[Value of Debts]]&gt;Table1[[#This Row],[Income]],1,0)</f>
        <v>1</v>
      </c>
      <c r="BY63" s="2">
        <f ca="1">IF(Table1[[#This Row],[Net Worth of person]]&gt;$BZ$5,Table1[[#This Row],[Age]],0)</f>
        <v>42</v>
      </c>
    </row>
    <row r="64" spans="2:77" x14ac:dyDescent="0.3">
      <c r="B64">
        <f t="shared" ca="1" si="2"/>
        <v>1</v>
      </c>
      <c r="C64" t="str">
        <f t="shared" ca="1" si="23"/>
        <v>Men</v>
      </c>
      <c r="D64">
        <f t="shared" ca="1" si="4"/>
        <v>26</v>
      </c>
      <c r="E64">
        <f t="shared" ca="1" si="5"/>
        <v>4</v>
      </c>
      <c r="F64" t="str">
        <f t="shared" ca="1" si="24"/>
        <v>IT</v>
      </c>
      <c r="G64">
        <f t="shared" ca="1" si="7"/>
        <v>2</v>
      </c>
      <c r="H64" t="str">
        <f t="shared" ca="1" si="25"/>
        <v>College</v>
      </c>
      <c r="I64">
        <f t="shared" ca="1" si="9"/>
        <v>4</v>
      </c>
      <c r="J64">
        <f t="shared" ca="1" si="10"/>
        <v>1</v>
      </c>
      <c r="K64">
        <f t="shared" ca="1" si="11"/>
        <v>68983</v>
      </c>
      <c r="L64">
        <f t="shared" ca="1" si="12"/>
        <v>1</v>
      </c>
      <c r="M64" t="str">
        <f t="shared" ca="1" si="26"/>
        <v>Area 1</v>
      </c>
      <c r="N64">
        <f t="shared" ca="1" si="27"/>
        <v>344915</v>
      </c>
      <c r="O64">
        <f ca="1">RAND()*Table1[[#This Row],[value of House]]</f>
        <v>90648.145573582471</v>
      </c>
      <c r="P64">
        <f t="shared" ca="1" si="28"/>
        <v>62320.924357525902</v>
      </c>
      <c r="Q64">
        <f t="shared" ca="1" si="29"/>
        <v>61024</v>
      </c>
      <c r="R64">
        <f t="shared" ca="1" si="30"/>
        <v>27018.839609858362</v>
      </c>
      <c r="S64">
        <f t="shared" ca="1" si="31"/>
        <v>30651.11472290739</v>
      </c>
      <c r="T64">
        <f t="shared" ca="1" si="32"/>
        <v>437887.03908043326</v>
      </c>
      <c r="U64">
        <f t="shared" ca="1" si="33"/>
        <v>178690.98518344085</v>
      </c>
      <c r="V64">
        <f t="shared" ca="1" si="34"/>
        <v>259196.05389699241</v>
      </c>
      <c r="X64" s="1">
        <f ca="1">IF(Table1[[#This Row],[Gender]]="Men",1,0)</f>
        <v>1</v>
      </c>
      <c r="Y64">
        <f ca="1">IF(Table1[[#This Row],[Gender]]="Women",1,0)</f>
        <v>0</v>
      </c>
      <c r="AB64" s="2"/>
      <c r="AD64" s="1">
        <f ca="1">IF(Table1[[#This Row],[Occupation]]="General Work",1,0)</f>
        <v>0</v>
      </c>
      <c r="AE64">
        <f ca="1">IF(Table1[[#This Row],[Occupation]]="IT",1,0)</f>
        <v>1</v>
      </c>
      <c r="AF64">
        <f ca="1">IF(Table1[[#This Row],[Occupation]]="Agriculture",1,0)</f>
        <v>0</v>
      </c>
      <c r="AG64">
        <f ca="1">IF(Table1[[#This Row],[Occupation]]="Teaching",1,0)</f>
        <v>0</v>
      </c>
      <c r="AH64">
        <f ca="1">IF(Table1[[#This Row],[Occupation]]="Construction",1,0)</f>
        <v>0</v>
      </c>
      <c r="AI64">
        <f ca="1">IF(Table1[[#This Row],[Occupation]]="Health",1,0)</f>
        <v>0</v>
      </c>
      <c r="AP64" s="1"/>
      <c r="AQ64" s="11">
        <f t="shared" ca="1" si="1"/>
        <v>29217.574242058374</v>
      </c>
      <c r="AR64" s="2"/>
      <c r="AS64" s="1">
        <f ca="1">IF(Table1[[#This Row],[Value of Debts]]&gt;$AT$5,1,0)</f>
        <v>1</v>
      </c>
      <c r="AV64" s="2"/>
      <c r="AW64" s="16">
        <f ca="1">Table1[[#This Row],[Mortage Left]]/Table1[[#This Row],[value of House]]</f>
        <v>0.26281299906812539</v>
      </c>
      <c r="AX64">
        <f t="shared" ca="1" si="21"/>
        <v>1</v>
      </c>
      <c r="BA64" s="1">
        <f ca="1">IF(Table1[[#This Row],[Area]]="Area 1",Table1[[#This Row],[Income]],0)</f>
        <v>68983</v>
      </c>
      <c r="BB64">
        <f ca="1">IF(Table1[[#This Row],[Area]]="Area 2",Table1[[#This Row],[Income]],0)</f>
        <v>0</v>
      </c>
      <c r="BC64">
        <f ca="1">IF(Table1[[#This Row],[Area]]="Area 3",Table1[[#This Row],[Income]],0)</f>
        <v>0</v>
      </c>
      <c r="BD64">
        <f ca="1">IF(Table1[[#This Row],[Area]]="Area 4",Table1[[#This Row],[Income]],0)</f>
        <v>0</v>
      </c>
      <c r="BE64">
        <f ca="1">IF(Table1[[#This Row],[Area]]="Area 5",Table1[[#This Row],[Income]],0)</f>
        <v>0</v>
      </c>
      <c r="BF64">
        <f ca="1">IF(Table1[[#This Row],[Area]]="Area 6",Table1[[#This Row],[Income]],0)</f>
        <v>0</v>
      </c>
      <c r="BG64">
        <f ca="1">IF(Table1[[#This Row],[Area]]="Area 7",Table1[[#This Row],[Income]],0)</f>
        <v>0</v>
      </c>
      <c r="BH64">
        <f ca="1">IF(Table1[[#This Row],[Area]]="Area 8",Table1[[#This Row],[Income]],0)</f>
        <v>0</v>
      </c>
      <c r="BI64">
        <f ca="1">IF(Table1[[#This Row],[Area]]="Area 9",Table1[[#This Row],[Income]],0)</f>
        <v>0</v>
      </c>
      <c r="BJ64">
        <f ca="1">IF(Table1[[#This Row],[Area]]="Area 10",Table1[[#This Row],[Income]],0)</f>
        <v>0</v>
      </c>
      <c r="BK64">
        <f ca="1">IF(Table1[[#This Row],[Area]]="Area 11",Table1[[#This Row],[Income]],0)</f>
        <v>0</v>
      </c>
      <c r="BL64">
        <f ca="1">IF(Table1[[#This Row],[Area]]="Area 12",Table1[[#This Row],[Income]],0)</f>
        <v>0</v>
      </c>
      <c r="BM64">
        <f ca="1">IF(Table1[[#This Row],[Area]]="Area 13",Table1[[#This Row],[Income]],0)</f>
        <v>0</v>
      </c>
      <c r="BN64" s="2">
        <f ca="1">IF(Table1[[#This Row],[Area]]="Area 14",Table1[[#This Row],[Income]],0)</f>
        <v>0</v>
      </c>
      <c r="BO64" s="1">
        <f ca="1">IF(Table1[[#This Row],[Occupation]]="Health",Table1[[#This Row],[Income]],0)</f>
        <v>0</v>
      </c>
      <c r="BP64">
        <f ca="1">IF(Table1[[#This Row],[Occupation]]="Construction",Table1[[#This Row],[Income]],0)</f>
        <v>0</v>
      </c>
      <c r="BQ64">
        <f ca="1">IF(Table1[[#This Row],[Occupation]]="Teaching",Table1[[#This Row],[Income]],0)</f>
        <v>0</v>
      </c>
      <c r="BR64">
        <f ca="1">IF(Table1[[#This Row],[Occupation]]="IT",Table1[[#This Row],[Income]],0)</f>
        <v>68983</v>
      </c>
      <c r="BS64">
        <f ca="1">IF(Table1[[#This Row],[Occupation]]="General Work",Table1[[#This Row],[Income]],0)</f>
        <v>0</v>
      </c>
      <c r="BT64" s="2">
        <f ca="1">IF(Table1[[#This Row],[Occupation]]="Agriculture",Table1[[#This Row],[Income]],0)</f>
        <v>0</v>
      </c>
      <c r="BV64" s="1">
        <f ca="1">IF(Table1[[#This Row],[Value of Debts]]&gt;Table1[[#This Row],[Income]],1,0)</f>
        <v>1</v>
      </c>
      <c r="BY64" s="2">
        <f ca="1">IF(Table1[[#This Row],[Net Worth of person]]&gt;$BZ$5,Table1[[#This Row],[Age]],0)</f>
        <v>26</v>
      </c>
    </row>
    <row r="65" spans="2:77" x14ac:dyDescent="0.3">
      <c r="B65">
        <f t="shared" ca="1" si="2"/>
        <v>1</v>
      </c>
      <c r="C65" t="str">
        <f t="shared" ca="1" si="23"/>
        <v>Men</v>
      </c>
      <c r="D65">
        <f t="shared" ca="1" si="4"/>
        <v>27</v>
      </c>
      <c r="E65">
        <f t="shared" ca="1" si="5"/>
        <v>6</v>
      </c>
      <c r="F65" t="str">
        <f t="shared" ca="1" si="24"/>
        <v>Agriculture</v>
      </c>
      <c r="G65">
        <f t="shared" ca="1" si="7"/>
        <v>2</v>
      </c>
      <c r="H65" t="str">
        <f t="shared" ca="1" si="25"/>
        <v>College</v>
      </c>
      <c r="I65">
        <f t="shared" ca="1" si="9"/>
        <v>2</v>
      </c>
      <c r="J65">
        <f t="shared" ca="1" si="10"/>
        <v>1</v>
      </c>
      <c r="K65">
        <f t="shared" ca="1" si="11"/>
        <v>82686</v>
      </c>
      <c r="L65">
        <f t="shared" ca="1" si="12"/>
        <v>4</v>
      </c>
      <c r="M65" t="str">
        <f t="shared" ca="1" si="26"/>
        <v>Area 4</v>
      </c>
      <c r="N65">
        <f t="shared" ca="1" si="27"/>
        <v>248058</v>
      </c>
      <c r="O65">
        <f ca="1">RAND()*Table1[[#This Row],[value of House]]</f>
        <v>197229.44102289277</v>
      </c>
      <c r="P65">
        <f t="shared" ca="1" si="28"/>
        <v>29217.574242058374</v>
      </c>
      <c r="Q65">
        <f t="shared" ca="1" si="29"/>
        <v>15991</v>
      </c>
      <c r="R65">
        <f t="shared" ca="1" si="30"/>
        <v>66950.58015656822</v>
      </c>
      <c r="S65">
        <f t="shared" ca="1" si="31"/>
        <v>63564.215391545513</v>
      </c>
      <c r="T65">
        <f t="shared" ca="1" si="32"/>
        <v>340839.78963360388</v>
      </c>
      <c r="U65">
        <f t="shared" ca="1" si="33"/>
        <v>280171.02117946098</v>
      </c>
      <c r="V65">
        <f t="shared" ca="1" si="34"/>
        <v>60668.768454142904</v>
      </c>
      <c r="X65" s="1">
        <f ca="1">IF(Table1[[#This Row],[Gender]]="Men",1,0)</f>
        <v>1</v>
      </c>
      <c r="Y65">
        <f ca="1">IF(Table1[[#This Row],[Gender]]="Women",1,0)</f>
        <v>0</v>
      </c>
      <c r="AB65" s="2"/>
      <c r="AD65" s="1">
        <f ca="1">IF(Table1[[#This Row],[Occupation]]="General Work",1,0)</f>
        <v>0</v>
      </c>
      <c r="AE65">
        <f ca="1">IF(Table1[[#This Row],[Occupation]]="IT",1,0)</f>
        <v>0</v>
      </c>
      <c r="AF65">
        <f ca="1">IF(Table1[[#This Row],[Occupation]]="Agriculture",1,0)</f>
        <v>1</v>
      </c>
      <c r="AG65">
        <f ca="1">IF(Table1[[#This Row],[Occupation]]="Teaching",1,0)</f>
        <v>0</v>
      </c>
      <c r="AH65">
        <f ca="1">IF(Table1[[#This Row],[Occupation]]="Construction",1,0)</f>
        <v>0</v>
      </c>
      <c r="AI65">
        <f ca="1">IF(Table1[[#This Row],[Occupation]]="Health",1,0)</f>
        <v>0</v>
      </c>
      <c r="AP65" s="1"/>
      <c r="AQ65" s="11">
        <f t="shared" ca="1" si="1"/>
        <v>44873.239568236255</v>
      </c>
      <c r="AR65" s="2"/>
      <c r="AS65" s="1">
        <f ca="1">IF(Table1[[#This Row],[Value of Debts]]&gt;$AT$5,1,0)</f>
        <v>1</v>
      </c>
      <c r="AV65" s="2"/>
      <c r="AW65" s="16">
        <f ca="1">Table1[[#This Row],[Mortage Left]]/Table1[[#This Row],[value of House]]</f>
        <v>0.7950940547085471</v>
      </c>
      <c r="AX65">
        <f t="shared" ca="1" si="21"/>
        <v>0</v>
      </c>
      <c r="BA65" s="1">
        <f ca="1">IF(Table1[[#This Row],[Area]]="Area 1",Table1[[#This Row],[Income]],0)</f>
        <v>0</v>
      </c>
      <c r="BB65">
        <f ca="1">IF(Table1[[#This Row],[Area]]="Area 2",Table1[[#This Row],[Income]],0)</f>
        <v>0</v>
      </c>
      <c r="BC65">
        <f ca="1">IF(Table1[[#This Row],[Area]]="Area 3",Table1[[#This Row],[Income]],0)</f>
        <v>0</v>
      </c>
      <c r="BD65">
        <f ca="1">IF(Table1[[#This Row],[Area]]="Area 4",Table1[[#This Row],[Income]],0)</f>
        <v>82686</v>
      </c>
      <c r="BE65">
        <f ca="1">IF(Table1[[#This Row],[Area]]="Area 5",Table1[[#This Row],[Income]],0)</f>
        <v>0</v>
      </c>
      <c r="BF65">
        <f ca="1">IF(Table1[[#This Row],[Area]]="Area 6",Table1[[#This Row],[Income]],0)</f>
        <v>0</v>
      </c>
      <c r="BG65">
        <f ca="1">IF(Table1[[#This Row],[Area]]="Area 7",Table1[[#This Row],[Income]],0)</f>
        <v>0</v>
      </c>
      <c r="BH65">
        <f ca="1">IF(Table1[[#This Row],[Area]]="Area 8",Table1[[#This Row],[Income]],0)</f>
        <v>0</v>
      </c>
      <c r="BI65">
        <f ca="1">IF(Table1[[#This Row],[Area]]="Area 9",Table1[[#This Row],[Income]],0)</f>
        <v>0</v>
      </c>
      <c r="BJ65">
        <f ca="1">IF(Table1[[#This Row],[Area]]="Area 10",Table1[[#This Row],[Income]],0)</f>
        <v>0</v>
      </c>
      <c r="BK65">
        <f ca="1">IF(Table1[[#This Row],[Area]]="Area 11",Table1[[#This Row],[Income]],0)</f>
        <v>0</v>
      </c>
      <c r="BL65">
        <f ca="1">IF(Table1[[#This Row],[Area]]="Area 12",Table1[[#This Row],[Income]],0)</f>
        <v>0</v>
      </c>
      <c r="BM65">
        <f ca="1">IF(Table1[[#This Row],[Area]]="Area 13",Table1[[#This Row],[Income]],0)</f>
        <v>0</v>
      </c>
      <c r="BN65" s="2">
        <f ca="1">IF(Table1[[#This Row],[Area]]="Area 14",Table1[[#This Row],[Income]],0)</f>
        <v>0</v>
      </c>
      <c r="BO65" s="1">
        <f ca="1">IF(Table1[[#This Row],[Occupation]]="Health",Table1[[#This Row],[Income]],0)</f>
        <v>0</v>
      </c>
      <c r="BP65">
        <f ca="1">IF(Table1[[#This Row],[Occupation]]="Construction",Table1[[#This Row],[Income]],0)</f>
        <v>0</v>
      </c>
      <c r="BQ65">
        <f ca="1">IF(Table1[[#This Row],[Occupation]]="Teaching",Table1[[#This Row],[Income]],0)</f>
        <v>0</v>
      </c>
      <c r="BR65">
        <f ca="1">IF(Table1[[#This Row],[Occupation]]="IT",Table1[[#This Row],[Income]],0)</f>
        <v>0</v>
      </c>
      <c r="BS65">
        <f ca="1">IF(Table1[[#This Row],[Occupation]]="General Work",Table1[[#This Row],[Income]],0)</f>
        <v>0</v>
      </c>
      <c r="BT65" s="2">
        <f ca="1">IF(Table1[[#This Row],[Occupation]]="Agriculture",Table1[[#This Row],[Income]],0)</f>
        <v>82686</v>
      </c>
      <c r="BV65" s="1">
        <f ca="1">IF(Table1[[#This Row],[Value of Debts]]&gt;Table1[[#This Row],[Income]],1,0)</f>
        <v>1</v>
      </c>
      <c r="BY65" s="2">
        <f ca="1">IF(Table1[[#This Row],[Net Worth of person]]&gt;$BZ$5,Table1[[#This Row],[Age]],0)</f>
        <v>0</v>
      </c>
    </row>
    <row r="66" spans="2:77" x14ac:dyDescent="0.3">
      <c r="B66">
        <f t="shared" ca="1" si="2"/>
        <v>2</v>
      </c>
      <c r="C66" t="str">
        <f t="shared" ca="1" si="23"/>
        <v>Women</v>
      </c>
      <c r="D66">
        <f t="shared" ca="1" si="4"/>
        <v>42</v>
      </c>
      <c r="E66">
        <f t="shared" ca="1" si="5"/>
        <v>3</v>
      </c>
      <c r="F66" t="str">
        <f t="shared" ca="1" si="24"/>
        <v>Teaching</v>
      </c>
      <c r="G66">
        <f t="shared" ca="1" si="7"/>
        <v>3</v>
      </c>
      <c r="H66" t="str">
        <f t="shared" ca="1" si="25"/>
        <v>University</v>
      </c>
      <c r="I66">
        <f t="shared" ca="1" si="9"/>
        <v>2</v>
      </c>
      <c r="J66">
        <f t="shared" ca="1" si="10"/>
        <v>2</v>
      </c>
      <c r="K66">
        <f t="shared" ca="1" si="11"/>
        <v>46570</v>
      </c>
      <c r="L66">
        <f t="shared" ca="1" si="12"/>
        <v>9</v>
      </c>
      <c r="M66" t="str">
        <f t="shared" ca="1" si="26"/>
        <v>Area 9</v>
      </c>
      <c r="N66">
        <f t="shared" ca="1" si="27"/>
        <v>279420</v>
      </c>
      <c r="O66">
        <f ca="1">RAND()*Table1[[#This Row],[value of House]]</f>
        <v>233771.7893991298</v>
      </c>
      <c r="P66">
        <f t="shared" ca="1" si="28"/>
        <v>89746.47913647251</v>
      </c>
      <c r="Q66">
        <f t="shared" ca="1" si="29"/>
        <v>87035</v>
      </c>
      <c r="R66">
        <f t="shared" ca="1" si="30"/>
        <v>84882.108980355217</v>
      </c>
      <c r="S66">
        <f t="shared" ca="1" si="31"/>
        <v>36433.001026023136</v>
      </c>
      <c r="T66">
        <f t="shared" ca="1" si="32"/>
        <v>405599.48016249563</v>
      </c>
      <c r="U66">
        <f t="shared" ca="1" si="33"/>
        <v>405688.89837948501</v>
      </c>
      <c r="V66">
        <f t="shared" ca="1" si="34"/>
        <v>-89.418216989375651</v>
      </c>
      <c r="X66" s="1">
        <f ca="1">IF(Table1[[#This Row],[Gender]]="Men",1,0)</f>
        <v>0</v>
      </c>
      <c r="Y66">
        <f ca="1">IF(Table1[[#This Row],[Gender]]="Women",1,0)</f>
        <v>1</v>
      </c>
      <c r="AB66" s="2"/>
      <c r="AD66" s="1">
        <f ca="1">IF(Table1[[#This Row],[Occupation]]="General Work",1,0)</f>
        <v>0</v>
      </c>
      <c r="AE66">
        <f ca="1">IF(Table1[[#This Row],[Occupation]]="IT",1,0)</f>
        <v>0</v>
      </c>
      <c r="AF66">
        <f ca="1">IF(Table1[[#This Row],[Occupation]]="Agriculture",1,0)</f>
        <v>0</v>
      </c>
      <c r="AG66">
        <f ca="1">IF(Table1[[#This Row],[Occupation]]="Teaching",1,0)</f>
        <v>1</v>
      </c>
      <c r="AH66">
        <f ca="1">IF(Table1[[#This Row],[Occupation]]="Construction",1,0)</f>
        <v>0</v>
      </c>
      <c r="AI66">
        <f ca="1">IF(Table1[[#This Row],[Occupation]]="Health",1,0)</f>
        <v>0</v>
      </c>
      <c r="AP66" s="1"/>
      <c r="AQ66" s="11">
        <f t="shared" ca="1" si="1"/>
        <v>29004.740218248571</v>
      </c>
      <c r="AR66" s="2"/>
      <c r="AS66" s="1">
        <f ca="1">IF(Table1[[#This Row],[Value of Debts]]&gt;$AT$5,1,0)</f>
        <v>1</v>
      </c>
      <c r="AV66" s="2"/>
      <c r="AW66" s="16">
        <f ca="1">Table1[[#This Row],[Mortage Left]]/Table1[[#This Row],[value of House]]</f>
        <v>0.83663227184571543</v>
      </c>
      <c r="AX66">
        <f t="shared" ca="1" si="21"/>
        <v>0</v>
      </c>
      <c r="BA66" s="1">
        <f ca="1">IF(Table1[[#This Row],[Area]]="Area 1",Table1[[#This Row],[Income]],0)</f>
        <v>0</v>
      </c>
      <c r="BB66">
        <f ca="1">IF(Table1[[#This Row],[Area]]="Area 2",Table1[[#This Row],[Income]],0)</f>
        <v>0</v>
      </c>
      <c r="BC66">
        <f ca="1">IF(Table1[[#This Row],[Area]]="Area 3",Table1[[#This Row],[Income]],0)</f>
        <v>0</v>
      </c>
      <c r="BD66">
        <f ca="1">IF(Table1[[#This Row],[Area]]="Area 4",Table1[[#This Row],[Income]],0)</f>
        <v>0</v>
      </c>
      <c r="BE66">
        <f ca="1">IF(Table1[[#This Row],[Area]]="Area 5",Table1[[#This Row],[Income]],0)</f>
        <v>0</v>
      </c>
      <c r="BF66">
        <f ca="1">IF(Table1[[#This Row],[Area]]="Area 6",Table1[[#This Row],[Income]],0)</f>
        <v>0</v>
      </c>
      <c r="BG66">
        <f ca="1">IF(Table1[[#This Row],[Area]]="Area 7",Table1[[#This Row],[Income]],0)</f>
        <v>0</v>
      </c>
      <c r="BH66">
        <f ca="1">IF(Table1[[#This Row],[Area]]="Area 8",Table1[[#This Row],[Income]],0)</f>
        <v>0</v>
      </c>
      <c r="BI66">
        <f ca="1">IF(Table1[[#This Row],[Area]]="Area 9",Table1[[#This Row],[Income]],0)</f>
        <v>46570</v>
      </c>
      <c r="BJ66">
        <f ca="1">IF(Table1[[#This Row],[Area]]="Area 10",Table1[[#This Row],[Income]],0)</f>
        <v>0</v>
      </c>
      <c r="BK66">
        <f ca="1">IF(Table1[[#This Row],[Area]]="Area 11",Table1[[#This Row],[Income]],0)</f>
        <v>0</v>
      </c>
      <c r="BL66">
        <f ca="1">IF(Table1[[#This Row],[Area]]="Area 12",Table1[[#This Row],[Income]],0)</f>
        <v>0</v>
      </c>
      <c r="BM66">
        <f ca="1">IF(Table1[[#This Row],[Area]]="Area 13",Table1[[#This Row],[Income]],0)</f>
        <v>0</v>
      </c>
      <c r="BN66" s="2">
        <f ca="1">IF(Table1[[#This Row],[Area]]="Area 14",Table1[[#This Row],[Income]],0)</f>
        <v>0</v>
      </c>
      <c r="BO66" s="1">
        <f ca="1">IF(Table1[[#This Row],[Occupation]]="Health",Table1[[#This Row],[Income]],0)</f>
        <v>0</v>
      </c>
      <c r="BP66">
        <f ca="1">IF(Table1[[#This Row],[Occupation]]="Construction",Table1[[#This Row],[Income]],0)</f>
        <v>0</v>
      </c>
      <c r="BQ66">
        <f ca="1">IF(Table1[[#This Row],[Occupation]]="Teaching",Table1[[#This Row],[Income]],0)</f>
        <v>46570</v>
      </c>
      <c r="BR66">
        <f ca="1">IF(Table1[[#This Row],[Occupation]]="IT",Table1[[#This Row],[Income]],0)</f>
        <v>0</v>
      </c>
      <c r="BS66">
        <f ca="1">IF(Table1[[#This Row],[Occupation]]="General Work",Table1[[#This Row],[Income]],0)</f>
        <v>0</v>
      </c>
      <c r="BT66" s="2">
        <f ca="1">IF(Table1[[#This Row],[Occupation]]="Agriculture",Table1[[#This Row],[Income]],0)</f>
        <v>0</v>
      </c>
      <c r="BV66" s="1">
        <f ca="1">IF(Table1[[#This Row],[Value of Debts]]&gt;Table1[[#This Row],[Income]],1,0)</f>
        <v>1</v>
      </c>
      <c r="BY66" s="2">
        <f ca="1">IF(Table1[[#This Row],[Net Worth of person]]&gt;$BZ$5,Table1[[#This Row],[Age]],0)</f>
        <v>0</v>
      </c>
    </row>
    <row r="67" spans="2:77" x14ac:dyDescent="0.3">
      <c r="B67">
        <f t="shared" ca="1" si="2"/>
        <v>1</v>
      </c>
      <c r="C67" t="str">
        <f t="shared" ca="1" si="23"/>
        <v>Men</v>
      </c>
      <c r="D67">
        <f t="shared" ca="1" si="4"/>
        <v>29</v>
      </c>
      <c r="E67">
        <f t="shared" ca="1" si="5"/>
        <v>4</v>
      </c>
      <c r="F67" t="str">
        <f t="shared" ca="1" si="24"/>
        <v>IT</v>
      </c>
      <c r="G67">
        <f t="shared" ca="1" si="7"/>
        <v>4</v>
      </c>
      <c r="H67" t="str">
        <f t="shared" ca="1" si="25"/>
        <v>Technical</v>
      </c>
      <c r="I67">
        <f t="shared" ca="1" si="9"/>
        <v>0</v>
      </c>
      <c r="J67">
        <f t="shared" ca="1" si="10"/>
        <v>1</v>
      </c>
      <c r="K67">
        <f t="shared" ca="1" si="11"/>
        <v>37369</v>
      </c>
      <c r="L67">
        <f t="shared" ca="1" si="12"/>
        <v>11</v>
      </c>
      <c r="M67" t="str">
        <f t="shared" ca="1" si="26"/>
        <v>Area 11</v>
      </c>
      <c r="N67">
        <f t="shared" ca="1" si="27"/>
        <v>112107</v>
      </c>
      <c r="O67">
        <f ca="1">RAND()*Table1[[#This Row],[value of House]]</f>
        <v>104314.66181766133</v>
      </c>
      <c r="P67">
        <f t="shared" ca="1" si="28"/>
        <v>29004.740218248571</v>
      </c>
      <c r="Q67">
        <f t="shared" ca="1" si="29"/>
        <v>26524</v>
      </c>
      <c r="R67">
        <f t="shared" ca="1" si="30"/>
        <v>47247.216657093988</v>
      </c>
      <c r="S67">
        <f t="shared" ca="1" si="31"/>
        <v>22915.57843932039</v>
      </c>
      <c r="T67">
        <f t="shared" ca="1" si="32"/>
        <v>164027.31865756895</v>
      </c>
      <c r="U67">
        <f t="shared" ca="1" si="33"/>
        <v>178085.87847475533</v>
      </c>
      <c r="V67">
        <f t="shared" ca="1" si="34"/>
        <v>-14058.559817186382</v>
      </c>
      <c r="X67" s="1">
        <f ca="1">IF(Table1[[#This Row],[Gender]]="Men",1,0)</f>
        <v>1</v>
      </c>
      <c r="Y67">
        <f ca="1">IF(Table1[[#This Row],[Gender]]="Women",1,0)</f>
        <v>0</v>
      </c>
      <c r="AB67" s="2"/>
      <c r="AD67" s="1">
        <f ca="1">IF(Table1[[#This Row],[Occupation]]="General Work",1,0)</f>
        <v>0</v>
      </c>
      <c r="AE67">
        <f ca="1">IF(Table1[[#This Row],[Occupation]]="IT",1,0)</f>
        <v>1</v>
      </c>
      <c r="AF67">
        <f ca="1">IF(Table1[[#This Row],[Occupation]]="Agriculture",1,0)</f>
        <v>0</v>
      </c>
      <c r="AG67">
        <f ca="1">IF(Table1[[#This Row],[Occupation]]="Teaching",1,0)</f>
        <v>0</v>
      </c>
      <c r="AH67">
        <f ca="1">IF(Table1[[#This Row],[Occupation]]="Construction",1,0)</f>
        <v>0</v>
      </c>
      <c r="AI67">
        <f ca="1">IF(Table1[[#This Row],[Occupation]]="Health",1,0)</f>
        <v>0</v>
      </c>
      <c r="AP67" s="1"/>
      <c r="AQ67" s="11">
        <f t="shared" ca="1" si="1"/>
        <v>9322.5713699439693</v>
      </c>
      <c r="AR67" s="2"/>
      <c r="AS67" s="1">
        <f ca="1">IF(Table1[[#This Row],[Value of Debts]]&gt;$AT$5,1,0)</f>
        <v>1</v>
      </c>
      <c r="AV67" s="2"/>
      <c r="AW67" s="16">
        <f ca="1">Table1[[#This Row],[Mortage Left]]/Table1[[#This Row],[value of House]]</f>
        <v>0.9304919569488197</v>
      </c>
      <c r="AX67">
        <f t="shared" ca="1" si="21"/>
        <v>0</v>
      </c>
      <c r="BA67" s="1">
        <f ca="1">IF(Table1[[#This Row],[Area]]="Area 1",Table1[[#This Row],[Income]],0)</f>
        <v>0</v>
      </c>
      <c r="BB67">
        <f ca="1">IF(Table1[[#This Row],[Area]]="Area 2",Table1[[#This Row],[Income]],0)</f>
        <v>0</v>
      </c>
      <c r="BC67">
        <f ca="1">IF(Table1[[#This Row],[Area]]="Area 3",Table1[[#This Row],[Income]],0)</f>
        <v>0</v>
      </c>
      <c r="BD67">
        <f ca="1">IF(Table1[[#This Row],[Area]]="Area 4",Table1[[#This Row],[Income]],0)</f>
        <v>0</v>
      </c>
      <c r="BE67">
        <f ca="1">IF(Table1[[#This Row],[Area]]="Area 5",Table1[[#This Row],[Income]],0)</f>
        <v>0</v>
      </c>
      <c r="BF67">
        <f ca="1">IF(Table1[[#This Row],[Area]]="Area 6",Table1[[#This Row],[Income]],0)</f>
        <v>0</v>
      </c>
      <c r="BG67">
        <f ca="1">IF(Table1[[#This Row],[Area]]="Area 7",Table1[[#This Row],[Income]],0)</f>
        <v>0</v>
      </c>
      <c r="BH67">
        <f ca="1">IF(Table1[[#This Row],[Area]]="Area 8",Table1[[#This Row],[Income]],0)</f>
        <v>0</v>
      </c>
      <c r="BI67">
        <f ca="1">IF(Table1[[#This Row],[Area]]="Area 9",Table1[[#This Row],[Income]],0)</f>
        <v>0</v>
      </c>
      <c r="BJ67">
        <f ca="1">IF(Table1[[#This Row],[Area]]="Area 10",Table1[[#This Row],[Income]],0)</f>
        <v>0</v>
      </c>
      <c r="BK67">
        <f ca="1">IF(Table1[[#This Row],[Area]]="Area 11",Table1[[#This Row],[Income]],0)</f>
        <v>37369</v>
      </c>
      <c r="BL67">
        <f ca="1">IF(Table1[[#This Row],[Area]]="Area 12",Table1[[#This Row],[Income]],0)</f>
        <v>0</v>
      </c>
      <c r="BM67">
        <f ca="1">IF(Table1[[#This Row],[Area]]="Area 13",Table1[[#This Row],[Income]],0)</f>
        <v>0</v>
      </c>
      <c r="BN67" s="2">
        <f ca="1">IF(Table1[[#This Row],[Area]]="Area 14",Table1[[#This Row],[Income]],0)</f>
        <v>0</v>
      </c>
      <c r="BO67" s="1">
        <f ca="1">IF(Table1[[#This Row],[Occupation]]="Health",Table1[[#This Row],[Income]],0)</f>
        <v>0</v>
      </c>
      <c r="BP67">
        <f ca="1">IF(Table1[[#This Row],[Occupation]]="Construction",Table1[[#This Row],[Income]],0)</f>
        <v>0</v>
      </c>
      <c r="BQ67">
        <f ca="1">IF(Table1[[#This Row],[Occupation]]="Teaching",Table1[[#This Row],[Income]],0)</f>
        <v>0</v>
      </c>
      <c r="BR67">
        <f ca="1">IF(Table1[[#This Row],[Occupation]]="IT",Table1[[#This Row],[Income]],0)</f>
        <v>37369</v>
      </c>
      <c r="BS67">
        <f ca="1">IF(Table1[[#This Row],[Occupation]]="General Work",Table1[[#This Row],[Income]],0)</f>
        <v>0</v>
      </c>
      <c r="BT67" s="2">
        <f ca="1">IF(Table1[[#This Row],[Occupation]]="Agriculture",Table1[[#This Row],[Income]],0)</f>
        <v>0</v>
      </c>
      <c r="BV67" s="1">
        <f ca="1">IF(Table1[[#This Row],[Value of Debts]]&gt;Table1[[#This Row],[Income]],1,0)</f>
        <v>1</v>
      </c>
      <c r="BY67" s="2">
        <f ca="1">IF(Table1[[#This Row],[Net Worth of person]]&gt;$BZ$5,Table1[[#This Row],[Age]],0)</f>
        <v>0</v>
      </c>
    </row>
    <row r="68" spans="2:77" x14ac:dyDescent="0.3">
      <c r="B68">
        <f t="shared" ca="1" si="2"/>
        <v>2</v>
      </c>
      <c r="C68" t="str">
        <f t="shared" ca="1" si="23"/>
        <v>Women</v>
      </c>
      <c r="D68">
        <f t="shared" ca="1" si="4"/>
        <v>28</v>
      </c>
      <c r="E68">
        <f t="shared" ca="1" si="5"/>
        <v>1</v>
      </c>
      <c r="F68" t="str">
        <f t="shared" ca="1" si="24"/>
        <v>Health</v>
      </c>
      <c r="G68">
        <f t="shared" ca="1" si="7"/>
        <v>3</v>
      </c>
      <c r="H68" t="str">
        <f t="shared" ca="1" si="25"/>
        <v>University</v>
      </c>
      <c r="I68">
        <f t="shared" ca="1" si="9"/>
        <v>3</v>
      </c>
      <c r="J68">
        <f t="shared" ca="1" si="10"/>
        <v>3</v>
      </c>
      <c r="K68">
        <f t="shared" ca="1" si="11"/>
        <v>59330</v>
      </c>
      <c r="L68">
        <f t="shared" ca="1" si="12"/>
        <v>3</v>
      </c>
      <c r="M68" t="str">
        <f t="shared" ca="1" si="26"/>
        <v>Area 3</v>
      </c>
      <c r="N68">
        <f t="shared" ca="1" si="27"/>
        <v>237320</v>
      </c>
      <c r="O68">
        <f ca="1">RAND()*Table1[[#This Row],[value of House]]</f>
        <v>87886.489005835581</v>
      </c>
      <c r="P68">
        <f t="shared" ca="1" si="28"/>
        <v>27967.714109831908</v>
      </c>
      <c r="Q68">
        <f t="shared" ca="1" si="29"/>
        <v>15620</v>
      </c>
      <c r="R68">
        <f t="shared" ca="1" si="30"/>
        <v>14160.423763274575</v>
      </c>
      <c r="S68">
        <f t="shared" ca="1" si="31"/>
        <v>76205.100124852092</v>
      </c>
      <c r="T68">
        <f t="shared" ca="1" si="32"/>
        <v>341492.81423468399</v>
      </c>
      <c r="U68">
        <f t="shared" ca="1" si="33"/>
        <v>117666.91276911016</v>
      </c>
      <c r="V68">
        <f t="shared" ca="1" si="34"/>
        <v>223825.90146557381</v>
      </c>
      <c r="X68" s="1">
        <f ca="1">IF(Table1[[#This Row],[Gender]]="Men",1,0)</f>
        <v>0</v>
      </c>
      <c r="Y68">
        <f ca="1">IF(Table1[[#This Row],[Gender]]="Women",1,0)</f>
        <v>1</v>
      </c>
      <c r="AB68" s="2"/>
      <c r="AD68" s="1">
        <f ca="1">IF(Table1[[#This Row],[Occupation]]="General Work",1,0)</f>
        <v>0</v>
      </c>
      <c r="AE68">
        <f ca="1">IF(Table1[[#This Row],[Occupation]]="IT",1,0)</f>
        <v>0</v>
      </c>
      <c r="AF68">
        <f ca="1">IF(Table1[[#This Row],[Occupation]]="Agriculture",1,0)</f>
        <v>0</v>
      </c>
      <c r="AG68">
        <f ca="1">IF(Table1[[#This Row],[Occupation]]="Teaching",1,0)</f>
        <v>0</v>
      </c>
      <c r="AH68">
        <f ca="1">IF(Table1[[#This Row],[Occupation]]="Construction",1,0)</f>
        <v>0</v>
      </c>
      <c r="AI68">
        <f ca="1">IF(Table1[[#This Row],[Occupation]]="Health",1,0)</f>
        <v>1</v>
      </c>
      <c r="AP68" s="1"/>
      <c r="AQ68" s="11">
        <f t="shared" ca="1" si="1"/>
        <v>28371.689018922076</v>
      </c>
      <c r="AR68" s="2"/>
      <c r="AS68" s="1">
        <f ca="1">IF(Table1[[#This Row],[Value of Debts]]&gt;$AT$5,1,0)</f>
        <v>1</v>
      </c>
      <c r="AV68" s="2"/>
      <c r="AW68" s="16">
        <f ca="1">Table1[[#This Row],[Mortage Left]]/Table1[[#This Row],[value of House]]</f>
        <v>0.37032904519566651</v>
      </c>
      <c r="AX68">
        <f t="shared" ca="1" si="21"/>
        <v>0</v>
      </c>
      <c r="BA68" s="1">
        <f ca="1">IF(Table1[[#This Row],[Area]]="Area 1",Table1[[#This Row],[Income]],0)</f>
        <v>0</v>
      </c>
      <c r="BB68">
        <f ca="1">IF(Table1[[#This Row],[Area]]="Area 2",Table1[[#This Row],[Income]],0)</f>
        <v>0</v>
      </c>
      <c r="BC68">
        <f ca="1">IF(Table1[[#This Row],[Area]]="Area 3",Table1[[#This Row],[Income]],0)</f>
        <v>59330</v>
      </c>
      <c r="BD68">
        <f ca="1">IF(Table1[[#This Row],[Area]]="Area 4",Table1[[#This Row],[Income]],0)</f>
        <v>0</v>
      </c>
      <c r="BE68">
        <f ca="1">IF(Table1[[#This Row],[Area]]="Area 5",Table1[[#This Row],[Income]],0)</f>
        <v>0</v>
      </c>
      <c r="BF68">
        <f ca="1">IF(Table1[[#This Row],[Area]]="Area 6",Table1[[#This Row],[Income]],0)</f>
        <v>0</v>
      </c>
      <c r="BG68">
        <f ca="1">IF(Table1[[#This Row],[Area]]="Area 7",Table1[[#This Row],[Income]],0)</f>
        <v>0</v>
      </c>
      <c r="BH68">
        <f ca="1">IF(Table1[[#This Row],[Area]]="Area 8",Table1[[#This Row],[Income]],0)</f>
        <v>0</v>
      </c>
      <c r="BI68">
        <f ca="1">IF(Table1[[#This Row],[Area]]="Area 9",Table1[[#This Row],[Income]],0)</f>
        <v>0</v>
      </c>
      <c r="BJ68">
        <f ca="1">IF(Table1[[#This Row],[Area]]="Area 10",Table1[[#This Row],[Income]],0)</f>
        <v>0</v>
      </c>
      <c r="BK68">
        <f ca="1">IF(Table1[[#This Row],[Area]]="Area 11",Table1[[#This Row],[Income]],0)</f>
        <v>0</v>
      </c>
      <c r="BL68">
        <f ca="1">IF(Table1[[#This Row],[Area]]="Area 12",Table1[[#This Row],[Income]],0)</f>
        <v>0</v>
      </c>
      <c r="BM68">
        <f ca="1">IF(Table1[[#This Row],[Area]]="Area 13",Table1[[#This Row],[Income]],0)</f>
        <v>0</v>
      </c>
      <c r="BN68" s="2">
        <f ca="1">IF(Table1[[#This Row],[Area]]="Area 14",Table1[[#This Row],[Income]],0)</f>
        <v>0</v>
      </c>
      <c r="BO68" s="1">
        <f ca="1">IF(Table1[[#This Row],[Occupation]]="Health",Table1[[#This Row],[Income]],0)</f>
        <v>59330</v>
      </c>
      <c r="BP68">
        <f ca="1">IF(Table1[[#This Row],[Occupation]]="Construction",Table1[[#This Row],[Income]],0)</f>
        <v>0</v>
      </c>
      <c r="BQ68">
        <f ca="1">IF(Table1[[#This Row],[Occupation]]="Teaching",Table1[[#This Row],[Income]],0)</f>
        <v>0</v>
      </c>
      <c r="BR68">
        <f ca="1">IF(Table1[[#This Row],[Occupation]]="IT",Table1[[#This Row],[Income]],0)</f>
        <v>0</v>
      </c>
      <c r="BS68">
        <f ca="1">IF(Table1[[#This Row],[Occupation]]="General Work",Table1[[#This Row],[Income]],0)</f>
        <v>0</v>
      </c>
      <c r="BT68" s="2">
        <f ca="1">IF(Table1[[#This Row],[Occupation]]="Agriculture",Table1[[#This Row],[Income]],0)</f>
        <v>0</v>
      </c>
      <c r="BV68" s="1">
        <f ca="1">IF(Table1[[#This Row],[Value of Debts]]&gt;Table1[[#This Row],[Income]],1,0)</f>
        <v>1</v>
      </c>
      <c r="BY68" s="2">
        <f ca="1">IF(Table1[[#This Row],[Net Worth of person]]&gt;$BZ$5,Table1[[#This Row],[Age]],0)</f>
        <v>28</v>
      </c>
    </row>
    <row r="69" spans="2:77" x14ac:dyDescent="0.3">
      <c r="B69">
        <f t="shared" ca="1" si="2"/>
        <v>2</v>
      </c>
      <c r="C69" t="str">
        <f t="shared" ca="1" si="23"/>
        <v>Women</v>
      </c>
      <c r="D69">
        <f t="shared" ca="1" si="4"/>
        <v>42</v>
      </c>
      <c r="E69">
        <f t="shared" ca="1" si="5"/>
        <v>3</v>
      </c>
      <c r="F69" t="str">
        <f t="shared" ca="1" si="24"/>
        <v>Teaching</v>
      </c>
      <c r="G69">
        <f t="shared" ca="1" si="7"/>
        <v>1</v>
      </c>
      <c r="H69" t="str">
        <f t="shared" ca="1" si="25"/>
        <v>High School</v>
      </c>
      <c r="I69">
        <f t="shared" ca="1" si="9"/>
        <v>0</v>
      </c>
      <c r="J69">
        <f t="shared" ca="1" si="10"/>
        <v>3</v>
      </c>
      <c r="K69">
        <f t="shared" ca="1" si="11"/>
        <v>35848</v>
      </c>
      <c r="L69">
        <f t="shared" ca="1" si="12"/>
        <v>4</v>
      </c>
      <c r="M69" t="str">
        <f t="shared" ca="1" si="26"/>
        <v>Area 4</v>
      </c>
      <c r="N69">
        <f t="shared" ca="1" si="27"/>
        <v>215088</v>
      </c>
      <c r="O69">
        <f ca="1">RAND()*Table1[[#This Row],[value of House]]</f>
        <v>114349.97686016514</v>
      </c>
      <c r="P69">
        <f t="shared" ca="1" si="28"/>
        <v>85115.067056766231</v>
      </c>
      <c r="Q69">
        <f t="shared" ca="1" si="29"/>
        <v>28957</v>
      </c>
      <c r="R69">
        <f t="shared" ca="1" si="30"/>
        <v>5634.9147008725804</v>
      </c>
      <c r="S69">
        <f t="shared" ca="1" si="31"/>
        <v>50416.074903577566</v>
      </c>
      <c r="T69">
        <f t="shared" ca="1" si="32"/>
        <v>350619.14196034381</v>
      </c>
      <c r="U69">
        <f t="shared" ca="1" si="33"/>
        <v>148941.89156103772</v>
      </c>
      <c r="V69">
        <f t="shared" ca="1" si="34"/>
        <v>201677.2503993061</v>
      </c>
      <c r="X69" s="1">
        <f ca="1">IF(Table1[[#This Row],[Gender]]="Men",1,0)</f>
        <v>0</v>
      </c>
      <c r="Y69">
        <f ca="1">IF(Table1[[#This Row],[Gender]]="Women",1,0)</f>
        <v>1</v>
      </c>
      <c r="AB69" s="2"/>
      <c r="AD69" s="1">
        <f ca="1">IF(Table1[[#This Row],[Occupation]]="General Work",1,0)</f>
        <v>0</v>
      </c>
      <c r="AE69">
        <f ca="1">IF(Table1[[#This Row],[Occupation]]="IT",1,0)</f>
        <v>0</v>
      </c>
      <c r="AF69">
        <f ca="1">IF(Table1[[#This Row],[Occupation]]="Agriculture",1,0)</f>
        <v>0</v>
      </c>
      <c r="AG69">
        <f ca="1">IF(Table1[[#This Row],[Occupation]]="Teaching",1,0)</f>
        <v>1</v>
      </c>
      <c r="AH69">
        <f ca="1">IF(Table1[[#This Row],[Occupation]]="Construction",1,0)</f>
        <v>0</v>
      </c>
      <c r="AI69">
        <f ca="1">IF(Table1[[#This Row],[Occupation]]="Health",1,0)</f>
        <v>0</v>
      </c>
      <c r="AP69" s="1"/>
      <c r="AQ69" s="11">
        <f t="shared" ca="1" si="1"/>
        <v>51893.960541386557</v>
      </c>
      <c r="AR69" s="2"/>
      <c r="AS69" s="1">
        <f ca="1">IF(Table1[[#This Row],[Value of Debts]]&gt;$AT$5,1,0)</f>
        <v>1</v>
      </c>
      <c r="AV69" s="2"/>
      <c r="AW69" s="16">
        <f ca="1">Table1[[#This Row],[Mortage Left]]/Table1[[#This Row],[value of House]]</f>
        <v>0.53164275487319212</v>
      </c>
      <c r="AX69">
        <f t="shared" ca="1" si="21"/>
        <v>0</v>
      </c>
      <c r="BA69" s="1">
        <f ca="1">IF(Table1[[#This Row],[Area]]="Area 1",Table1[[#This Row],[Income]],0)</f>
        <v>0</v>
      </c>
      <c r="BB69">
        <f ca="1">IF(Table1[[#This Row],[Area]]="Area 2",Table1[[#This Row],[Income]],0)</f>
        <v>0</v>
      </c>
      <c r="BC69">
        <f ca="1">IF(Table1[[#This Row],[Area]]="Area 3",Table1[[#This Row],[Income]],0)</f>
        <v>0</v>
      </c>
      <c r="BD69">
        <f ca="1">IF(Table1[[#This Row],[Area]]="Area 4",Table1[[#This Row],[Income]],0)</f>
        <v>35848</v>
      </c>
      <c r="BE69">
        <f ca="1">IF(Table1[[#This Row],[Area]]="Area 5",Table1[[#This Row],[Income]],0)</f>
        <v>0</v>
      </c>
      <c r="BF69">
        <f ca="1">IF(Table1[[#This Row],[Area]]="Area 6",Table1[[#This Row],[Income]],0)</f>
        <v>0</v>
      </c>
      <c r="BG69">
        <f ca="1">IF(Table1[[#This Row],[Area]]="Area 7",Table1[[#This Row],[Income]],0)</f>
        <v>0</v>
      </c>
      <c r="BH69">
        <f ca="1">IF(Table1[[#This Row],[Area]]="Area 8",Table1[[#This Row],[Income]],0)</f>
        <v>0</v>
      </c>
      <c r="BI69">
        <f ca="1">IF(Table1[[#This Row],[Area]]="Area 9",Table1[[#This Row],[Income]],0)</f>
        <v>0</v>
      </c>
      <c r="BJ69">
        <f ca="1">IF(Table1[[#This Row],[Area]]="Area 10",Table1[[#This Row],[Income]],0)</f>
        <v>0</v>
      </c>
      <c r="BK69">
        <f ca="1">IF(Table1[[#This Row],[Area]]="Area 11",Table1[[#This Row],[Income]],0)</f>
        <v>0</v>
      </c>
      <c r="BL69">
        <f ca="1">IF(Table1[[#This Row],[Area]]="Area 12",Table1[[#This Row],[Income]],0)</f>
        <v>0</v>
      </c>
      <c r="BM69">
        <f ca="1">IF(Table1[[#This Row],[Area]]="Area 13",Table1[[#This Row],[Income]],0)</f>
        <v>0</v>
      </c>
      <c r="BN69" s="2">
        <f ca="1">IF(Table1[[#This Row],[Area]]="Area 14",Table1[[#This Row],[Income]],0)</f>
        <v>0</v>
      </c>
      <c r="BO69" s="1">
        <f ca="1">IF(Table1[[#This Row],[Occupation]]="Health",Table1[[#This Row],[Income]],0)</f>
        <v>0</v>
      </c>
      <c r="BP69">
        <f ca="1">IF(Table1[[#This Row],[Occupation]]="Construction",Table1[[#This Row],[Income]],0)</f>
        <v>0</v>
      </c>
      <c r="BQ69">
        <f ca="1">IF(Table1[[#This Row],[Occupation]]="Teaching",Table1[[#This Row],[Income]],0)</f>
        <v>35848</v>
      </c>
      <c r="BR69">
        <f ca="1">IF(Table1[[#This Row],[Occupation]]="IT",Table1[[#This Row],[Income]],0)</f>
        <v>0</v>
      </c>
      <c r="BS69">
        <f ca="1">IF(Table1[[#This Row],[Occupation]]="General Work",Table1[[#This Row],[Income]],0)</f>
        <v>0</v>
      </c>
      <c r="BT69" s="2">
        <f ca="1">IF(Table1[[#This Row],[Occupation]]="Agriculture",Table1[[#This Row],[Income]],0)</f>
        <v>0</v>
      </c>
      <c r="BV69" s="1">
        <f ca="1">IF(Table1[[#This Row],[Value of Debts]]&gt;Table1[[#This Row],[Income]],1,0)</f>
        <v>1</v>
      </c>
      <c r="BY69" s="2">
        <f ca="1">IF(Table1[[#This Row],[Net Worth of person]]&gt;$BZ$5,Table1[[#This Row],[Age]],0)</f>
        <v>42</v>
      </c>
    </row>
    <row r="70" spans="2:77" x14ac:dyDescent="0.3">
      <c r="B70">
        <f t="shared" ca="1" si="2"/>
        <v>1</v>
      </c>
      <c r="C70" t="str">
        <f t="shared" ca="1" si="23"/>
        <v>Men</v>
      </c>
      <c r="D70">
        <f t="shared" ca="1" si="4"/>
        <v>32</v>
      </c>
      <c r="E70">
        <f t="shared" ca="1" si="5"/>
        <v>3</v>
      </c>
      <c r="F70" t="str">
        <f t="shared" ca="1" si="24"/>
        <v>Teaching</v>
      </c>
      <c r="G70">
        <f t="shared" ca="1" si="7"/>
        <v>1</v>
      </c>
      <c r="H70" t="str">
        <f t="shared" ca="1" si="25"/>
        <v>High School</v>
      </c>
      <c r="I70">
        <f t="shared" ca="1" si="9"/>
        <v>1</v>
      </c>
      <c r="J70">
        <f t="shared" ca="1" si="10"/>
        <v>2</v>
      </c>
      <c r="K70">
        <f t="shared" ca="1" si="11"/>
        <v>84907</v>
      </c>
      <c r="L70">
        <f t="shared" ca="1" si="12"/>
        <v>11</v>
      </c>
      <c r="M70" t="str">
        <f t="shared" ca="1" si="26"/>
        <v>Area 11</v>
      </c>
      <c r="N70">
        <f t="shared" ca="1" si="27"/>
        <v>424535</v>
      </c>
      <c r="O70">
        <f ca="1">RAND()*Table1[[#This Row],[value of House]]</f>
        <v>167739.7949743474</v>
      </c>
      <c r="P70">
        <f t="shared" ca="1" si="28"/>
        <v>103787.92108277311</v>
      </c>
      <c r="Q70">
        <f t="shared" ca="1" si="29"/>
        <v>1149</v>
      </c>
      <c r="R70">
        <f t="shared" ca="1" si="30"/>
        <v>100641.73321333945</v>
      </c>
      <c r="S70">
        <f t="shared" ca="1" si="31"/>
        <v>34570.748405240069</v>
      </c>
      <c r="T70">
        <f t="shared" ca="1" si="32"/>
        <v>562893.66948801326</v>
      </c>
      <c r="U70">
        <f t="shared" ca="1" si="33"/>
        <v>269530.52818768687</v>
      </c>
      <c r="V70">
        <f t="shared" ca="1" si="34"/>
        <v>293363.14130032639</v>
      </c>
      <c r="X70" s="1">
        <f ca="1">IF(Table1[[#This Row],[Gender]]="Men",1,0)</f>
        <v>1</v>
      </c>
      <c r="Y70">
        <f ca="1">IF(Table1[[#This Row],[Gender]]="Women",1,0)</f>
        <v>0</v>
      </c>
      <c r="AB70" s="2"/>
      <c r="AD70" s="1">
        <f ca="1">IF(Table1[[#This Row],[Occupation]]="General Work",1,0)</f>
        <v>0</v>
      </c>
      <c r="AE70">
        <f ca="1">IF(Table1[[#This Row],[Occupation]]="IT",1,0)</f>
        <v>0</v>
      </c>
      <c r="AF70">
        <f ca="1">IF(Table1[[#This Row],[Occupation]]="Agriculture",1,0)</f>
        <v>0</v>
      </c>
      <c r="AG70">
        <f ca="1">IF(Table1[[#This Row],[Occupation]]="Teaching",1,0)</f>
        <v>1</v>
      </c>
      <c r="AH70">
        <f ca="1">IF(Table1[[#This Row],[Occupation]]="Construction",1,0)</f>
        <v>0</v>
      </c>
      <c r="AI70">
        <f ca="1">IF(Table1[[#This Row],[Occupation]]="Health",1,0)</f>
        <v>0</v>
      </c>
      <c r="AP70" s="1"/>
      <c r="AQ70" s="11">
        <f t="shared" ca="1" si="1"/>
        <v>32348.328341724311</v>
      </c>
      <c r="AR70" s="2"/>
      <c r="AS70" s="1">
        <f ca="1">IF(Table1[[#This Row],[Value of Debts]]&gt;$AT$5,1,0)</f>
        <v>1</v>
      </c>
      <c r="AV70" s="2"/>
      <c r="AW70" s="16">
        <f ca="1">Table1[[#This Row],[Mortage Left]]/Table1[[#This Row],[value of House]]</f>
        <v>0.39511417191597253</v>
      </c>
      <c r="AX70">
        <f t="shared" ca="1" si="21"/>
        <v>0</v>
      </c>
      <c r="BA70" s="1">
        <f ca="1">IF(Table1[[#This Row],[Area]]="Area 1",Table1[[#This Row],[Income]],0)</f>
        <v>0</v>
      </c>
      <c r="BB70">
        <f ca="1">IF(Table1[[#This Row],[Area]]="Area 2",Table1[[#This Row],[Income]],0)</f>
        <v>0</v>
      </c>
      <c r="BC70">
        <f ca="1">IF(Table1[[#This Row],[Area]]="Area 3",Table1[[#This Row],[Income]],0)</f>
        <v>0</v>
      </c>
      <c r="BD70">
        <f ca="1">IF(Table1[[#This Row],[Area]]="Area 4",Table1[[#This Row],[Income]],0)</f>
        <v>0</v>
      </c>
      <c r="BE70">
        <f ca="1">IF(Table1[[#This Row],[Area]]="Area 5",Table1[[#This Row],[Income]],0)</f>
        <v>0</v>
      </c>
      <c r="BF70">
        <f ca="1">IF(Table1[[#This Row],[Area]]="Area 6",Table1[[#This Row],[Income]],0)</f>
        <v>0</v>
      </c>
      <c r="BG70">
        <f ca="1">IF(Table1[[#This Row],[Area]]="Area 7",Table1[[#This Row],[Income]],0)</f>
        <v>0</v>
      </c>
      <c r="BH70">
        <f ca="1">IF(Table1[[#This Row],[Area]]="Area 8",Table1[[#This Row],[Income]],0)</f>
        <v>0</v>
      </c>
      <c r="BI70">
        <f ca="1">IF(Table1[[#This Row],[Area]]="Area 9",Table1[[#This Row],[Income]],0)</f>
        <v>0</v>
      </c>
      <c r="BJ70">
        <f ca="1">IF(Table1[[#This Row],[Area]]="Area 10",Table1[[#This Row],[Income]],0)</f>
        <v>0</v>
      </c>
      <c r="BK70">
        <f ca="1">IF(Table1[[#This Row],[Area]]="Area 11",Table1[[#This Row],[Income]],0)</f>
        <v>84907</v>
      </c>
      <c r="BL70">
        <f ca="1">IF(Table1[[#This Row],[Area]]="Area 12",Table1[[#This Row],[Income]],0)</f>
        <v>0</v>
      </c>
      <c r="BM70">
        <f ca="1">IF(Table1[[#This Row],[Area]]="Area 13",Table1[[#This Row],[Income]],0)</f>
        <v>0</v>
      </c>
      <c r="BN70" s="2">
        <f ca="1">IF(Table1[[#This Row],[Area]]="Area 14",Table1[[#This Row],[Income]],0)</f>
        <v>0</v>
      </c>
      <c r="BO70" s="1">
        <f ca="1">IF(Table1[[#This Row],[Occupation]]="Health",Table1[[#This Row],[Income]],0)</f>
        <v>0</v>
      </c>
      <c r="BP70">
        <f ca="1">IF(Table1[[#This Row],[Occupation]]="Construction",Table1[[#This Row],[Income]],0)</f>
        <v>0</v>
      </c>
      <c r="BQ70">
        <f ca="1">IF(Table1[[#This Row],[Occupation]]="Teaching",Table1[[#This Row],[Income]],0)</f>
        <v>84907</v>
      </c>
      <c r="BR70">
        <f ca="1">IF(Table1[[#This Row],[Occupation]]="IT",Table1[[#This Row],[Income]],0)</f>
        <v>0</v>
      </c>
      <c r="BS70">
        <f ca="1">IF(Table1[[#This Row],[Occupation]]="General Work",Table1[[#This Row],[Income]],0)</f>
        <v>0</v>
      </c>
      <c r="BT70" s="2">
        <f ca="1">IF(Table1[[#This Row],[Occupation]]="Agriculture",Table1[[#This Row],[Income]],0)</f>
        <v>0</v>
      </c>
      <c r="BV70" s="1">
        <f ca="1">IF(Table1[[#This Row],[Value of Debts]]&gt;Table1[[#This Row],[Income]],1,0)</f>
        <v>1</v>
      </c>
      <c r="BY70" s="2">
        <f ca="1">IF(Table1[[#This Row],[Net Worth of person]]&gt;$BZ$5,Table1[[#This Row],[Age]],0)</f>
        <v>32</v>
      </c>
    </row>
    <row r="71" spans="2:77" x14ac:dyDescent="0.3">
      <c r="B71">
        <f t="shared" ca="1" si="2"/>
        <v>2</v>
      </c>
      <c r="C71" t="str">
        <f t="shared" ca="1" si="23"/>
        <v>Women</v>
      </c>
      <c r="D71">
        <f t="shared" ca="1" si="4"/>
        <v>41</v>
      </c>
      <c r="E71">
        <f t="shared" ca="1" si="5"/>
        <v>5</v>
      </c>
      <c r="F71" t="str">
        <f t="shared" ca="1" si="24"/>
        <v>General Work</v>
      </c>
      <c r="G71">
        <f t="shared" ca="1" si="7"/>
        <v>3</v>
      </c>
      <c r="H71" t="str">
        <f t="shared" ca="1" si="25"/>
        <v>University</v>
      </c>
      <c r="I71">
        <f t="shared" ca="1" si="9"/>
        <v>3</v>
      </c>
      <c r="J71">
        <f t="shared" ca="1" si="10"/>
        <v>2</v>
      </c>
      <c r="K71">
        <f t="shared" ca="1" si="11"/>
        <v>47987</v>
      </c>
      <c r="L71">
        <f t="shared" ca="1" si="12"/>
        <v>10</v>
      </c>
      <c r="M71" t="str">
        <f t="shared" ca="1" si="26"/>
        <v>Area 10</v>
      </c>
      <c r="N71">
        <f t="shared" ca="1" si="27"/>
        <v>143961</v>
      </c>
      <c r="O71">
        <f ca="1">RAND()*Table1[[#This Row],[value of House]]</f>
        <v>124862.57668732489</v>
      </c>
      <c r="P71">
        <f t="shared" ca="1" si="28"/>
        <v>64696.656683448622</v>
      </c>
      <c r="Q71">
        <f t="shared" ca="1" si="29"/>
        <v>51022</v>
      </c>
      <c r="R71">
        <f t="shared" ca="1" si="30"/>
        <v>570.29048045074683</v>
      </c>
      <c r="S71">
        <f t="shared" ca="1" si="31"/>
        <v>35970.304265265739</v>
      </c>
      <c r="T71">
        <f t="shared" ca="1" si="32"/>
        <v>244627.96094871435</v>
      </c>
      <c r="U71">
        <f t="shared" ca="1" si="33"/>
        <v>176454.86716777566</v>
      </c>
      <c r="V71">
        <f t="shared" ca="1" si="34"/>
        <v>68173.093780938681</v>
      </c>
      <c r="X71" s="1">
        <f ca="1">IF(Table1[[#This Row],[Gender]]="Men",1,0)</f>
        <v>0</v>
      </c>
      <c r="Y71">
        <f ca="1">IF(Table1[[#This Row],[Gender]]="Women",1,0)</f>
        <v>1</v>
      </c>
      <c r="AB71" s="2"/>
      <c r="AD71" s="1">
        <f ca="1">IF(Table1[[#This Row],[Occupation]]="General Work",1,0)</f>
        <v>1</v>
      </c>
      <c r="AE71">
        <f ca="1">IF(Table1[[#This Row],[Occupation]]="IT",1,0)</f>
        <v>0</v>
      </c>
      <c r="AF71">
        <f ca="1">IF(Table1[[#This Row],[Occupation]]="Agriculture",1,0)</f>
        <v>0</v>
      </c>
      <c r="AG71">
        <f ca="1">IF(Table1[[#This Row],[Occupation]]="Teaching",1,0)</f>
        <v>0</v>
      </c>
      <c r="AH71">
        <f ca="1">IF(Table1[[#This Row],[Occupation]]="Construction",1,0)</f>
        <v>0</v>
      </c>
      <c r="AI71">
        <f ca="1">IF(Table1[[#This Row],[Occupation]]="Health",1,0)</f>
        <v>0</v>
      </c>
      <c r="AP71" s="1"/>
      <c r="AQ71" s="11">
        <f t="shared" ref="AQ71:AQ134" ca="1" si="35">P72/J72</f>
        <v>3510.3848897898915</v>
      </c>
      <c r="AR71" s="2"/>
      <c r="AS71" s="1">
        <f ca="1">IF(Table1[[#This Row],[Value of Debts]]&gt;$AT$5,1,0)</f>
        <v>1</v>
      </c>
      <c r="AV71" s="2"/>
      <c r="AW71" s="16">
        <f ca="1">Table1[[#This Row],[Mortage Left]]/Table1[[#This Row],[value of House]]</f>
        <v>0.86733613053066383</v>
      </c>
      <c r="AX71">
        <f t="shared" ca="1" si="21"/>
        <v>0</v>
      </c>
      <c r="BA71" s="1">
        <f ca="1">IF(Table1[[#This Row],[Area]]="Area 1",Table1[[#This Row],[Income]],0)</f>
        <v>0</v>
      </c>
      <c r="BB71">
        <f ca="1">IF(Table1[[#This Row],[Area]]="Area 2",Table1[[#This Row],[Income]],0)</f>
        <v>0</v>
      </c>
      <c r="BC71">
        <f ca="1">IF(Table1[[#This Row],[Area]]="Area 3",Table1[[#This Row],[Income]],0)</f>
        <v>0</v>
      </c>
      <c r="BD71">
        <f ca="1">IF(Table1[[#This Row],[Area]]="Area 4",Table1[[#This Row],[Income]],0)</f>
        <v>0</v>
      </c>
      <c r="BE71">
        <f ca="1">IF(Table1[[#This Row],[Area]]="Area 5",Table1[[#This Row],[Income]],0)</f>
        <v>0</v>
      </c>
      <c r="BF71">
        <f ca="1">IF(Table1[[#This Row],[Area]]="Area 6",Table1[[#This Row],[Income]],0)</f>
        <v>0</v>
      </c>
      <c r="BG71">
        <f ca="1">IF(Table1[[#This Row],[Area]]="Area 7",Table1[[#This Row],[Income]],0)</f>
        <v>0</v>
      </c>
      <c r="BH71">
        <f ca="1">IF(Table1[[#This Row],[Area]]="Area 8",Table1[[#This Row],[Income]],0)</f>
        <v>0</v>
      </c>
      <c r="BI71">
        <f ca="1">IF(Table1[[#This Row],[Area]]="Area 9",Table1[[#This Row],[Income]],0)</f>
        <v>0</v>
      </c>
      <c r="BJ71">
        <f ca="1">IF(Table1[[#This Row],[Area]]="Area 10",Table1[[#This Row],[Income]],0)</f>
        <v>47987</v>
      </c>
      <c r="BK71">
        <f ca="1">IF(Table1[[#This Row],[Area]]="Area 11",Table1[[#This Row],[Income]],0)</f>
        <v>0</v>
      </c>
      <c r="BL71">
        <f ca="1">IF(Table1[[#This Row],[Area]]="Area 12",Table1[[#This Row],[Income]],0)</f>
        <v>0</v>
      </c>
      <c r="BM71">
        <f ca="1">IF(Table1[[#This Row],[Area]]="Area 13",Table1[[#This Row],[Income]],0)</f>
        <v>0</v>
      </c>
      <c r="BN71" s="2">
        <f ca="1">IF(Table1[[#This Row],[Area]]="Area 14",Table1[[#This Row],[Income]],0)</f>
        <v>0</v>
      </c>
      <c r="BO71" s="1">
        <f ca="1">IF(Table1[[#This Row],[Occupation]]="Health",Table1[[#This Row],[Income]],0)</f>
        <v>0</v>
      </c>
      <c r="BP71">
        <f ca="1">IF(Table1[[#This Row],[Occupation]]="Construction",Table1[[#This Row],[Income]],0)</f>
        <v>0</v>
      </c>
      <c r="BQ71">
        <f ca="1">IF(Table1[[#This Row],[Occupation]]="Teaching",Table1[[#This Row],[Income]],0)</f>
        <v>0</v>
      </c>
      <c r="BR71">
        <f ca="1">IF(Table1[[#This Row],[Occupation]]="IT",Table1[[#This Row],[Income]],0)</f>
        <v>0</v>
      </c>
      <c r="BS71">
        <f ca="1">IF(Table1[[#This Row],[Occupation]]="General Work",Table1[[#This Row],[Income]],0)</f>
        <v>47987</v>
      </c>
      <c r="BT71" s="2">
        <f ca="1">IF(Table1[[#This Row],[Occupation]]="Agriculture",Table1[[#This Row],[Income]],0)</f>
        <v>0</v>
      </c>
      <c r="BV71" s="1">
        <f ca="1">IF(Table1[[#This Row],[Value of Debts]]&gt;Table1[[#This Row],[Income]],1,0)</f>
        <v>1</v>
      </c>
      <c r="BY71" s="2">
        <f ca="1">IF(Table1[[#This Row],[Net Worth of person]]&gt;$BZ$5,Table1[[#This Row],[Age]],0)</f>
        <v>0</v>
      </c>
    </row>
    <row r="72" spans="2:77" x14ac:dyDescent="0.3">
      <c r="B72">
        <f t="shared" ref="B72:B135" ca="1" si="36">RANDBETWEEN(1,2)</f>
        <v>2</v>
      </c>
      <c r="C72" t="str">
        <f t="shared" ca="1" si="23"/>
        <v>Women</v>
      </c>
      <c r="D72">
        <f t="shared" ref="D72:D135" ca="1" si="37">RANDBETWEEN(25,45)</f>
        <v>41</v>
      </c>
      <c r="E72">
        <f t="shared" ref="E72:E135" ca="1" si="38">RANDBETWEEN(1,6)</f>
        <v>2</v>
      </c>
      <c r="F72" t="str">
        <f t="shared" ca="1" si="24"/>
        <v>Construction</v>
      </c>
      <c r="G72">
        <f t="shared" ref="G72:G135" ca="1" si="39">RANDBETWEEN(1,5)</f>
        <v>3</v>
      </c>
      <c r="H72" t="str">
        <f t="shared" ca="1" si="25"/>
        <v>University</v>
      </c>
      <c r="I72">
        <f t="shared" ref="I72:I135" ca="1" si="40">RANDBETWEEN(0,4)</f>
        <v>1</v>
      </c>
      <c r="J72">
        <f t="shared" ref="J72:J135" ca="1" si="41">RANDBETWEEN(1,3)</f>
        <v>1</v>
      </c>
      <c r="K72">
        <f t="shared" ref="K72:K135" ca="1" si="42">RANDBETWEEN(25000,90000)</f>
        <v>30284</v>
      </c>
      <c r="L72">
        <f t="shared" ref="L72:L135" ca="1" si="43">RANDBETWEEN(1,14)</f>
        <v>14</v>
      </c>
      <c r="M72" t="str">
        <f t="shared" ca="1" si="26"/>
        <v>Area 14</v>
      </c>
      <c r="N72">
        <f t="shared" ca="1" si="27"/>
        <v>151420</v>
      </c>
      <c r="O72">
        <f ca="1">RAND()*Table1[[#This Row],[value of House]]</f>
        <v>99900.350098544339</v>
      </c>
      <c r="P72">
        <f t="shared" ca="1" si="28"/>
        <v>3510.3848897898915</v>
      </c>
      <c r="Q72">
        <f t="shared" ca="1" si="29"/>
        <v>435</v>
      </c>
      <c r="R72">
        <f t="shared" ca="1" si="30"/>
        <v>55579.862645467932</v>
      </c>
      <c r="S72">
        <f t="shared" ca="1" si="31"/>
        <v>31994.134818345789</v>
      </c>
      <c r="T72">
        <f t="shared" ca="1" si="32"/>
        <v>186924.51970813569</v>
      </c>
      <c r="U72">
        <f t="shared" ca="1" si="33"/>
        <v>155915.21274401227</v>
      </c>
      <c r="V72">
        <f t="shared" ca="1" si="34"/>
        <v>31009.306964123418</v>
      </c>
      <c r="X72" s="1">
        <f ca="1">IF(Table1[[#This Row],[Gender]]="Men",1,0)</f>
        <v>0</v>
      </c>
      <c r="Y72">
        <f ca="1">IF(Table1[[#This Row],[Gender]]="Women",1,0)</f>
        <v>1</v>
      </c>
      <c r="AB72" s="2"/>
      <c r="AD72" s="1">
        <f ca="1">IF(Table1[[#This Row],[Occupation]]="General Work",1,0)</f>
        <v>0</v>
      </c>
      <c r="AE72">
        <f ca="1">IF(Table1[[#This Row],[Occupation]]="IT",1,0)</f>
        <v>0</v>
      </c>
      <c r="AF72">
        <f ca="1">IF(Table1[[#This Row],[Occupation]]="Agriculture",1,0)</f>
        <v>0</v>
      </c>
      <c r="AG72">
        <f ca="1">IF(Table1[[#This Row],[Occupation]]="Teaching",1,0)</f>
        <v>0</v>
      </c>
      <c r="AH72">
        <f ca="1">IF(Table1[[#This Row],[Occupation]]="Construction",1,0)</f>
        <v>1</v>
      </c>
      <c r="AI72">
        <f ca="1">IF(Table1[[#This Row],[Occupation]]="Health",1,0)</f>
        <v>0</v>
      </c>
      <c r="AP72" s="1"/>
      <c r="AQ72" s="11">
        <f t="shared" ca="1" si="35"/>
        <v>36824.380744898954</v>
      </c>
      <c r="AR72" s="2"/>
      <c r="AS72" s="1">
        <f ca="1">IF(Table1[[#This Row],[Value of Debts]]&gt;$AT$5,1,0)</f>
        <v>1</v>
      </c>
      <c r="AV72" s="2"/>
      <c r="AW72" s="16">
        <f ca="1">Table1[[#This Row],[Mortage Left]]/Table1[[#This Row],[value of House]]</f>
        <v>0.65975663781894289</v>
      </c>
      <c r="AX72">
        <f t="shared" ref="AX72:AX135" ca="1" si="44">IF(AW72&lt;$AY$5,1,0)</f>
        <v>0</v>
      </c>
      <c r="BA72" s="1">
        <f ca="1">IF(Table1[[#This Row],[Area]]="Area 1",Table1[[#This Row],[Income]],0)</f>
        <v>0</v>
      </c>
      <c r="BB72">
        <f ca="1">IF(Table1[[#This Row],[Area]]="Area 2",Table1[[#This Row],[Income]],0)</f>
        <v>0</v>
      </c>
      <c r="BC72">
        <f ca="1">IF(Table1[[#This Row],[Area]]="Area 3",Table1[[#This Row],[Income]],0)</f>
        <v>0</v>
      </c>
      <c r="BD72">
        <f ca="1">IF(Table1[[#This Row],[Area]]="Area 4",Table1[[#This Row],[Income]],0)</f>
        <v>0</v>
      </c>
      <c r="BE72">
        <f ca="1">IF(Table1[[#This Row],[Area]]="Area 5",Table1[[#This Row],[Income]],0)</f>
        <v>0</v>
      </c>
      <c r="BF72">
        <f ca="1">IF(Table1[[#This Row],[Area]]="Area 6",Table1[[#This Row],[Income]],0)</f>
        <v>0</v>
      </c>
      <c r="BG72">
        <f ca="1">IF(Table1[[#This Row],[Area]]="Area 7",Table1[[#This Row],[Income]],0)</f>
        <v>0</v>
      </c>
      <c r="BH72">
        <f ca="1">IF(Table1[[#This Row],[Area]]="Area 8",Table1[[#This Row],[Income]],0)</f>
        <v>0</v>
      </c>
      <c r="BI72">
        <f ca="1">IF(Table1[[#This Row],[Area]]="Area 9",Table1[[#This Row],[Income]],0)</f>
        <v>0</v>
      </c>
      <c r="BJ72">
        <f ca="1">IF(Table1[[#This Row],[Area]]="Area 10",Table1[[#This Row],[Income]],0)</f>
        <v>0</v>
      </c>
      <c r="BK72">
        <f ca="1">IF(Table1[[#This Row],[Area]]="Area 11",Table1[[#This Row],[Income]],0)</f>
        <v>0</v>
      </c>
      <c r="BL72">
        <f ca="1">IF(Table1[[#This Row],[Area]]="Area 12",Table1[[#This Row],[Income]],0)</f>
        <v>0</v>
      </c>
      <c r="BM72">
        <f ca="1">IF(Table1[[#This Row],[Area]]="Area 13",Table1[[#This Row],[Income]],0)</f>
        <v>0</v>
      </c>
      <c r="BN72" s="2">
        <f ca="1">IF(Table1[[#This Row],[Area]]="Area 14",Table1[[#This Row],[Income]],0)</f>
        <v>30284</v>
      </c>
      <c r="BO72" s="1">
        <f ca="1">IF(Table1[[#This Row],[Occupation]]="Health",Table1[[#This Row],[Income]],0)</f>
        <v>0</v>
      </c>
      <c r="BP72">
        <f ca="1">IF(Table1[[#This Row],[Occupation]]="Construction",Table1[[#This Row],[Income]],0)</f>
        <v>30284</v>
      </c>
      <c r="BQ72">
        <f ca="1">IF(Table1[[#This Row],[Occupation]]="Teaching",Table1[[#This Row],[Income]],0)</f>
        <v>0</v>
      </c>
      <c r="BR72">
        <f ca="1">IF(Table1[[#This Row],[Occupation]]="IT",Table1[[#This Row],[Income]],0)</f>
        <v>0</v>
      </c>
      <c r="BS72">
        <f ca="1">IF(Table1[[#This Row],[Occupation]]="General Work",Table1[[#This Row],[Income]],0)</f>
        <v>0</v>
      </c>
      <c r="BT72" s="2">
        <f ca="1">IF(Table1[[#This Row],[Occupation]]="Agriculture",Table1[[#This Row],[Income]],0)</f>
        <v>0</v>
      </c>
      <c r="BV72" s="1">
        <f ca="1">IF(Table1[[#This Row],[Value of Debts]]&gt;Table1[[#This Row],[Income]],1,0)</f>
        <v>1</v>
      </c>
      <c r="BY72" s="2">
        <f ca="1">IF(Table1[[#This Row],[Net Worth of person]]&gt;$BZ$5,Table1[[#This Row],[Age]],0)</f>
        <v>0</v>
      </c>
    </row>
    <row r="73" spans="2:77" x14ac:dyDescent="0.3">
      <c r="B73">
        <f t="shared" ca="1" si="36"/>
        <v>1</v>
      </c>
      <c r="C73" t="str">
        <f t="shared" ca="1" si="23"/>
        <v>Men</v>
      </c>
      <c r="D73">
        <f t="shared" ca="1" si="37"/>
        <v>28</v>
      </c>
      <c r="E73">
        <f t="shared" ca="1" si="38"/>
        <v>5</v>
      </c>
      <c r="F73" t="str">
        <f t="shared" ca="1" si="24"/>
        <v>General Work</v>
      </c>
      <c r="G73">
        <f t="shared" ca="1" si="39"/>
        <v>4</v>
      </c>
      <c r="H73" t="str">
        <f t="shared" ca="1" si="25"/>
        <v>Technical</v>
      </c>
      <c r="I73">
        <f t="shared" ca="1" si="40"/>
        <v>4</v>
      </c>
      <c r="J73">
        <f t="shared" ca="1" si="41"/>
        <v>3</v>
      </c>
      <c r="K73">
        <f t="shared" ca="1" si="42"/>
        <v>69632</v>
      </c>
      <c r="L73">
        <f t="shared" ca="1" si="43"/>
        <v>3</v>
      </c>
      <c r="M73" t="str">
        <f t="shared" ca="1" si="26"/>
        <v>Area 3</v>
      </c>
      <c r="N73">
        <f t="shared" ca="1" si="27"/>
        <v>417792</v>
      </c>
      <c r="O73">
        <f ca="1">RAND()*Table1[[#This Row],[value of House]]</f>
        <v>217121.72578607267</v>
      </c>
      <c r="P73">
        <f t="shared" ca="1" si="28"/>
        <v>110473.14223469686</v>
      </c>
      <c r="Q73">
        <f t="shared" ca="1" si="29"/>
        <v>101163</v>
      </c>
      <c r="R73">
        <f t="shared" ca="1" si="30"/>
        <v>70274.305776405439</v>
      </c>
      <c r="S73">
        <f t="shared" ca="1" si="31"/>
        <v>63738.818105768121</v>
      </c>
      <c r="T73">
        <f t="shared" ca="1" si="32"/>
        <v>592003.96034046495</v>
      </c>
      <c r="U73">
        <f t="shared" ca="1" si="33"/>
        <v>388559.03156247811</v>
      </c>
      <c r="V73">
        <f t="shared" ca="1" si="34"/>
        <v>203444.92877798685</v>
      </c>
      <c r="X73" s="1">
        <f ca="1">IF(Table1[[#This Row],[Gender]]="Men",1,0)</f>
        <v>1</v>
      </c>
      <c r="Y73">
        <f ca="1">IF(Table1[[#This Row],[Gender]]="Women",1,0)</f>
        <v>0</v>
      </c>
      <c r="AB73" s="2"/>
      <c r="AD73" s="1">
        <f ca="1">IF(Table1[[#This Row],[Occupation]]="General Work",1,0)</f>
        <v>1</v>
      </c>
      <c r="AE73">
        <f ca="1">IF(Table1[[#This Row],[Occupation]]="IT",1,0)</f>
        <v>0</v>
      </c>
      <c r="AF73">
        <f ca="1">IF(Table1[[#This Row],[Occupation]]="Agriculture",1,0)</f>
        <v>0</v>
      </c>
      <c r="AG73">
        <f ca="1">IF(Table1[[#This Row],[Occupation]]="Teaching",1,0)</f>
        <v>0</v>
      </c>
      <c r="AH73">
        <f ca="1">IF(Table1[[#This Row],[Occupation]]="Construction",1,0)</f>
        <v>0</v>
      </c>
      <c r="AI73">
        <f ca="1">IF(Table1[[#This Row],[Occupation]]="Health",1,0)</f>
        <v>0</v>
      </c>
      <c r="AP73" s="1"/>
      <c r="AQ73" s="11">
        <f t="shared" ca="1" si="35"/>
        <v>17895.839033198117</v>
      </c>
      <c r="AR73" s="2"/>
      <c r="AS73" s="1">
        <f ca="1">IF(Table1[[#This Row],[Value of Debts]]&gt;$AT$5,1,0)</f>
        <v>1</v>
      </c>
      <c r="AV73" s="2"/>
      <c r="AW73" s="16">
        <f ca="1">Table1[[#This Row],[Mortage Left]]/Table1[[#This Row],[value of House]]</f>
        <v>0.51968856700480781</v>
      </c>
      <c r="AX73">
        <f t="shared" ca="1" si="44"/>
        <v>0</v>
      </c>
      <c r="BA73" s="1">
        <f ca="1">IF(Table1[[#This Row],[Area]]="Area 1",Table1[[#This Row],[Income]],0)</f>
        <v>0</v>
      </c>
      <c r="BB73">
        <f ca="1">IF(Table1[[#This Row],[Area]]="Area 2",Table1[[#This Row],[Income]],0)</f>
        <v>0</v>
      </c>
      <c r="BC73">
        <f ca="1">IF(Table1[[#This Row],[Area]]="Area 3",Table1[[#This Row],[Income]],0)</f>
        <v>69632</v>
      </c>
      <c r="BD73">
        <f ca="1">IF(Table1[[#This Row],[Area]]="Area 4",Table1[[#This Row],[Income]],0)</f>
        <v>0</v>
      </c>
      <c r="BE73">
        <f ca="1">IF(Table1[[#This Row],[Area]]="Area 5",Table1[[#This Row],[Income]],0)</f>
        <v>0</v>
      </c>
      <c r="BF73">
        <f ca="1">IF(Table1[[#This Row],[Area]]="Area 6",Table1[[#This Row],[Income]],0)</f>
        <v>0</v>
      </c>
      <c r="BG73">
        <f ca="1">IF(Table1[[#This Row],[Area]]="Area 7",Table1[[#This Row],[Income]],0)</f>
        <v>0</v>
      </c>
      <c r="BH73">
        <f ca="1">IF(Table1[[#This Row],[Area]]="Area 8",Table1[[#This Row],[Income]],0)</f>
        <v>0</v>
      </c>
      <c r="BI73">
        <f ca="1">IF(Table1[[#This Row],[Area]]="Area 9",Table1[[#This Row],[Income]],0)</f>
        <v>0</v>
      </c>
      <c r="BJ73">
        <f ca="1">IF(Table1[[#This Row],[Area]]="Area 10",Table1[[#This Row],[Income]],0)</f>
        <v>0</v>
      </c>
      <c r="BK73">
        <f ca="1">IF(Table1[[#This Row],[Area]]="Area 11",Table1[[#This Row],[Income]],0)</f>
        <v>0</v>
      </c>
      <c r="BL73">
        <f ca="1">IF(Table1[[#This Row],[Area]]="Area 12",Table1[[#This Row],[Income]],0)</f>
        <v>0</v>
      </c>
      <c r="BM73">
        <f ca="1">IF(Table1[[#This Row],[Area]]="Area 13",Table1[[#This Row],[Income]],0)</f>
        <v>0</v>
      </c>
      <c r="BN73" s="2">
        <f ca="1">IF(Table1[[#This Row],[Area]]="Area 14",Table1[[#This Row],[Income]],0)</f>
        <v>0</v>
      </c>
      <c r="BO73" s="1">
        <f ca="1">IF(Table1[[#This Row],[Occupation]]="Health",Table1[[#This Row],[Income]],0)</f>
        <v>0</v>
      </c>
      <c r="BP73">
        <f ca="1">IF(Table1[[#This Row],[Occupation]]="Construction",Table1[[#This Row],[Income]],0)</f>
        <v>0</v>
      </c>
      <c r="BQ73">
        <f ca="1">IF(Table1[[#This Row],[Occupation]]="Teaching",Table1[[#This Row],[Income]],0)</f>
        <v>0</v>
      </c>
      <c r="BR73">
        <f ca="1">IF(Table1[[#This Row],[Occupation]]="IT",Table1[[#This Row],[Income]],0)</f>
        <v>0</v>
      </c>
      <c r="BS73">
        <f ca="1">IF(Table1[[#This Row],[Occupation]]="General Work",Table1[[#This Row],[Income]],0)</f>
        <v>69632</v>
      </c>
      <c r="BT73" s="2">
        <f ca="1">IF(Table1[[#This Row],[Occupation]]="Agriculture",Table1[[#This Row],[Income]],0)</f>
        <v>0</v>
      </c>
      <c r="BV73" s="1">
        <f ca="1">IF(Table1[[#This Row],[Value of Debts]]&gt;Table1[[#This Row],[Income]],1,0)</f>
        <v>1</v>
      </c>
      <c r="BY73" s="2">
        <f ca="1">IF(Table1[[#This Row],[Net Worth of person]]&gt;$BZ$5,Table1[[#This Row],[Age]],0)</f>
        <v>28</v>
      </c>
    </row>
    <row r="74" spans="2:77" x14ac:dyDescent="0.3">
      <c r="B74">
        <f t="shared" ca="1" si="36"/>
        <v>1</v>
      </c>
      <c r="C74" t="str">
        <f t="shared" ca="1" si="23"/>
        <v>Men</v>
      </c>
      <c r="D74">
        <f t="shared" ca="1" si="37"/>
        <v>41</v>
      </c>
      <c r="E74">
        <f t="shared" ca="1" si="38"/>
        <v>6</v>
      </c>
      <c r="F74" t="str">
        <f t="shared" ca="1" si="24"/>
        <v>Agriculture</v>
      </c>
      <c r="G74">
        <f t="shared" ca="1" si="39"/>
        <v>5</v>
      </c>
      <c r="H74" t="str">
        <f t="shared" ca="1" si="25"/>
        <v>Others</v>
      </c>
      <c r="I74">
        <f t="shared" ca="1" si="40"/>
        <v>2</v>
      </c>
      <c r="J74">
        <f t="shared" ca="1" si="41"/>
        <v>1</v>
      </c>
      <c r="K74">
        <f t="shared" ca="1" si="42"/>
        <v>81974</v>
      </c>
      <c r="L74">
        <f t="shared" ca="1" si="43"/>
        <v>4</v>
      </c>
      <c r="M74" t="str">
        <f t="shared" ca="1" si="26"/>
        <v>Area 4</v>
      </c>
      <c r="N74">
        <f t="shared" ca="1" si="27"/>
        <v>491844</v>
      </c>
      <c r="O74">
        <f ca="1">RAND()*Table1[[#This Row],[value of House]]</f>
        <v>69358.128508194743</v>
      </c>
      <c r="P74">
        <f t="shared" ca="1" si="28"/>
        <v>17895.839033198117</v>
      </c>
      <c r="Q74">
        <f t="shared" ca="1" si="29"/>
        <v>4120</v>
      </c>
      <c r="R74">
        <f t="shared" ca="1" si="30"/>
        <v>39153.78865424516</v>
      </c>
      <c r="S74">
        <f t="shared" ca="1" si="31"/>
        <v>83884.68817814879</v>
      </c>
      <c r="T74">
        <f t="shared" ca="1" si="32"/>
        <v>593624.5272113469</v>
      </c>
      <c r="U74">
        <f t="shared" ca="1" si="33"/>
        <v>112631.9171624399</v>
      </c>
      <c r="V74">
        <f t="shared" ca="1" si="34"/>
        <v>480992.61004890699</v>
      </c>
      <c r="X74" s="1">
        <f ca="1">IF(Table1[[#This Row],[Gender]]="Men",1,0)</f>
        <v>1</v>
      </c>
      <c r="Y74">
        <f ca="1">IF(Table1[[#This Row],[Gender]]="Women",1,0)</f>
        <v>0</v>
      </c>
      <c r="AB74" s="2"/>
      <c r="AD74" s="1">
        <f ca="1">IF(Table1[[#This Row],[Occupation]]="General Work",1,0)</f>
        <v>0</v>
      </c>
      <c r="AE74">
        <f ca="1">IF(Table1[[#This Row],[Occupation]]="IT",1,0)</f>
        <v>0</v>
      </c>
      <c r="AF74">
        <f ca="1">IF(Table1[[#This Row],[Occupation]]="Agriculture",1,0)</f>
        <v>1</v>
      </c>
      <c r="AG74">
        <f ca="1">IF(Table1[[#This Row],[Occupation]]="Teaching",1,0)</f>
        <v>0</v>
      </c>
      <c r="AH74">
        <f ca="1">IF(Table1[[#This Row],[Occupation]]="Construction",1,0)</f>
        <v>0</v>
      </c>
      <c r="AI74">
        <f ca="1">IF(Table1[[#This Row],[Occupation]]="Health",1,0)</f>
        <v>0</v>
      </c>
      <c r="AP74" s="1"/>
      <c r="AQ74" s="11">
        <f t="shared" ca="1" si="35"/>
        <v>40609.20359479628</v>
      </c>
      <c r="AR74" s="2"/>
      <c r="AS74" s="1">
        <f ca="1">IF(Table1[[#This Row],[Value of Debts]]&gt;$AT$5,1,0)</f>
        <v>1</v>
      </c>
      <c r="AV74" s="2"/>
      <c r="AW74" s="16">
        <f ca="1">Table1[[#This Row],[Mortage Left]]/Table1[[#This Row],[value of House]]</f>
        <v>0.14101651846560037</v>
      </c>
      <c r="AX74">
        <f t="shared" ca="1" si="44"/>
        <v>1</v>
      </c>
      <c r="BA74" s="1">
        <f ca="1">IF(Table1[[#This Row],[Area]]="Area 1",Table1[[#This Row],[Income]],0)</f>
        <v>0</v>
      </c>
      <c r="BB74">
        <f ca="1">IF(Table1[[#This Row],[Area]]="Area 2",Table1[[#This Row],[Income]],0)</f>
        <v>0</v>
      </c>
      <c r="BC74">
        <f ca="1">IF(Table1[[#This Row],[Area]]="Area 3",Table1[[#This Row],[Income]],0)</f>
        <v>0</v>
      </c>
      <c r="BD74">
        <f ca="1">IF(Table1[[#This Row],[Area]]="Area 4",Table1[[#This Row],[Income]],0)</f>
        <v>81974</v>
      </c>
      <c r="BE74">
        <f ca="1">IF(Table1[[#This Row],[Area]]="Area 5",Table1[[#This Row],[Income]],0)</f>
        <v>0</v>
      </c>
      <c r="BF74">
        <f ca="1">IF(Table1[[#This Row],[Area]]="Area 6",Table1[[#This Row],[Income]],0)</f>
        <v>0</v>
      </c>
      <c r="BG74">
        <f ca="1">IF(Table1[[#This Row],[Area]]="Area 7",Table1[[#This Row],[Income]],0)</f>
        <v>0</v>
      </c>
      <c r="BH74">
        <f ca="1">IF(Table1[[#This Row],[Area]]="Area 8",Table1[[#This Row],[Income]],0)</f>
        <v>0</v>
      </c>
      <c r="BI74">
        <f ca="1">IF(Table1[[#This Row],[Area]]="Area 9",Table1[[#This Row],[Income]],0)</f>
        <v>0</v>
      </c>
      <c r="BJ74">
        <f ca="1">IF(Table1[[#This Row],[Area]]="Area 10",Table1[[#This Row],[Income]],0)</f>
        <v>0</v>
      </c>
      <c r="BK74">
        <f ca="1">IF(Table1[[#This Row],[Area]]="Area 11",Table1[[#This Row],[Income]],0)</f>
        <v>0</v>
      </c>
      <c r="BL74">
        <f ca="1">IF(Table1[[#This Row],[Area]]="Area 12",Table1[[#This Row],[Income]],0)</f>
        <v>0</v>
      </c>
      <c r="BM74">
        <f ca="1">IF(Table1[[#This Row],[Area]]="Area 13",Table1[[#This Row],[Income]],0)</f>
        <v>0</v>
      </c>
      <c r="BN74" s="2">
        <f ca="1">IF(Table1[[#This Row],[Area]]="Area 14",Table1[[#This Row],[Income]],0)</f>
        <v>0</v>
      </c>
      <c r="BO74" s="1">
        <f ca="1">IF(Table1[[#This Row],[Occupation]]="Health",Table1[[#This Row],[Income]],0)</f>
        <v>0</v>
      </c>
      <c r="BP74">
        <f ca="1">IF(Table1[[#This Row],[Occupation]]="Construction",Table1[[#This Row],[Income]],0)</f>
        <v>0</v>
      </c>
      <c r="BQ74">
        <f ca="1">IF(Table1[[#This Row],[Occupation]]="Teaching",Table1[[#This Row],[Income]],0)</f>
        <v>0</v>
      </c>
      <c r="BR74">
        <f ca="1">IF(Table1[[#This Row],[Occupation]]="IT",Table1[[#This Row],[Income]],0)</f>
        <v>0</v>
      </c>
      <c r="BS74">
        <f ca="1">IF(Table1[[#This Row],[Occupation]]="General Work",Table1[[#This Row],[Income]],0)</f>
        <v>0</v>
      </c>
      <c r="BT74" s="2">
        <f ca="1">IF(Table1[[#This Row],[Occupation]]="Agriculture",Table1[[#This Row],[Income]],0)</f>
        <v>81974</v>
      </c>
      <c r="BV74" s="1">
        <f ca="1">IF(Table1[[#This Row],[Value of Debts]]&gt;Table1[[#This Row],[Income]],1,0)</f>
        <v>1</v>
      </c>
      <c r="BY74" s="2">
        <f ca="1">IF(Table1[[#This Row],[Net Worth of person]]&gt;$BZ$5,Table1[[#This Row],[Age]],0)</f>
        <v>41</v>
      </c>
    </row>
    <row r="75" spans="2:77" x14ac:dyDescent="0.3">
      <c r="B75">
        <f t="shared" ca="1" si="36"/>
        <v>1</v>
      </c>
      <c r="C75" t="str">
        <f t="shared" ca="1" si="23"/>
        <v>Men</v>
      </c>
      <c r="D75">
        <f t="shared" ca="1" si="37"/>
        <v>31</v>
      </c>
      <c r="E75">
        <f t="shared" ca="1" si="38"/>
        <v>1</v>
      </c>
      <c r="F75" t="str">
        <f t="shared" ca="1" si="24"/>
        <v>Health</v>
      </c>
      <c r="G75">
        <f t="shared" ca="1" si="39"/>
        <v>5</v>
      </c>
      <c r="H75" t="str">
        <f t="shared" ca="1" si="25"/>
        <v>Others</v>
      </c>
      <c r="I75">
        <f t="shared" ca="1" si="40"/>
        <v>3</v>
      </c>
      <c r="J75">
        <f t="shared" ca="1" si="41"/>
        <v>3</v>
      </c>
      <c r="K75">
        <f t="shared" ca="1" si="42"/>
        <v>77604</v>
      </c>
      <c r="L75">
        <f t="shared" ca="1" si="43"/>
        <v>5</v>
      </c>
      <c r="M75" t="str">
        <f t="shared" ca="1" si="26"/>
        <v>Area 5</v>
      </c>
      <c r="N75">
        <f t="shared" ca="1" si="27"/>
        <v>310416</v>
      </c>
      <c r="O75">
        <f ca="1">RAND()*Table1[[#This Row],[value of House]]</f>
        <v>279894.16625545552</v>
      </c>
      <c r="P75">
        <f t="shared" ca="1" si="28"/>
        <v>121827.61078438885</v>
      </c>
      <c r="Q75">
        <f t="shared" ca="1" si="29"/>
        <v>46245</v>
      </c>
      <c r="R75">
        <f t="shared" ca="1" si="30"/>
        <v>30703.672078399581</v>
      </c>
      <c r="S75">
        <f t="shared" ca="1" si="31"/>
        <v>35160.625858224783</v>
      </c>
      <c r="T75">
        <f t="shared" ca="1" si="32"/>
        <v>467404.23664261366</v>
      </c>
      <c r="U75">
        <f t="shared" ca="1" si="33"/>
        <v>356842.83833385509</v>
      </c>
      <c r="V75">
        <f t="shared" ca="1" si="34"/>
        <v>110561.39830875857</v>
      </c>
      <c r="X75" s="1">
        <f ca="1">IF(Table1[[#This Row],[Gender]]="Men",1,0)</f>
        <v>1</v>
      </c>
      <c r="Y75">
        <f ca="1">IF(Table1[[#This Row],[Gender]]="Women",1,0)</f>
        <v>0</v>
      </c>
      <c r="AB75" s="2"/>
      <c r="AD75" s="1">
        <f ca="1">IF(Table1[[#This Row],[Occupation]]="General Work",1,0)</f>
        <v>0</v>
      </c>
      <c r="AE75">
        <f ca="1">IF(Table1[[#This Row],[Occupation]]="IT",1,0)</f>
        <v>0</v>
      </c>
      <c r="AF75">
        <f ca="1">IF(Table1[[#This Row],[Occupation]]="Agriculture",1,0)</f>
        <v>0</v>
      </c>
      <c r="AG75">
        <f ca="1">IF(Table1[[#This Row],[Occupation]]="Teaching",1,0)</f>
        <v>0</v>
      </c>
      <c r="AH75">
        <f ca="1">IF(Table1[[#This Row],[Occupation]]="Construction",1,0)</f>
        <v>0</v>
      </c>
      <c r="AI75">
        <f ca="1">IF(Table1[[#This Row],[Occupation]]="Health",1,0)</f>
        <v>1</v>
      </c>
      <c r="AP75" s="1"/>
      <c r="AQ75" s="11">
        <f t="shared" ca="1" si="35"/>
        <v>73372.800145620989</v>
      </c>
      <c r="AR75" s="2"/>
      <c r="AS75" s="1">
        <f ca="1">IF(Table1[[#This Row],[Value of Debts]]&gt;$AT$5,1,0)</f>
        <v>1</v>
      </c>
      <c r="AV75" s="2"/>
      <c r="AW75" s="16">
        <f ca="1">Table1[[#This Row],[Mortage Left]]/Table1[[#This Row],[value of House]]</f>
        <v>0.90167441837874185</v>
      </c>
      <c r="AX75">
        <f t="shared" ca="1" si="44"/>
        <v>0</v>
      </c>
      <c r="BA75" s="1">
        <f ca="1">IF(Table1[[#This Row],[Area]]="Area 1",Table1[[#This Row],[Income]],0)</f>
        <v>0</v>
      </c>
      <c r="BB75">
        <f ca="1">IF(Table1[[#This Row],[Area]]="Area 2",Table1[[#This Row],[Income]],0)</f>
        <v>0</v>
      </c>
      <c r="BC75">
        <f ca="1">IF(Table1[[#This Row],[Area]]="Area 3",Table1[[#This Row],[Income]],0)</f>
        <v>0</v>
      </c>
      <c r="BD75">
        <f ca="1">IF(Table1[[#This Row],[Area]]="Area 4",Table1[[#This Row],[Income]],0)</f>
        <v>0</v>
      </c>
      <c r="BE75">
        <f ca="1">IF(Table1[[#This Row],[Area]]="Area 5",Table1[[#This Row],[Income]],0)</f>
        <v>77604</v>
      </c>
      <c r="BF75">
        <f ca="1">IF(Table1[[#This Row],[Area]]="Area 6",Table1[[#This Row],[Income]],0)</f>
        <v>0</v>
      </c>
      <c r="BG75">
        <f ca="1">IF(Table1[[#This Row],[Area]]="Area 7",Table1[[#This Row],[Income]],0)</f>
        <v>0</v>
      </c>
      <c r="BH75">
        <f ca="1">IF(Table1[[#This Row],[Area]]="Area 8",Table1[[#This Row],[Income]],0)</f>
        <v>0</v>
      </c>
      <c r="BI75">
        <f ca="1">IF(Table1[[#This Row],[Area]]="Area 9",Table1[[#This Row],[Income]],0)</f>
        <v>0</v>
      </c>
      <c r="BJ75">
        <f ca="1">IF(Table1[[#This Row],[Area]]="Area 10",Table1[[#This Row],[Income]],0)</f>
        <v>0</v>
      </c>
      <c r="BK75">
        <f ca="1">IF(Table1[[#This Row],[Area]]="Area 11",Table1[[#This Row],[Income]],0)</f>
        <v>0</v>
      </c>
      <c r="BL75">
        <f ca="1">IF(Table1[[#This Row],[Area]]="Area 12",Table1[[#This Row],[Income]],0)</f>
        <v>0</v>
      </c>
      <c r="BM75">
        <f ca="1">IF(Table1[[#This Row],[Area]]="Area 13",Table1[[#This Row],[Income]],0)</f>
        <v>0</v>
      </c>
      <c r="BN75" s="2">
        <f ca="1">IF(Table1[[#This Row],[Area]]="Area 14",Table1[[#This Row],[Income]],0)</f>
        <v>0</v>
      </c>
      <c r="BO75" s="1">
        <f ca="1">IF(Table1[[#This Row],[Occupation]]="Health",Table1[[#This Row],[Income]],0)</f>
        <v>77604</v>
      </c>
      <c r="BP75">
        <f ca="1">IF(Table1[[#This Row],[Occupation]]="Construction",Table1[[#This Row],[Income]],0)</f>
        <v>0</v>
      </c>
      <c r="BQ75">
        <f ca="1">IF(Table1[[#This Row],[Occupation]]="Teaching",Table1[[#This Row],[Income]],0)</f>
        <v>0</v>
      </c>
      <c r="BR75">
        <f ca="1">IF(Table1[[#This Row],[Occupation]]="IT",Table1[[#This Row],[Income]],0)</f>
        <v>0</v>
      </c>
      <c r="BS75">
        <f ca="1">IF(Table1[[#This Row],[Occupation]]="General Work",Table1[[#This Row],[Income]],0)</f>
        <v>0</v>
      </c>
      <c r="BT75" s="2">
        <f ca="1">IF(Table1[[#This Row],[Occupation]]="Agriculture",Table1[[#This Row],[Income]],0)</f>
        <v>0</v>
      </c>
      <c r="BV75" s="1">
        <f ca="1">IF(Table1[[#This Row],[Value of Debts]]&gt;Table1[[#This Row],[Income]],1,0)</f>
        <v>1</v>
      </c>
      <c r="BY75" s="2">
        <f ca="1">IF(Table1[[#This Row],[Net Worth of person]]&gt;$BZ$5,Table1[[#This Row],[Age]],0)</f>
        <v>31</v>
      </c>
    </row>
    <row r="76" spans="2:77" x14ac:dyDescent="0.3">
      <c r="B76">
        <f t="shared" ca="1" si="36"/>
        <v>1</v>
      </c>
      <c r="C76" t="str">
        <f t="shared" ca="1" si="23"/>
        <v>Men</v>
      </c>
      <c r="D76">
        <f t="shared" ca="1" si="37"/>
        <v>40</v>
      </c>
      <c r="E76">
        <f t="shared" ca="1" si="38"/>
        <v>6</v>
      </c>
      <c r="F76" t="str">
        <f t="shared" ca="1" si="24"/>
        <v>Agriculture</v>
      </c>
      <c r="G76">
        <f t="shared" ca="1" si="39"/>
        <v>3</v>
      </c>
      <c r="H76" t="str">
        <f t="shared" ca="1" si="25"/>
        <v>University</v>
      </c>
      <c r="I76">
        <f t="shared" ca="1" si="40"/>
        <v>4</v>
      </c>
      <c r="J76">
        <f t="shared" ca="1" si="41"/>
        <v>3</v>
      </c>
      <c r="K76">
        <f t="shared" ca="1" si="42"/>
        <v>74665</v>
      </c>
      <c r="L76">
        <f t="shared" ca="1" si="43"/>
        <v>5</v>
      </c>
      <c r="M76" t="str">
        <f t="shared" ca="1" si="26"/>
        <v>Area 5</v>
      </c>
      <c r="N76">
        <f t="shared" ca="1" si="27"/>
        <v>298660</v>
      </c>
      <c r="O76">
        <f ca="1">RAND()*Table1[[#This Row],[value of House]]</f>
        <v>276537.67267390533</v>
      </c>
      <c r="P76">
        <f t="shared" ca="1" si="28"/>
        <v>220118.40043686295</v>
      </c>
      <c r="Q76">
        <f t="shared" ca="1" si="29"/>
        <v>96559</v>
      </c>
      <c r="R76">
        <f t="shared" ca="1" si="30"/>
        <v>32251.860995877792</v>
      </c>
      <c r="S76">
        <f t="shared" ca="1" si="31"/>
        <v>27896.170718777921</v>
      </c>
      <c r="T76">
        <f t="shared" ca="1" si="32"/>
        <v>546674.57115564088</v>
      </c>
      <c r="U76">
        <f t="shared" ca="1" si="33"/>
        <v>405348.53366978309</v>
      </c>
      <c r="V76">
        <f t="shared" ca="1" si="34"/>
        <v>141326.03748585779</v>
      </c>
      <c r="X76" s="1">
        <f ca="1">IF(Table1[[#This Row],[Gender]]="Men",1,0)</f>
        <v>1</v>
      </c>
      <c r="Y76">
        <f ca="1">IF(Table1[[#This Row],[Gender]]="Women",1,0)</f>
        <v>0</v>
      </c>
      <c r="AB76" s="2"/>
      <c r="AD76" s="1">
        <f ca="1">IF(Table1[[#This Row],[Occupation]]="General Work",1,0)</f>
        <v>0</v>
      </c>
      <c r="AE76">
        <f ca="1">IF(Table1[[#This Row],[Occupation]]="IT",1,0)</f>
        <v>0</v>
      </c>
      <c r="AF76">
        <f ca="1">IF(Table1[[#This Row],[Occupation]]="Agriculture",1,0)</f>
        <v>1</v>
      </c>
      <c r="AG76">
        <f ca="1">IF(Table1[[#This Row],[Occupation]]="Teaching",1,0)</f>
        <v>0</v>
      </c>
      <c r="AH76">
        <f ca="1">IF(Table1[[#This Row],[Occupation]]="Construction",1,0)</f>
        <v>0</v>
      </c>
      <c r="AI76">
        <f ca="1">IF(Table1[[#This Row],[Occupation]]="Health",1,0)</f>
        <v>0</v>
      </c>
      <c r="AP76" s="1"/>
      <c r="AQ76" s="11">
        <f t="shared" ca="1" si="35"/>
        <v>28917.158099161708</v>
      </c>
      <c r="AR76" s="2"/>
      <c r="AS76" s="1">
        <f ca="1">IF(Table1[[#This Row],[Value of Debts]]&gt;$AT$5,1,0)</f>
        <v>1</v>
      </c>
      <c r="AV76" s="2"/>
      <c r="AW76" s="16">
        <f ca="1">Table1[[#This Row],[Mortage Left]]/Table1[[#This Row],[value of House]]</f>
        <v>0.92592805422187552</v>
      </c>
      <c r="AX76">
        <f t="shared" ca="1" si="44"/>
        <v>0</v>
      </c>
      <c r="BA76" s="1">
        <f ca="1">IF(Table1[[#This Row],[Area]]="Area 1",Table1[[#This Row],[Income]],0)</f>
        <v>0</v>
      </c>
      <c r="BB76">
        <f ca="1">IF(Table1[[#This Row],[Area]]="Area 2",Table1[[#This Row],[Income]],0)</f>
        <v>0</v>
      </c>
      <c r="BC76">
        <f ca="1">IF(Table1[[#This Row],[Area]]="Area 3",Table1[[#This Row],[Income]],0)</f>
        <v>0</v>
      </c>
      <c r="BD76">
        <f ca="1">IF(Table1[[#This Row],[Area]]="Area 4",Table1[[#This Row],[Income]],0)</f>
        <v>0</v>
      </c>
      <c r="BE76">
        <f ca="1">IF(Table1[[#This Row],[Area]]="Area 5",Table1[[#This Row],[Income]],0)</f>
        <v>74665</v>
      </c>
      <c r="BF76">
        <f ca="1">IF(Table1[[#This Row],[Area]]="Area 6",Table1[[#This Row],[Income]],0)</f>
        <v>0</v>
      </c>
      <c r="BG76">
        <f ca="1">IF(Table1[[#This Row],[Area]]="Area 7",Table1[[#This Row],[Income]],0)</f>
        <v>0</v>
      </c>
      <c r="BH76">
        <f ca="1">IF(Table1[[#This Row],[Area]]="Area 8",Table1[[#This Row],[Income]],0)</f>
        <v>0</v>
      </c>
      <c r="BI76">
        <f ca="1">IF(Table1[[#This Row],[Area]]="Area 9",Table1[[#This Row],[Income]],0)</f>
        <v>0</v>
      </c>
      <c r="BJ76">
        <f ca="1">IF(Table1[[#This Row],[Area]]="Area 10",Table1[[#This Row],[Income]],0)</f>
        <v>0</v>
      </c>
      <c r="BK76">
        <f ca="1">IF(Table1[[#This Row],[Area]]="Area 11",Table1[[#This Row],[Income]],0)</f>
        <v>0</v>
      </c>
      <c r="BL76">
        <f ca="1">IF(Table1[[#This Row],[Area]]="Area 12",Table1[[#This Row],[Income]],0)</f>
        <v>0</v>
      </c>
      <c r="BM76">
        <f ca="1">IF(Table1[[#This Row],[Area]]="Area 13",Table1[[#This Row],[Income]],0)</f>
        <v>0</v>
      </c>
      <c r="BN76" s="2">
        <f ca="1">IF(Table1[[#This Row],[Area]]="Area 14",Table1[[#This Row],[Income]],0)</f>
        <v>0</v>
      </c>
      <c r="BO76" s="1">
        <f ca="1">IF(Table1[[#This Row],[Occupation]]="Health",Table1[[#This Row],[Income]],0)</f>
        <v>0</v>
      </c>
      <c r="BP76">
        <f ca="1">IF(Table1[[#This Row],[Occupation]]="Construction",Table1[[#This Row],[Income]],0)</f>
        <v>0</v>
      </c>
      <c r="BQ76">
        <f ca="1">IF(Table1[[#This Row],[Occupation]]="Teaching",Table1[[#This Row],[Income]],0)</f>
        <v>0</v>
      </c>
      <c r="BR76">
        <f ca="1">IF(Table1[[#This Row],[Occupation]]="IT",Table1[[#This Row],[Income]],0)</f>
        <v>0</v>
      </c>
      <c r="BS76">
        <f ca="1">IF(Table1[[#This Row],[Occupation]]="General Work",Table1[[#This Row],[Income]],0)</f>
        <v>0</v>
      </c>
      <c r="BT76" s="2">
        <f ca="1">IF(Table1[[#This Row],[Occupation]]="Agriculture",Table1[[#This Row],[Income]],0)</f>
        <v>74665</v>
      </c>
      <c r="BV76" s="1">
        <f ca="1">IF(Table1[[#This Row],[Value of Debts]]&gt;Table1[[#This Row],[Income]],1,0)</f>
        <v>1</v>
      </c>
      <c r="BY76" s="2">
        <f ca="1">IF(Table1[[#This Row],[Net Worth of person]]&gt;$BZ$5,Table1[[#This Row],[Age]],0)</f>
        <v>40</v>
      </c>
    </row>
    <row r="77" spans="2:77" x14ac:dyDescent="0.3">
      <c r="B77">
        <f t="shared" ca="1" si="36"/>
        <v>2</v>
      </c>
      <c r="C77" t="str">
        <f t="shared" ca="1" si="23"/>
        <v>Women</v>
      </c>
      <c r="D77">
        <f t="shared" ca="1" si="37"/>
        <v>42</v>
      </c>
      <c r="E77">
        <f t="shared" ca="1" si="38"/>
        <v>3</v>
      </c>
      <c r="F77" t="str">
        <f t="shared" ca="1" si="24"/>
        <v>Teaching</v>
      </c>
      <c r="G77">
        <f t="shared" ca="1" si="39"/>
        <v>2</v>
      </c>
      <c r="H77" t="str">
        <f t="shared" ca="1" si="25"/>
        <v>College</v>
      </c>
      <c r="I77">
        <f t="shared" ca="1" si="40"/>
        <v>3</v>
      </c>
      <c r="J77">
        <f t="shared" ca="1" si="41"/>
        <v>1</v>
      </c>
      <c r="K77">
        <f t="shared" ca="1" si="42"/>
        <v>57919</v>
      </c>
      <c r="L77">
        <f t="shared" ca="1" si="43"/>
        <v>10</v>
      </c>
      <c r="M77" t="str">
        <f t="shared" ca="1" si="26"/>
        <v>Area 10</v>
      </c>
      <c r="N77">
        <f t="shared" ca="1" si="27"/>
        <v>347514</v>
      </c>
      <c r="O77">
        <f ca="1">RAND()*Table1[[#This Row],[value of House]]</f>
        <v>342060.86873659783</v>
      </c>
      <c r="P77">
        <f t="shared" ca="1" si="28"/>
        <v>28917.158099161708</v>
      </c>
      <c r="Q77">
        <f t="shared" ca="1" si="29"/>
        <v>13612</v>
      </c>
      <c r="R77">
        <f t="shared" ca="1" si="30"/>
        <v>17322.102310779166</v>
      </c>
      <c r="S77">
        <f t="shared" ca="1" si="31"/>
        <v>62608.372936816348</v>
      </c>
      <c r="T77">
        <f t="shared" ca="1" si="32"/>
        <v>439039.53103597806</v>
      </c>
      <c r="U77">
        <f t="shared" ca="1" si="33"/>
        <v>372994.97104737698</v>
      </c>
      <c r="V77">
        <f t="shared" ca="1" si="34"/>
        <v>66044.559988601075</v>
      </c>
      <c r="X77" s="1">
        <f ca="1">IF(Table1[[#This Row],[Gender]]="Men",1,0)</f>
        <v>0</v>
      </c>
      <c r="Y77">
        <f ca="1">IF(Table1[[#This Row],[Gender]]="Women",1,0)</f>
        <v>1</v>
      </c>
      <c r="AB77" s="2"/>
      <c r="AD77" s="1">
        <f ca="1">IF(Table1[[#This Row],[Occupation]]="General Work",1,0)</f>
        <v>0</v>
      </c>
      <c r="AE77">
        <f ca="1">IF(Table1[[#This Row],[Occupation]]="IT",1,0)</f>
        <v>0</v>
      </c>
      <c r="AF77">
        <f ca="1">IF(Table1[[#This Row],[Occupation]]="Agriculture",1,0)</f>
        <v>0</v>
      </c>
      <c r="AG77">
        <f ca="1">IF(Table1[[#This Row],[Occupation]]="Teaching",1,0)</f>
        <v>1</v>
      </c>
      <c r="AH77">
        <f ca="1">IF(Table1[[#This Row],[Occupation]]="Construction",1,0)</f>
        <v>0</v>
      </c>
      <c r="AI77">
        <f ca="1">IF(Table1[[#This Row],[Occupation]]="Health",1,0)</f>
        <v>0</v>
      </c>
      <c r="AP77" s="1"/>
      <c r="AQ77" s="11">
        <f t="shared" ca="1" si="35"/>
        <v>54233.156012959378</v>
      </c>
      <c r="AR77" s="2"/>
      <c r="AS77" s="1">
        <f ca="1">IF(Table1[[#This Row],[Value of Debts]]&gt;$AT$5,1,0)</f>
        <v>1</v>
      </c>
      <c r="AV77" s="2"/>
      <c r="AW77" s="16">
        <f ca="1">Table1[[#This Row],[Mortage Left]]/Table1[[#This Row],[value of House]]</f>
        <v>0.98430816812156585</v>
      </c>
      <c r="AX77">
        <f t="shared" ca="1" si="44"/>
        <v>0</v>
      </c>
      <c r="BA77" s="1">
        <f ca="1">IF(Table1[[#This Row],[Area]]="Area 1",Table1[[#This Row],[Income]],0)</f>
        <v>0</v>
      </c>
      <c r="BB77">
        <f ca="1">IF(Table1[[#This Row],[Area]]="Area 2",Table1[[#This Row],[Income]],0)</f>
        <v>0</v>
      </c>
      <c r="BC77">
        <f ca="1">IF(Table1[[#This Row],[Area]]="Area 3",Table1[[#This Row],[Income]],0)</f>
        <v>0</v>
      </c>
      <c r="BD77">
        <f ca="1">IF(Table1[[#This Row],[Area]]="Area 4",Table1[[#This Row],[Income]],0)</f>
        <v>0</v>
      </c>
      <c r="BE77">
        <f ca="1">IF(Table1[[#This Row],[Area]]="Area 5",Table1[[#This Row],[Income]],0)</f>
        <v>0</v>
      </c>
      <c r="BF77">
        <f ca="1">IF(Table1[[#This Row],[Area]]="Area 6",Table1[[#This Row],[Income]],0)</f>
        <v>0</v>
      </c>
      <c r="BG77">
        <f ca="1">IF(Table1[[#This Row],[Area]]="Area 7",Table1[[#This Row],[Income]],0)</f>
        <v>0</v>
      </c>
      <c r="BH77">
        <f ca="1">IF(Table1[[#This Row],[Area]]="Area 8",Table1[[#This Row],[Income]],0)</f>
        <v>0</v>
      </c>
      <c r="BI77">
        <f ca="1">IF(Table1[[#This Row],[Area]]="Area 9",Table1[[#This Row],[Income]],0)</f>
        <v>0</v>
      </c>
      <c r="BJ77">
        <f ca="1">IF(Table1[[#This Row],[Area]]="Area 10",Table1[[#This Row],[Income]],0)</f>
        <v>57919</v>
      </c>
      <c r="BK77">
        <f ca="1">IF(Table1[[#This Row],[Area]]="Area 11",Table1[[#This Row],[Income]],0)</f>
        <v>0</v>
      </c>
      <c r="BL77">
        <f ca="1">IF(Table1[[#This Row],[Area]]="Area 12",Table1[[#This Row],[Income]],0)</f>
        <v>0</v>
      </c>
      <c r="BM77">
        <f ca="1">IF(Table1[[#This Row],[Area]]="Area 13",Table1[[#This Row],[Income]],0)</f>
        <v>0</v>
      </c>
      <c r="BN77" s="2">
        <f ca="1">IF(Table1[[#This Row],[Area]]="Area 14",Table1[[#This Row],[Income]],0)</f>
        <v>0</v>
      </c>
      <c r="BO77" s="1">
        <f ca="1">IF(Table1[[#This Row],[Occupation]]="Health",Table1[[#This Row],[Income]],0)</f>
        <v>0</v>
      </c>
      <c r="BP77">
        <f ca="1">IF(Table1[[#This Row],[Occupation]]="Construction",Table1[[#This Row],[Income]],0)</f>
        <v>0</v>
      </c>
      <c r="BQ77">
        <f ca="1">IF(Table1[[#This Row],[Occupation]]="Teaching",Table1[[#This Row],[Income]],0)</f>
        <v>57919</v>
      </c>
      <c r="BR77">
        <f ca="1">IF(Table1[[#This Row],[Occupation]]="IT",Table1[[#This Row],[Income]],0)</f>
        <v>0</v>
      </c>
      <c r="BS77">
        <f ca="1">IF(Table1[[#This Row],[Occupation]]="General Work",Table1[[#This Row],[Income]],0)</f>
        <v>0</v>
      </c>
      <c r="BT77" s="2">
        <f ca="1">IF(Table1[[#This Row],[Occupation]]="Agriculture",Table1[[#This Row],[Income]],0)</f>
        <v>0</v>
      </c>
      <c r="BV77" s="1">
        <f ca="1">IF(Table1[[#This Row],[Value of Debts]]&gt;Table1[[#This Row],[Income]],1,0)</f>
        <v>1</v>
      </c>
      <c r="BY77" s="2">
        <f ca="1">IF(Table1[[#This Row],[Net Worth of person]]&gt;$BZ$5,Table1[[#This Row],[Age]],0)</f>
        <v>0</v>
      </c>
    </row>
    <row r="78" spans="2:77" x14ac:dyDescent="0.3">
      <c r="B78">
        <f t="shared" ca="1" si="36"/>
        <v>2</v>
      </c>
      <c r="C78" t="str">
        <f t="shared" ca="1" si="23"/>
        <v>Women</v>
      </c>
      <c r="D78">
        <f t="shared" ca="1" si="37"/>
        <v>37</v>
      </c>
      <c r="E78">
        <f t="shared" ca="1" si="38"/>
        <v>1</v>
      </c>
      <c r="F78" t="str">
        <f t="shared" ca="1" si="24"/>
        <v>Health</v>
      </c>
      <c r="G78">
        <f t="shared" ca="1" si="39"/>
        <v>2</v>
      </c>
      <c r="H78" t="str">
        <f t="shared" ca="1" si="25"/>
        <v>College</v>
      </c>
      <c r="I78">
        <f t="shared" ca="1" si="40"/>
        <v>0</v>
      </c>
      <c r="J78">
        <f t="shared" ca="1" si="41"/>
        <v>1</v>
      </c>
      <c r="K78">
        <f t="shared" ca="1" si="42"/>
        <v>78343</v>
      </c>
      <c r="L78">
        <f t="shared" ca="1" si="43"/>
        <v>9</v>
      </c>
      <c r="M78" t="str">
        <f t="shared" ca="1" si="26"/>
        <v>Area 9</v>
      </c>
      <c r="N78">
        <f t="shared" ca="1" si="27"/>
        <v>313372</v>
      </c>
      <c r="O78">
        <f ca="1">RAND()*Table1[[#This Row],[value of House]]</f>
        <v>255435.57085239116</v>
      </c>
      <c r="P78">
        <f t="shared" ca="1" si="28"/>
        <v>54233.156012959378</v>
      </c>
      <c r="Q78">
        <f t="shared" ca="1" si="29"/>
        <v>25574</v>
      </c>
      <c r="R78">
        <f t="shared" ca="1" si="30"/>
        <v>123876.83121786034</v>
      </c>
      <c r="S78">
        <f t="shared" ca="1" si="31"/>
        <v>64906.944399273794</v>
      </c>
      <c r="T78">
        <f t="shared" ca="1" si="32"/>
        <v>432512.10041223315</v>
      </c>
      <c r="U78">
        <f t="shared" ca="1" si="33"/>
        <v>404886.40207025153</v>
      </c>
      <c r="V78">
        <f t="shared" ca="1" si="34"/>
        <v>27625.698341981624</v>
      </c>
      <c r="X78" s="1">
        <f ca="1">IF(Table1[[#This Row],[Gender]]="Men",1,0)</f>
        <v>0</v>
      </c>
      <c r="Y78">
        <f ca="1">IF(Table1[[#This Row],[Gender]]="Women",1,0)</f>
        <v>1</v>
      </c>
      <c r="AB78" s="2"/>
      <c r="AD78" s="1">
        <f ca="1">IF(Table1[[#This Row],[Occupation]]="General Work",1,0)</f>
        <v>0</v>
      </c>
      <c r="AE78">
        <f ca="1">IF(Table1[[#This Row],[Occupation]]="IT",1,0)</f>
        <v>0</v>
      </c>
      <c r="AF78">
        <f ca="1">IF(Table1[[#This Row],[Occupation]]="Agriculture",1,0)</f>
        <v>0</v>
      </c>
      <c r="AG78">
        <f ca="1">IF(Table1[[#This Row],[Occupation]]="Teaching",1,0)</f>
        <v>0</v>
      </c>
      <c r="AH78">
        <f ca="1">IF(Table1[[#This Row],[Occupation]]="Construction",1,0)</f>
        <v>0</v>
      </c>
      <c r="AI78">
        <f ca="1">IF(Table1[[#This Row],[Occupation]]="Health",1,0)</f>
        <v>1</v>
      </c>
      <c r="AP78" s="1"/>
      <c r="AQ78" s="11">
        <f t="shared" ca="1" si="35"/>
        <v>49440.413818415334</v>
      </c>
      <c r="AR78" s="2"/>
      <c r="AS78" s="1">
        <f ca="1">IF(Table1[[#This Row],[Value of Debts]]&gt;$AT$5,1,0)</f>
        <v>1</v>
      </c>
      <c r="AV78" s="2"/>
      <c r="AW78" s="16">
        <f ca="1">Table1[[#This Row],[Mortage Left]]/Table1[[#This Row],[value of House]]</f>
        <v>0.81511931778330915</v>
      </c>
      <c r="AX78">
        <f t="shared" ca="1" si="44"/>
        <v>0</v>
      </c>
      <c r="BA78" s="1">
        <f ca="1">IF(Table1[[#This Row],[Area]]="Area 1",Table1[[#This Row],[Income]],0)</f>
        <v>0</v>
      </c>
      <c r="BB78">
        <f ca="1">IF(Table1[[#This Row],[Area]]="Area 2",Table1[[#This Row],[Income]],0)</f>
        <v>0</v>
      </c>
      <c r="BC78">
        <f ca="1">IF(Table1[[#This Row],[Area]]="Area 3",Table1[[#This Row],[Income]],0)</f>
        <v>0</v>
      </c>
      <c r="BD78">
        <f ca="1">IF(Table1[[#This Row],[Area]]="Area 4",Table1[[#This Row],[Income]],0)</f>
        <v>0</v>
      </c>
      <c r="BE78">
        <f ca="1">IF(Table1[[#This Row],[Area]]="Area 5",Table1[[#This Row],[Income]],0)</f>
        <v>0</v>
      </c>
      <c r="BF78">
        <f ca="1">IF(Table1[[#This Row],[Area]]="Area 6",Table1[[#This Row],[Income]],0)</f>
        <v>0</v>
      </c>
      <c r="BG78">
        <f ca="1">IF(Table1[[#This Row],[Area]]="Area 7",Table1[[#This Row],[Income]],0)</f>
        <v>0</v>
      </c>
      <c r="BH78">
        <f ca="1">IF(Table1[[#This Row],[Area]]="Area 8",Table1[[#This Row],[Income]],0)</f>
        <v>0</v>
      </c>
      <c r="BI78">
        <f ca="1">IF(Table1[[#This Row],[Area]]="Area 9",Table1[[#This Row],[Income]],0)</f>
        <v>78343</v>
      </c>
      <c r="BJ78">
        <f ca="1">IF(Table1[[#This Row],[Area]]="Area 10",Table1[[#This Row],[Income]],0)</f>
        <v>0</v>
      </c>
      <c r="BK78">
        <f ca="1">IF(Table1[[#This Row],[Area]]="Area 11",Table1[[#This Row],[Income]],0)</f>
        <v>0</v>
      </c>
      <c r="BL78">
        <f ca="1">IF(Table1[[#This Row],[Area]]="Area 12",Table1[[#This Row],[Income]],0)</f>
        <v>0</v>
      </c>
      <c r="BM78">
        <f ca="1">IF(Table1[[#This Row],[Area]]="Area 13",Table1[[#This Row],[Income]],0)</f>
        <v>0</v>
      </c>
      <c r="BN78" s="2">
        <f ca="1">IF(Table1[[#This Row],[Area]]="Area 14",Table1[[#This Row],[Income]],0)</f>
        <v>0</v>
      </c>
      <c r="BO78" s="1">
        <f ca="1">IF(Table1[[#This Row],[Occupation]]="Health",Table1[[#This Row],[Income]],0)</f>
        <v>78343</v>
      </c>
      <c r="BP78">
        <f ca="1">IF(Table1[[#This Row],[Occupation]]="Construction",Table1[[#This Row],[Income]],0)</f>
        <v>0</v>
      </c>
      <c r="BQ78">
        <f ca="1">IF(Table1[[#This Row],[Occupation]]="Teaching",Table1[[#This Row],[Income]],0)</f>
        <v>0</v>
      </c>
      <c r="BR78">
        <f ca="1">IF(Table1[[#This Row],[Occupation]]="IT",Table1[[#This Row],[Income]],0)</f>
        <v>0</v>
      </c>
      <c r="BS78">
        <f ca="1">IF(Table1[[#This Row],[Occupation]]="General Work",Table1[[#This Row],[Income]],0)</f>
        <v>0</v>
      </c>
      <c r="BT78" s="2">
        <f ca="1">IF(Table1[[#This Row],[Occupation]]="Agriculture",Table1[[#This Row],[Income]],0)</f>
        <v>0</v>
      </c>
      <c r="BV78" s="1">
        <f ca="1">IF(Table1[[#This Row],[Value of Debts]]&gt;Table1[[#This Row],[Income]],1,0)</f>
        <v>1</v>
      </c>
      <c r="BY78" s="2">
        <f ca="1">IF(Table1[[#This Row],[Net Worth of person]]&gt;$BZ$5,Table1[[#This Row],[Age]],0)</f>
        <v>0</v>
      </c>
    </row>
    <row r="79" spans="2:77" x14ac:dyDescent="0.3">
      <c r="B79">
        <f t="shared" ca="1" si="36"/>
        <v>1</v>
      </c>
      <c r="C79" t="str">
        <f t="shared" ca="1" si="23"/>
        <v>Men</v>
      </c>
      <c r="D79">
        <f t="shared" ca="1" si="37"/>
        <v>30</v>
      </c>
      <c r="E79">
        <f t="shared" ca="1" si="38"/>
        <v>2</v>
      </c>
      <c r="F79" t="str">
        <f t="shared" ca="1" si="24"/>
        <v>Construction</v>
      </c>
      <c r="G79">
        <f t="shared" ca="1" si="39"/>
        <v>3</v>
      </c>
      <c r="H79" t="str">
        <f t="shared" ca="1" si="25"/>
        <v>University</v>
      </c>
      <c r="I79">
        <f t="shared" ca="1" si="40"/>
        <v>2</v>
      </c>
      <c r="J79">
        <f t="shared" ca="1" si="41"/>
        <v>2</v>
      </c>
      <c r="K79">
        <f t="shared" ca="1" si="42"/>
        <v>80031</v>
      </c>
      <c r="L79">
        <f t="shared" ca="1" si="43"/>
        <v>12</v>
      </c>
      <c r="M79" t="str">
        <f t="shared" ca="1" si="26"/>
        <v>Area 12</v>
      </c>
      <c r="N79">
        <f t="shared" ca="1" si="27"/>
        <v>480186</v>
      </c>
      <c r="O79">
        <f ca="1">RAND()*Table1[[#This Row],[value of House]]</f>
        <v>266975.27168114192</v>
      </c>
      <c r="P79">
        <f t="shared" ca="1" si="28"/>
        <v>98880.827636830669</v>
      </c>
      <c r="Q79">
        <f t="shared" ca="1" si="29"/>
        <v>27383</v>
      </c>
      <c r="R79">
        <f t="shared" ca="1" si="30"/>
        <v>66204.46610945111</v>
      </c>
      <c r="S79">
        <f t="shared" ca="1" si="31"/>
        <v>8567.2589393692488</v>
      </c>
      <c r="T79">
        <f t="shared" ca="1" si="32"/>
        <v>587634.08657619986</v>
      </c>
      <c r="U79">
        <f t="shared" ca="1" si="33"/>
        <v>360562.73779059306</v>
      </c>
      <c r="V79">
        <f t="shared" ca="1" si="34"/>
        <v>227071.34878560679</v>
      </c>
      <c r="X79" s="1">
        <f ca="1">IF(Table1[[#This Row],[Gender]]="Men",1,0)</f>
        <v>1</v>
      </c>
      <c r="Y79">
        <f ca="1">IF(Table1[[#This Row],[Gender]]="Women",1,0)</f>
        <v>0</v>
      </c>
      <c r="AB79" s="2"/>
      <c r="AD79" s="1">
        <f ca="1">IF(Table1[[#This Row],[Occupation]]="General Work",1,0)</f>
        <v>0</v>
      </c>
      <c r="AE79">
        <f ca="1">IF(Table1[[#This Row],[Occupation]]="IT",1,0)</f>
        <v>0</v>
      </c>
      <c r="AF79">
        <f ca="1">IF(Table1[[#This Row],[Occupation]]="Agriculture",1,0)</f>
        <v>0</v>
      </c>
      <c r="AG79">
        <f ca="1">IF(Table1[[#This Row],[Occupation]]="Teaching",1,0)</f>
        <v>0</v>
      </c>
      <c r="AH79">
        <f ca="1">IF(Table1[[#This Row],[Occupation]]="Construction",1,0)</f>
        <v>1</v>
      </c>
      <c r="AI79">
        <f ca="1">IF(Table1[[#This Row],[Occupation]]="Health",1,0)</f>
        <v>0</v>
      </c>
      <c r="AP79" s="1"/>
      <c r="AQ79" s="11">
        <f t="shared" ca="1" si="35"/>
        <v>80008.110663202824</v>
      </c>
      <c r="AR79" s="2"/>
      <c r="AS79" s="1">
        <f ca="1">IF(Table1[[#This Row],[Value of Debts]]&gt;$AT$5,1,0)</f>
        <v>1</v>
      </c>
      <c r="AV79" s="2"/>
      <c r="AW79" s="16">
        <f ca="1">Table1[[#This Row],[Mortage Left]]/Table1[[#This Row],[value of House]]</f>
        <v>0.55598303924133963</v>
      </c>
      <c r="AX79">
        <f t="shared" ca="1" si="44"/>
        <v>0</v>
      </c>
      <c r="BA79" s="1">
        <f ca="1">IF(Table1[[#This Row],[Area]]="Area 1",Table1[[#This Row],[Income]],0)</f>
        <v>0</v>
      </c>
      <c r="BB79">
        <f ca="1">IF(Table1[[#This Row],[Area]]="Area 2",Table1[[#This Row],[Income]],0)</f>
        <v>0</v>
      </c>
      <c r="BC79">
        <f ca="1">IF(Table1[[#This Row],[Area]]="Area 3",Table1[[#This Row],[Income]],0)</f>
        <v>0</v>
      </c>
      <c r="BD79">
        <f ca="1">IF(Table1[[#This Row],[Area]]="Area 4",Table1[[#This Row],[Income]],0)</f>
        <v>0</v>
      </c>
      <c r="BE79">
        <f ca="1">IF(Table1[[#This Row],[Area]]="Area 5",Table1[[#This Row],[Income]],0)</f>
        <v>0</v>
      </c>
      <c r="BF79">
        <f ca="1">IF(Table1[[#This Row],[Area]]="Area 6",Table1[[#This Row],[Income]],0)</f>
        <v>0</v>
      </c>
      <c r="BG79">
        <f ca="1">IF(Table1[[#This Row],[Area]]="Area 7",Table1[[#This Row],[Income]],0)</f>
        <v>0</v>
      </c>
      <c r="BH79">
        <f ca="1">IF(Table1[[#This Row],[Area]]="Area 8",Table1[[#This Row],[Income]],0)</f>
        <v>0</v>
      </c>
      <c r="BI79">
        <f ca="1">IF(Table1[[#This Row],[Area]]="Area 9",Table1[[#This Row],[Income]],0)</f>
        <v>0</v>
      </c>
      <c r="BJ79">
        <f ca="1">IF(Table1[[#This Row],[Area]]="Area 10",Table1[[#This Row],[Income]],0)</f>
        <v>0</v>
      </c>
      <c r="BK79">
        <f ca="1">IF(Table1[[#This Row],[Area]]="Area 11",Table1[[#This Row],[Income]],0)</f>
        <v>0</v>
      </c>
      <c r="BL79">
        <f ca="1">IF(Table1[[#This Row],[Area]]="Area 12",Table1[[#This Row],[Income]],0)</f>
        <v>80031</v>
      </c>
      <c r="BM79">
        <f ca="1">IF(Table1[[#This Row],[Area]]="Area 13",Table1[[#This Row],[Income]],0)</f>
        <v>0</v>
      </c>
      <c r="BN79" s="2">
        <f ca="1">IF(Table1[[#This Row],[Area]]="Area 14",Table1[[#This Row],[Income]],0)</f>
        <v>0</v>
      </c>
      <c r="BO79" s="1">
        <f ca="1">IF(Table1[[#This Row],[Occupation]]="Health",Table1[[#This Row],[Income]],0)</f>
        <v>0</v>
      </c>
      <c r="BP79">
        <f ca="1">IF(Table1[[#This Row],[Occupation]]="Construction",Table1[[#This Row],[Income]],0)</f>
        <v>80031</v>
      </c>
      <c r="BQ79">
        <f ca="1">IF(Table1[[#This Row],[Occupation]]="Teaching",Table1[[#This Row],[Income]],0)</f>
        <v>0</v>
      </c>
      <c r="BR79">
        <f ca="1">IF(Table1[[#This Row],[Occupation]]="IT",Table1[[#This Row],[Income]],0)</f>
        <v>0</v>
      </c>
      <c r="BS79">
        <f ca="1">IF(Table1[[#This Row],[Occupation]]="General Work",Table1[[#This Row],[Income]],0)</f>
        <v>0</v>
      </c>
      <c r="BT79" s="2">
        <f ca="1">IF(Table1[[#This Row],[Occupation]]="Agriculture",Table1[[#This Row],[Income]],0)</f>
        <v>0</v>
      </c>
      <c r="BV79" s="1">
        <f ca="1">IF(Table1[[#This Row],[Value of Debts]]&gt;Table1[[#This Row],[Income]],1,0)</f>
        <v>1</v>
      </c>
      <c r="BY79" s="2">
        <f ca="1">IF(Table1[[#This Row],[Net Worth of person]]&gt;$BZ$5,Table1[[#This Row],[Age]],0)</f>
        <v>30</v>
      </c>
    </row>
    <row r="80" spans="2:77" x14ac:dyDescent="0.3">
      <c r="B80">
        <f t="shared" ca="1" si="36"/>
        <v>2</v>
      </c>
      <c r="C80" t="str">
        <f t="shared" ca="1" si="23"/>
        <v>Women</v>
      </c>
      <c r="D80">
        <f t="shared" ca="1" si="37"/>
        <v>44</v>
      </c>
      <c r="E80">
        <f t="shared" ca="1" si="38"/>
        <v>1</v>
      </c>
      <c r="F80" t="str">
        <f t="shared" ca="1" si="24"/>
        <v>Health</v>
      </c>
      <c r="G80">
        <f t="shared" ca="1" si="39"/>
        <v>5</v>
      </c>
      <c r="H80" t="str">
        <f t="shared" ca="1" si="25"/>
        <v>Others</v>
      </c>
      <c r="I80">
        <f t="shared" ca="1" si="40"/>
        <v>4</v>
      </c>
      <c r="J80">
        <f t="shared" ca="1" si="41"/>
        <v>3</v>
      </c>
      <c r="K80">
        <f t="shared" ca="1" si="42"/>
        <v>87907</v>
      </c>
      <c r="L80">
        <f t="shared" ca="1" si="43"/>
        <v>4</v>
      </c>
      <c r="M80" t="str">
        <f t="shared" ca="1" si="26"/>
        <v>Area 4</v>
      </c>
      <c r="N80">
        <f t="shared" ca="1" si="27"/>
        <v>439535</v>
      </c>
      <c r="O80">
        <f ca="1">RAND()*Table1[[#This Row],[value of House]]</f>
        <v>365832.53956693108</v>
      </c>
      <c r="P80">
        <f t="shared" ca="1" si="28"/>
        <v>240024.33198960847</v>
      </c>
      <c r="Q80">
        <f t="shared" ca="1" si="29"/>
        <v>185040</v>
      </c>
      <c r="R80">
        <f t="shared" ca="1" si="30"/>
        <v>86782.359242212187</v>
      </c>
      <c r="S80">
        <f t="shared" ca="1" si="31"/>
        <v>23253.303037789454</v>
      </c>
      <c r="T80">
        <f t="shared" ca="1" si="32"/>
        <v>702812.63502739789</v>
      </c>
      <c r="U80">
        <f t="shared" ca="1" si="33"/>
        <v>637654.89880914323</v>
      </c>
      <c r="V80">
        <f t="shared" ca="1" si="34"/>
        <v>65157.736218254664</v>
      </c>
      <c r="X80" s="1">
        <f ca="1">IF(Table1[[#This Row],[Gender]]="Men",1,0)</f>
        <v>0</v>
      </c>
      <c r="Y80">
        <f ca="1">IF(Table1[[#This Row],[Gender]]="Women",1,0)</f>
        <v>1</v>
      </c>
      <c r="AB80" s="2"/>
      <c r="AD80" s="1">
        <f ca="1">IF(Table1[[#This Row],[Occupation]]="General Work",1,0)</f>
        <v>0</v>
      </c>
      <c r="AE80">
        <f ca="1">IF(Table1[[#This Row],[Occupation]]="IT",1,0)</f>
        <v>0</v>
      </c>
      <c r="AF80">
        <f ca="1">IF(Table1[[#This Row],[Occupation]]="Agriculture",1,0)</f>
        <v>0</v>
      </c>
      <c r="AG80">
        <f ca="1">IF(Table1[[#This Row],[Occupation]]="Teaching",1,0)</f>
        <v>0</v>
      </c>
      <c r="AH80">
        <f ca="1">IF(Table1[[#This Row],[Occupation]]="Construction",1,0)</f>
        <v>0</v>
      </c>
      <c r="AI80">
        <f ca="1">IF(Table1[[#This Row],[Occupation]]="Health",1,0)</f>
        <v>1</v>
      </c>
      <c r="AP80" s="1"/>
      <c r="AQ80" s="11">
        <f t="shared" ca="1" si="35"/>
        <v>20106.210572904631</v>
      </c>
      <c r="AR80" s="2"/>
      <c r="AS80" s="1">
        <f ca="1">IF(Table1[[#This Row],[Value of Debts]]&gt;$AT$5,1,0)</f>
        <v>1</v>
      </c>
      <c r="AV80" s="2"/>
      <c r="AW80" s="16">
        <f ca="1">Table1[[#This Row],[Mortage Left]]/Table1[[#This Row],[value of House]]</f>
        <v>0.83231719787259506</v>
      </c>
      <c r="AX80">
        <f t="shared" ca="1" si="44"/>
        <v>0</v>
      </c>
      <c r="BA80" s="1">
        <f ca="1">IF(Table1[[#This Row],[Area]]="Area 1",Table1[[#This Row],[Income]],0)</f>
        <v>0</v>
      </c>
      <c r="BB80">
        <f ca="1">IF(Table1[[#This Row],[Area]]="Area 2",Table1[[#This Row],[Income]],0)</f>
        <v>0</v>
      </c>
      <c r="BC80">
        <f ca="1">IF(Table1[[#This Row],[Area]]="Area 3",Table1[[#This Row],[Income]],0)</f>
        <v>0</v>
      </c>
      <c r="BD80">
        <f ca="1">IF(Table1[[#This Row],[Area]]="Area 4",Table1[[#This Row],[Income]],0)</f>
        <v>87907</v>
      </c>
      <c r="BE80">
        <f ca="1">IF(Table1[[#This Row],[Area]]="Area 5",Table1[[#This Row],[Income]],0)</f>
        <v>0</v>
      </c>
      <c r="BF80">
        <f ca="1">IF(Table1[[#This Row],[Area]]="Area 6",Table1[[#This Row],[Income]],0)</f>
        <v>0</v>
      </c>
      <c r="BG80">
        <f ca="1">IF(Table1[[#This Row],[Area]]="Area 7",Table1[[#This Row],[Income]],0)</f>
        <v>0</v>
      </c>
      <c r="BH80">
        <f ca="1">IF(Table1[[#This Row],[Area]]="Area 8",Table1[[#This Row],[Income]],0)</f>
        <v>0</v>
      </c>
      <c r="BI80">
        <f ca="1">IF(Table1[[#This Row],[Area]]="Area 9",Table1[[#This Row],[Income]],0)</f>
        <v>0</v>
      </c>
      <c r="BJ80">
        <f ca="1">IF(Table1[[#This Row],[Area]]="Area 10",Table1[[#This Row],[Income]],0)</f>
        <v>0</v>
      </c>
      <c r="BK80">
        <f ca="1">IF(Table1[[#This Row],[Area]]="Area 11",Table1[[#This Row],[Income]],0)</f>
        <v>0</v>
      </c>
      <c r="BL80">
        <f ca="1">IF(Table1[[#This Row],[Area]]="Area 12",Table1[[#This Row],[Income]],0)</f>
        <v>0</v>
      </c>
      <c r="BM80">
        <f ca="1">IF(Table1[[#This Row],[Area]]="Area 13",Table1[[#This Row],[Income]],0)</f>
        <v>0</v>
      </c>
      <c r="BN80" s="2">
        <f ca="1">IF(Table1[[#This Row],[Area]]="Area 14",Table1[[#This Row],[Income]],0)</f>
        <v>0</v>
      </c>
      <c r="BO80" s="1">
        <f ca="1">IF(Table1[[#This Row],[Occupation]]="Health",Table1[[#This Row],[Income]],0)</f>
        <v>87907</v>
      </c>
      <c r="BP80">
        <f ca="1">IF(Table1[[#This Row],[Occupation]]="Construction",Table1[[#This Row],[Income]],0)</f>
        <v>0</v>
      </c>
      <c r="BQ80">
        <f ca="1">IF(Table1[[#This Row],[Occupation]]="Teaching",Table1[[#This Row],[Income]],0)</f>
        <v>0</v>
      </c>
      <c r="BR80">
        <f ca="1">IF(Table1[[#This Row],[Occupation]]="IT",Table1[[#This Row],[Income]],0)</f>
        <v>0</v>
      </c>
      <c r="BS80">
        <f ca="1">IF(Table1[[#This Row],[Occupation]]="General Work",Table1[[#This Row],[Income]],0)</f>
        <v>0</v>
      </c>
      <c r="BT80" s="2">
        <f ca="1">IF(Table1[[#This Row],[Occupation]]="Agriculture",Table1[[#This Row],[Income]],0)</f>
        <v>0</v>
      </c>
      <c r="BV80" s="1">
        <f ca="1">IF(Table1[[#This Row],[Value of Debts]]&gt;Table1[[#This Row],[Income]],1,0)</f>
        <v>1</v>
      </c>
      <c r="BY80" s="2">
        <f ca="1">IF(Table1[[#This Row],[Net Worth of person]]&gt;$BZ$5,Table1[[#This Row],[Age]],0)</f>
        <v>0</v>
      </c>
    </row>
    <row r="81" spans="2:77" x14ac:dyDescent="0.3">
      <c r="B81">
        <f t="shared" ca="1" si="36"/>
        <v>2</v>
      </c>
      <c r="C81" t="str">
        <f t="shared" ca="1" si="23"/>
        <v>Women</v>
      </c>
      <c r="D81">
        <f t="shared" ca="1" si="37"/>
        <v>44</v>
      </c>
      <c r="E81">
        <f t="shared" ca="1" si="38"/>
        <v>2</v>
      </c>
      <c r="F81" t="str">
        <f t="shared" ca="1" si="24"/>
        <v>Construction</v>
      </c>
      <c r="G81">
        <f t="shared" ca="1" si="39"/>
        <v>2</v>
      </c>
      <c r="H81" t="str">
        <f t="shared" ca="1" si="25"/>
        <v>College</v>
      </c>
      <c r="I81">
        <f t="shared" ca="1" si="40"/>
        <v>1</v>
      </c>
      <c r="J81">
        <f t="shared" ca="1" si="41"/>
        <v>2</v>
      </c>
      <c r="K81">
        <f t="shared" ca="1" si="42"/>
        <v>79454</v>
      </c>
      <c r="L81">
        <f t="shared" ca="1" si="43"/>
        <v>7</v>
      </c>
      <c r="M81" t="str">
        <f t="shared" ca="1" si="26"/>
        <v>Area 7</v>
      </c>
      <c r="N81">
        <f t="shared" ca="1" si="27"/>
        <v>476724</v>
      </c>
      <c r="O81">
        <f ca="1">RAND()*Table1[[#This Row],[value of House]]</f>
        <v>103394.96587079948</v>
      </c>
      <c r="P81">
        <f t="shared" ca="1" si="28"/>
        <v>40212.421145809261</v>
      </c>
      <c r="Q81">
        <f t="shared" ca="1" si="29"/>
        <v>32564</v>
      </c>
      <c r="R81">
        <f t="shared" ca="1" si="30"/>
        <v>139719.01266164103</v>
      </c>
      <c r="S81">
        <f t="shared" ca="1" si="31"/>
        <v>53783.329205512004</v>
      </c>
      <c r="T81">
        <f t="shared" ca="1" si="32"/>
        <v>570719.75035132119</v>
      </c>
      <c r="U81">
        <f t="shared" ca="1" si="33"/>
        <v>275677.97853244049</v>
      </c>
      <c r="V81">
        <f t="shared" ca="1" si="34"/>
        <v>295041.77181888069</v>
      </c>
      <c r="X81" s="1">
        <f ca="1">IF(Table1[[#This Row],[Gender]]="Men",1,0)</f>
        <v>0</v>
      </c>
      <c r="Y81">
        <f ca="1">IF(Table1[[#This Row],[Gender]]="Women",1,0)</f>
        <v>1</v>
      </c>
      <c r="AB81" s="2"/>
      <c r="AD81" s="1">
        <f ca="1">IF(Table1[[#This Row],[Occupation]]="General Work",1,0)</f>
        <v>0</v>
      </c>
      <c r="AE81">
        <f ca="1">IF(Table1[[#This Row],[Occupation]]="IT",1,0)</f>
        <v>0</v>
      </c>
      <c r="AF81">
        <f ca="1">IF(Table1[[#This Row],[Occupation]]="Agriculture",1,0)</f>
        <v>0</v>
      </c>
      <c r="AG81">
        <f ca="1">IF(Table1[[#This Row],[Occupation]]="Teaching",1,0)</f>
        <v>0</v>
      </c>
      <c r="AH81">
        <f ca="1">IF(Table1[[#This Row],[Occupation]]="Construction",1,0)</f>
        <v>1</v>
      </c>
      <c r="AI81">
        <f ca="1">IF(Table1[[#This Row],[Occupation]]="Health",1,0)</f>
        <v>0</v>
      </c>
      <c r="AP81" s="1"/>
      <c r="AQ81" s="11">
        <f t="shared" ca="1" si="35"/>
        <v>44261.98918030881</v>
      </c>
      <c r="AR81" s="2"/>
      <c r="AS81" s="1">
        <f ca="1">IF(Table1[[#This Row],[Value of Debts]]&gt;$AT$5,1,0)</f>
        <v>1</v>
      </c>
      <c r="AV81" s="2"/>
      <c r="AW81" s="16">
        <f ca="1">Table1[[#This Row],[Mortage Left]]/Table1[[#This Row],[value of House]]</f>
        <v>0.21688642877388065</v>
      </c>
      <c r="AX81">
        <f t="shared" ca="1" si="44"/>
        <v>1</v>
      </c>
      <c r="BA81" s="1">
        <f ca="1">IF(Table1[[#This Row],[Area]]="Area 1",Table1[[#This Row],[Income]],0)</f>
        <v>0</v>
      </c>
      <c r="BB81">
        <f ca="1">IF(Table1[[#This Row],[Area]]="Area 2",Table1[[#This Row],[Income]],0)</f>
        <v>0</v>
      </c>
      <c r="BC81">
        <f ca="1">IF(Table1[[#This Row],[Area]]="Area 3",Table1[[#This Row],[Income]],0)</f>
        <v>0</v>
      </c>
      <c r="BD81">
        <f ca="1">IF(Table1[[#This Row],[Area]]="Area 4",Table1[[#This Row],[Income]],0)</f>
        <v>0</v>
      </c>
      <c r="BE81">
        <f ca="1">IF(Table1[[#This Row],[Area]]="Area 5",Table1[[#This Row],[Income]],0)</f>
        <v>0</v>
      </c>
      <c r="BF81">
        <f ca="1">IF(Table1[[#This Row],[Area]]="Area 6",Table1[[#This Row],[Income]],0)</f>
        <v>0</v>
      </c>
      <c r="BG81">
        <f ca="1">IF(Table1[[#This Row],[Area]]="Area 7",Table1[[#This Row],[Income]],0)</f>
        <v>79454</v>
      </c>
      <c r="BH81">
        <f ca="1">IF(Table1[[#This Row],[Area]]="Area 8",Table1[[#This Row],[Income]],0)</f>
        <v>0</v>
      </c>
      <c r="BI81">
        <f ca="1">IF(Table1[[#This Row],[Area]]="Area 9",Table1[[#This Row],[Income]],0)</f>
        <v>0</v>
      </c>
      <c r="BJ81">
        <f ca="1">IF(Table1[[#This Row],[Area]]="Area 10",Table1[[#This Row],[Income]],0)</f>
        <v>0</v>
      </c>
      <c r="BK81">
        <f ca="1">IF(Table1[[#This Row],[Area]]="Area 11",Table1[[#This Row],[Income]],0)</f>
        <v>0</v>
      </c>
      <c r="BL81">
        <f ca="1">IF(Table1[[#This Row],[Area]]="Area 12",Table1[[#This Row],[Income]],0)</f>
        <v>0</v>
      </c>
      <c r="BM81">
        <f ca="1">IF(Table1[[#This Row],[Area]]="Area 13",Table1[[#This Row],[Income]],0)</f>
        <v>0</v>
      </c>
      <c r="BN81" s="2">
        <f ca="1">IF(Table1[[#This Row],[Area]]="Area 14",Table1[[#This Row],[Income]],0)</f>
        <v>0</v>
      </c>
      <c r="BO81" s="1">
        <f ca="1">IF(Table1[[#This Row],[Occupation]]="Health",Table1[[#This Row],[Income]],0)</f>
        <v>0</v>
      </c>
      <c r="BP81">
        <f ca="1">IF(Table1[[#This Row],[Occupation]]="Construction",Table1[[#This Row],[Income]],0)</f>
        <v>79454</v>
      </c>
      <c r="BQ81">
        <f ca="1">IF(Table1[[#This Row],[Occupation]]="Teaching",Table1[[#This Row],[Income]],0)</f>
        <v>0</v>
      </c>
      <c r="BR81">
        <f ca="1">IF(Table1[[#This Row],[Occupation]]="IT",Table1[[#This Row],[Income]],0)</f>
        <v>0</v>
      </c>
      <c r="BS81">
        <f ca="1">IF(Table1[[#This Row],[Occupation]]="General Work",Table1[[#This Row],[Income]],0)</f>
        <v>0</v>
      </c>
      <c r="BT81" s="2">
        <f ca="1">IF(Table1[[#This Row],[Occupation]]="Agriculture",Table1[[#This Row],[Income]],0)</f>
        <v>0</v>
      </c>
      <c r="BV81" s="1">
        <f ca="1">IF(Table1[[#This Row],[Value of Debts]]&gt;Table1[[#This Row],[Income]],1,0)</f>
        <v>1</v>
      </c>
      <c r="BY81" s="2">
        <f ca="1">IF(Table1[[#This Row],[Net Worth of person]]&gt;$BZ$5,Table1[[#This Row],[Age]],0)</f>
        <v>44</v>
      </c>
    </row>
    <row r="82" spans="2:77" x14ac:dyDescent="0.3">
      <c r="B82">
        <f t="shared" ca="1" si="36"/>
        <v>2</v>
      </c>
      <c r="C82" t="str">
        <f t="shared" ca="1" si="23"/>
        <v>Women</v>
      </c>
      <c r="D82">
        <f t="shared" ca="1" si="37"/>
        <v>27</v>
      </c>
      <c r="E82">
        <f t="shared" ca="1" si="38"/>
        <v>1</v>
      </c>
      <c r="F82" t="str">
        <f t="shared" ca="1" si="24"/>
        <v>Health</v>
      </c>
      <c r="G82">
        <f t="shared" ca="1" si="39"/>
        <v>3</v>
      </c>
      <c r="H82" t="str">
        <f t="shared" ca="1" si="25"/>
        <v>University</v>
      </c>
      <c r="I82">
        <f t="shared" ca="1" si="40"/>
        <v>3</v>
      </c>
      <c r="J82">
        <f t="shared" ca="1" si="41"/>
        <v>1</v>
      </c>
      <c r="K82">
        <f t="shared" ca="1" si="42"/>
        <v>59564</v>
      </c>
      <c r="L82">
        <f t="shared" ca="1" si="43"/>
        <v>13</v>
      </c>
      <c r="M82" t="str">
        <f t="shared" ca="1" si="26"/>
        <v>Area 13</v>
      </c>
      <c r="N82">
        <f t="shared" ca="1" si="27"/>
        <v>238256</v>
      </c>
      <c r="O82">
        <f ca="1">RAND()*Table1[[#This Row],[value of House]]</f>
        <v>55984.463176198056</v>
      </c>
      <c r="P82">
        <f t="shared" ca="1" si="28"/>
        <v>44261.98918030881</v>
      </c>
      <c r="Q82">
        <f t="shared" ca="1" si="29"/>
        <v>20653</v>
      </c>
      <c r="R82">
        <f t="shared" ca="1" si="30"/>
        <v>117723.29123057387</v>
      </c>
      <c r="S82">
        <f t="shared" ca="1" si="31"/>
        <v>7552.7126458820585</v>
      </c>
      <c r="T82">
        <f t="shared" ca="1" si="32"/>
        <v>290070.70182619087</v>
      </c>
      <c r="U82">
        <f t="shared" ca="1" si="33"/>
        <v>194360.75440677191</v>
      </c>
      <c r="V82">
        <f t="shared" ca="1" si="34"/>
        <v>95709.947419418953</v>
      </c>
      <c r="X82" s="1">
        <f ca="1">IF(Table1[[#This Row],[Gender]]="Men",1,0)</f>
        <v>0</v>
      </c>
      <c r="Y82">
        <f ca="1">IF(Table1[[#This Row],[Gender]]="Women",1,0)</f>
        <v>1</v>
      </c>
      <c r="AB82" s="2"/>
      <c r="AD82" s="1">
        <f ca="1">IF(Table1[[#This Row],[Occupation]]="General Work",1,0)</f>
        <v>0</v>
      </c>
      <c r="AE82">
        <f ca="1">IF(Table1[[#This Row],[Occupation]]="IT",1,0)</f>
        <v>0</v>
      </c>
      <c r="AF82">
        <f ca="1">IF(Table1[[#This Row],[Occupation]]="Agriculture",1,0)</f>
        <v>0</v>
      </c>
      <c r="AG82">
        <f ca="1">IF(Table1[[#This Row],[Occupation]]="Teaching",1,0)</f>
        <v>0</v>
      </c>
      <c r="AH82">
        <f ca="1">IF(Table1[[#This Row],[Occupation]]="Construction",1,0)</f>
        <v>0</v>
      </c>
      <c r="AI82">
        <f ca="1">IF(Table1[[#This Row],[Occupation]]="Health",1,0)</f>
        <v>1</v>
      </c>
      <c r="AP82" s="1"/>
      <c r="AQ82" s="11">
        <f t="shared" ca="1" si="35"/>
        <v>43153.435541514074</v>
      </c>
      <c r="AR82" s="2"/>
      <c r="AS82" s="1">
        <f ca="1">IF(Table1[[#This Row],[Value of Debts]]&gt;$AT$5,1,0)</f>
        <v>1</v>
      </c>
      <c r="AV82" s="2"/>
      <c r="AW82" s="16">
        <f ca="1">Table1[[#This Row],[Mortage Left]]/Table1[[#This Row],[value of House]]</f>
        <v>0.23497608948441195</v>
      </c>
      <c r="AX82">
        <f t="shared" ca="1" si="44"/>
        <v>1</v>
      </c>
      <c r="BA82" s="1">
        <f ca="1">IF(Table1[[#This Row],[Area]]="Area 1",Table1[[#This Row],[Income]],0)</f>
        <v>0</v>
      </c>
      <c r="BB82">
        <f ca="1">IF(Table1[[#This Row],[Area]]="Area 2",Table1[[#This Row],[Income]],0)</f>
        <v>0</v>
      </c>
      <c r="BC82">
        <f ca="1">IF(Table1[[#This Row],[Area]]="Area 3",Table1[[#This Row],[Income]],0)</f>
        <v>0</v>
      </c>
      <c r="BD82">
        <f ca="1">IF(Table1[[#This Row],[Area]]="Area 4",Table1[[#This Row],[Income]],0)</f>
        <v>0</v>
      </c>
      <c r="BE82">
        <f ca="1">IF(Table1[[#This Row],[Area]]="Area 5",Table1[[#This Row],[Income]],0)</f>
        <v>0</v>
      </c>
      <c r="BF82">
        <f ca="1">IF(Table1[[#This Row],[Area]]="Area 6",Table1[[#This Row],[Income]],0)</f>
        <v>0</v>
      </c>
      <c r="BG82">
        <f ca="1">IF(Table1[[#This Row],[Area]]="Area 7",Table1[[#This Row],[Income]],0)</f>
        <v>0</v>
      </c>
      <c r="BH82">
        <f ca="1">IF(Table1[[#This Row],[Area]]="Area 8",Table1[[#This Row],[Income]],0)</f>
        <v>0</v>
      </c>
      <c r="BI82">
        <f ca="1">IF(Table1[[#This Row],[Area]]="Area 9",Table1[[#This Row],[Income]],0)</f>
        <v>0</v>
      </c>
      <c r="BJ82">
        <f ca="1">IF(Table1[[#This Row],[Area]]="Area 10",Table1[[#This Row],[Income]],0)</f>
        <v>0</v>
      </c>
      <c r="BK82">
        <f ca="1">IF(Table1[[#This Row],[Area]]="Area 11",Table1[[#This Row],[Income]],0)</f>
        <v>0</v>
      </c>
      <c r="BL82">
        <f ca="1">IF(Table1[[#This Row],[Area]]="Area 12",Table1[[#This Row],[Income]],0)</f>
        <v>0</v>
      </c>
      <c r="BM82">
        <f ca="1">IF(Table1[[#This Row],[Area]]="Area 13",Table1[[#This Row],[Income]],0)</f>
        <v>59564</v>
      </c>
      <c r="BN82" s="2">
        <f ca="1">IF(Table1[[#This Row],[Area]]="Area 14",Table1[[#This Row],[Income]],0)</f>
        <v>0</v>
      </c>
      <c r="BO82" s="1">
        <f ca="1">IF(Table1[[#This Row],[Occupation]]="Health",Table1[[#This Row],[Income]],0)</f>
        <v>59564</v>
      </c>
      <c r="BP82">
        <f ca="1">IF(Table1[[#This Row],[Occupation]]="Construction",Table1[[#This Row],[Income]],0)</f>
        <v>0</v>
      </c>
      <c r="BQ82">
        <f ca="1">IF(Table1[[#This Row],[Occupation]]="Teaching",Table1[[#This Row],[Income]],0)</f>
        <v>0</v>
      </c>
      <c r="BR82">
        <f ca="1">IF(Table1[[#This Row],[Occupation]]="IT",Table1[[#This Row],[Income]],0)</f>
        <v>0</v>
      </c>
      <c r="BS82">
        <f ca="1">IF(Table1[[#This Row],[Occupation]]="General Work",Table1[[#This Row],[Income]],0)</f>
        <v>0</v>
      </c>
      <c r="BT82" s="2">
        <f ca="1">IF(Table1[[#This Row],[Occupation]]="Agriculture",Table1[[#This Row],[Income]],0)</f>
        <v>0</v>
      </c>
      <c r="BV82" s="1">
        <f ca="1">IF(Table1[[#This Row],[Value of Debts]]&gt;Table1[[#This Row],[Income]],1,0)</f>
        <v>1</v>
      </c>
      <c r="BY82" s="2">
        <f ca="1">IF(Table1[[#This Row],[Net Worth of person]]&gt;$BZ$5,Table1[[#This Row],[Age]],0)</f>
        <v>0</v>
      </c>
    </row>
    <row r="83" spans="2:77" x14ac:dyDescent="0.3">
      <c r="B83">
        <f t="shared" ca="1" si="36"/>
        <v>1</v>
      </c>
      <c r="C83" t="str">
        <f t="shared" ca="1" si="23"/>
        <v>Men</v>
      </c>
      <c r="D83">
        <f t="shared" ca="1" si="37"/>
        <v>26</v>
      </c>
      <c r="E83">
        <f t="shared" ca="1" si="38"/>
        <v>4</v>
      </c>
      <c r="F83" t="str">
        <f t="shared" ca="1" si="24"/>
        <v>IT</v>
      </c>
      <c r="G83">
        <f t="shared" ca="1" si="39"/>
        <v>2</v>
      </c>
      <c r="H83" t="str">
        <f t="shared" ca="1" si="25"/>
        <v>College</v>
      </c>
      <c r="I83">
        <f t="shared" ca="1" si="40"/>
        <v>1</v>
      </c>
      <c r="J83">
        <f t="shared" ca="1" si="41"/>
        <v>1</v>
      </c>
      <c r="K83">
        <f t="shared" ca="1" si="42"/>
        <v>73775</v>
      </c>
      <c r="L83">
        <f t="shared" ca="1" si="43"/>
        <v>9</v>
      </c>
      <c r="M83" t="str">
        <f t="shared" ca="1" si="26"/>
        <v>Area 9</v>
      </c>
      <c r="N83">
        <f t="shared" ca="1" si="27"/>
        <v>368875</v>
      </c>
      <c r="O83">
        <f ca="1">RAND()*Table1[[#This Row],[value of House]]</f>
        <v>105139.08844477097</v>
      </c>
      <c r="P83">
        <f t="shared" ca="1" si="28"/>
        <v>43153.435541514074</v>
      </c>
      <c r="Q83">
        <f t="shared" ca="1" si="29"/>
        <v>9729</v>
      </c>
      <c r="R83">
        <f t="shared" ca="1" si="30"/>
        <v>71106.928394439121</v>
      </c>
      <c r="S83">
        <f t="shared" ca="1" si="31"/>
        <v>58803.058021380239</v>
      </c>
      <c r="T83">
        <f t="shared" ca="1" si="32"/>
        <v>470831.49356289429</v>
      </c>
      <c r="U83">
        <f t="shared" ca="1" si="33"/>
        <v>185975.01683921009</v>
      </c>
      <c r="V83">
        <f t="shared" ca="1" si="34"/>
        <v>284856.47672368423</v>
      </c>
      <c r="X83" s="1">
        <f ca="1">IF(Table1[[#This Row],[Gender]]="Men",1,0)</f>
        <v>1</v>
      </c>
      <c r="Y83">
        <f ca="1">IF(Table1[[#This Row],[Gender]]="Women",1,0)</f>
        <v>0</v>
      </c>
      <c r="AB83" s="2"/>
      <c r="AD83" s="1">
        <f ca="1">IF(Table1[[#This Row],[Occupation]]="General Work",1,0)</f>
        <v>0</v>
      </c>
      <c r="AE83">
        <f ca="1">IF(Table1[[#This Row],[Occupation]]="IT",1,0)</f>
        <v>1</v>
      </c>
      <c r="AF83">
        <f ca="1">IF(Table1[[#This Row],[Occupation]]="Agriculture",1,0)</f>
        <v>0</v>
      </c>
      <c r="AG83">
        <f ca="1">IF(Table1[[#This Row],[Occupation]]="Teaching",1,0)</f>
        <v>0</v>
      </c>
      <c r="AH83">
        <f ca="1">IF(Table1[[#This Row],[Occupation]]="Construction",1,0)</f>
        <v>0</v>
      </c>
      <c r="AI83">
        <f ca="1">IF(Table1[[#This Row],[Occupation]]="Health",1,0)</f>
        <v>0</v>
      </c>
      <c r="AP83" s="1"/>
      <c r="AQ83" s="11">
        <f t="shared" ca="1" si="35"/>
        <v>32852.400838036854</v>
      </c>
      <c r="AR83" s="2"/>
      <c r="AS83" s="1">
        <f ca="1">IF(Table1[[#This Row],[Value of Debts]]&gt;$AT$5,1,0)</f>
        <v>1</v>
      </c>
      <c r="AV83" s="2"/>
      <c r="AW83" s="16">
        <f ca="1">Table1[[#This Row],[Mortage Left]]/Table1[[#This Row],[value of House]]</f>
        <v>0.28502633261883015</v>
      </c>
      <c r="AX83">
        <f t="shared" ca="1" si="44"/>
        <v>1</v>
      </c>
      <c r="BA83" s="1">
        <f ca="1">IF(Table1[[#This Row],[Area]]="Area 1",Table1[[#This Row],[Income]],0)</f>
        <v>0</v>
      </c>
      <c r="BB83">
        <f ca="1">IF(Table1[[#This Row],[Area]]="Area 2",Table1[[#This Row],[Income]],0)</f>
        <v>0</v>
      </c>
      <c r="BC83">
        <f ca="1">IF(Table1[[#This Row],[Area]]="Area 3",Table1[[#This Row],[Income]],0)</f>
        <v>0</v>
      </c>
      <c r="BD83">
        <f ca="1">IF(Table1[[#This Row],[Area]]="Area 4",Table1[[#This Row],[Income]],0)</f>
        <v>0</v>
      </c>
      <c r="BE83">
        <f ca="1">IF(Table1[[#This Row],[Area]]="Area 5",Table1[[#This Row],[Income]],0)</f>
        <v>0</v>
      </c>
      <c r="BF83">
        <f ca="1">IF(Table1[[#This Row],[Area]]="Area 6",Table1[[#This Row],[Income]],0)</f>
        <v>0</v>
      </c>
      <c r="BG83">
        <f ca="1">IF(Table1[[#This Row],[Area]]="Area 7",Table1[[#This Row],[Income]],0)</f>
        <v>0</v>
      </c>
      <c r="BH83">
        <f ca="1">IF(Table1[[#This Row],[Area]]="Area 8",Table1[[#This Row],[Income]],0)</f>
        <v>0</v>
      </c>
      <c r="BI83">
        <f ca="1">IF(Table1[[#This Row],[Area]]="Area 9",Table1[[#This Row],[Income]],0)</f>
        <v>73775</v>
      </c>
      <c r="BJ83">
        <f ca="1">IF(Table1[[#This Row],[Area]]="Area 10",Table1[[#This Row],[Income]],0)</f>
        <v>0</v>
      </c>
      <c r="BK83">
        <f ca="1">IF(Table1[[#This Row],[Area]]="Area 11",Table1[[#This Row],[Income]],0)</f>
        <v>0</v>
      </c>
      <c r="BL83">
        <f ca="1">IF(Table1[[#This Row],[Area]]="Area 12",Table1[[#This Row],[Income]],0)</f>
        <v>0</v>
      </c>
      <c r="BM83">
        <f ca="1">IF(Table1[[#This Row],[Area]]="Area 13",Table1[[#This Row],[Income]],0)</f>
        <v>0</v>
      </c>
      <c r="BN83" s="2">
        <f ca="1">IF(Table1[[#This Row],[Area]]="Area 14",Table1[[#This Row],[Income]],0)</f>
        <v>0</v>
      </c>
      <c r="BO83" s="1">
        <f ca="1">IF(Table1[[#This Row],[Occupation]]="Health",Table1[[#This Row],[Income]],0)</f>
        <v>0</v>
      </c>
      <c r="BP83">
        <f ca="1">IF(Table1[[#This Row],[Occupation]]="Construction",Table1[[#This Row],[Income]],0)</f>
        <v>0</v>
      </c>
      <c r="BQ83">
        <f ca="1">IF(Table1[[#This Row],[Occupation]]="Teaching",Table1[[#This Row],[Income]],0)</f>
        <v>0</v>
      </c>
      <c r="BR83">
        <f ca="1">IF(Table1[[#This Row],[Occupation]]="IT",Table1[[#This Row],[Income]],0)</f>
        <v>73775</v>
      </c>
      <c r="BS83">
        <f ca="1">IF(Table1[[#This Row],[Occupation]]="General Work",Table1[[#This Row],[Income]],0)</f>
        <v>0</v>
      </c>
      <c r="BT83" s="2">
        <f ca="1">IF(Table1[[#This Row],[Occupation]]="Agriculture",Table1[[#This Row],[Income]],0)</f>
        <v>0</v>
      </c>
      <c r="BV83" s="1">
        <f ca="1">IF(Table1[[#This Row],[Value of Debts]]&gt;Table1[[#This Row],[Income]],1,0)</f>
        <v>1</v>
      </c>
      <c r="BY83" s="2">
        <f ca="1">IF(Table1[[#This Row],[Net Worth of person]]&gt;$BZ$5,Table1[[#This Row],[Age]],0)</f>
        <v>26</v>
      </c>
    </row>
    <row r="84" spans="2:77" x14ac:dyDescent="0.3">
      <c r="B84">
        <f t="shared" ca="1" si="36"/>
        <v>2</v>
      </c>
      <c r="C84" t="str">
        <f t="shared" ca="1" si="23"/>
        <v>Women</v>
      </c>
      <c r="D84">
        <f t="shared" ca="1" si="37"/>
        <v>32</v>
      </c>
      <c r="E84">
        <f t="shared" ca="1" si="38"/>
        <v>4</v>
      </c>
      <c r="F84" t="str">
        <f t="shared" ca="1" si="24"/>
        <v>IT</v>
      </c>
      <c r="G84">
        <f t="shared" ca="1" si="39"/>
        <v>2</v>
      </c>
      <c r="H84" t="str">
        <f t="shared" ca="1" si="25"/>
        <v>College</v>
      </c>
      <c r="I84">
        <f t="shared" ca="1" si="40"/>
        <v>3</v>
      </c>
      <c r="J84">
        <f t="shared" ca="1" si="41"/>
        <v>2</v>
      </c>
      <c r="K84">
        <f t="shared" ca="1" si="42"/>
        <v>59062</v>
      </c>
      <c r="L84">
        <f t="shared" ca="1" si="43"/>
        <v>9</v>
      </c>
      <c r="M84" t="str">
        <f t="shared" ca="1" si="26"/>
        <v>Area 9</v>
      </c>
      <c r="N84">
        <f t="shared" ca="1" si="27"/>
        <v>177186</v>
      </c>
      <c r="O84">
        <f ca="1">RAND()*Table1[[#This Row],[value of House]]</f>
        <v>15115.391371613174</v>
      </c>
      <c r="P84">
        <f t="shared" ca="1" si="28"/>
        <v>65704.801676073708</v>
      </c>
      <c r="Q84">
        <f t="shared" ca="1" si="29"/>
        <v>7503</v>
      </c>
      <c r="R84">
        <f t="shared" ca="1" si="30"/>
        <v>115348.47066030417</v>
      </c>
      <c r="S84">
        <f t="shared" ca="1" si="31"/>
        <v>26633.772626592956</v>
      </c>
      <c r="T84">
        <f t="shared" ca="1" si="32"/>
        <v>269524.57430266665</v>
      </c>
      <c r="U84">
        <f t="shared" ca="1" si="33"/>
        <v>137966.86203191735</v>
      </c>
      <c r="V84">
        <f t="shared" ca="1" si="34"/>
        <v>131557.7122707493</v>
      </c>
      <c r="X84" s="1">
        <f ca="1">IF(Table1[[#This Row],[Gender]]="Men",1,0)</f>
        <v>0</v>
      </c>
      <c r="Y84">
        <f ca="1">IF(Table1[[#This Row],[Gender]]="Women",1,0)</f>
        <v>1</v>
      </c>
      <c r="AB84" s="2"/>
      <c r="AD84" s="1">
        <f ca="1">IF(Table1[[#This Row],[Occupation]]="General Work",1,0)</f>
        <v>0</v>
      </c>
      <c r="AE84">
        <f ca="1">IF(Table1[[#This Row],[Occupation]]="IT",1,0)</f>
        <v>1</v>
      </c>
      <c r="AF84">
        <f ca="1">IF(Table1[[#This Row],[Occupation]]="Agriculture",1,0)</f>
        <v>0</v>
      </c>
      <c r="AG84">
        <f ca="1">IF(Table1[[#This Row],[Occupation]]="Teaching",1,0)</f>
        <v>0</v>
      </c>
      <c r="AH84">
        <f ca="1">IF(Table1[[#This Row],[Occupation]]="Construction",1,0)</f>
        <v>0</v>
      </c>
      <c r="AI84">
        <f ca="1">IF(Table1[[#This Row],[Occupation]]="Health",1,0)</f>
        <v>0</v>
      </c>
      <c r="AP84" s="1"/>
      <c r="AQ84" s="11">
        <f t="shared" ca="1" si="35"/>
        <v>27623.415269713274</v>
      </c>
      <c r="AR84" s="2"/>
      <c r="AS84" s="1">
        <f ca="1">IF(Table1[[#This Row],[Value of Debts]]&gt;$AT$5,1,0)</f>
        <v>1</v>
      </c>
      <c r="AV84" s="2"/>
      <c r="AW84" s="16">
        <f ca="1">Table1[[#This Row],[Mortage Left]]/Table1[[#This Row],[value of House]]</f>
        <v>8.5308045622188966E-2</v>
      </c>
      <c r="AX84">
        <f t="shared" ca="1" si="44"/>
        <v>1</v>
      </c>
      <c r="BA84" s="1">
        <f ca="1">IF(Table1[[#This Row],[Area]]="Area 1",Table1[[#This Row],[Income]],0)</f>
        <v>0</v>
      </c>
      <c r="BB84">
        <f ca="1">IF(Table1[[#This Row],[Area]]="Area 2",Table1[[#This Row],[Income]],0)</f>
        <v>0</v>
      </c>
      <c r="BC84">
        <f ca="1">IF(Table1[[#This Row],[Area]]="Area 3",Table1[[#This Row],[Income]],0)</f>
        <v>0</v>
      </c>
      <c r="BD84">
        <f ca="1">IF(Table1[[#This Row],[Area]]="Area 4",Table1[[#This Row],[Income]],0)</f>
        <v>0</v>
      </c>
      <c r="BE84">
        <f ca="1">IF(Table1[[#This Row],[Area]]="Area 5",Table1[[#This Row],[Income]],0)</f>
        <v>0</v>
      </c>
      <c r="BF84">
        <f ca="1">IF(Table1[[#This Row],[Area]]="Area 6",Table1[[#This Row],[Income]],0)</f>
        <v>0</v>
      </c>
      <c r="BG84">
        <f ca="1">IF(Table1[[#This Row],[Area]]="Area 7",Table1[[#This Row],[Income]],0)</f>
        <v>0</v>
      </c>
      <c r="BH84">
        <f ca="1">IF(Table1[[#This Row],[Area]]="Area 8",Table1[[#This Row],[Income]],0)</f>
        <v>0</v>
      </c>
      <c r="BI84">
        <f ca="1">IF(Table1[[#This Row],[Area]]="Area 9",Table1[[#This Row],[Income]],0)</f>
        <v>59062</v>
      </c>
      <c r="BJ84">
        <f ca="1">IF(Table1[[#This Row],[Area]]="Area 10",Table1[[#This Row],[Income]],0)</f>
        <v>0</v>
      </c>
      <c r="BK84">
        <f ca="1">IF(Table1[[#This Row],[Area]]="Area 11",Table1[[#This Row],[Income]],0)</f>
        <v>0</v>
      </c>
      <c r="BL84">
        <f ca="1">IF(Table1[[#This Row],[Area]]="Area 12",Table1[[#This Row],[Income]],0)</f>
        <v>0</v>
      </c>
      <c r="BM84">
        <f ca="1">IF(Table1[[#This Row],[Area]]="Area 13",Table1[[#This Row],[Income]],0)</f>
        <v>0</v>
      </c>
      <c r="BN84" s="2">
        <f ca="1">IF(Table1[[#This Row],[Area]]="Area 14",Table1[[#This Row],[Income]],0)</f>
        <v>0</v>
      </c>
      <c r="BO84" s="1">
        <f ca="1">IF(Table1[[#This Row],[Occupation]]="Health",Table1[[#This Row],[Income]],0)</f>
        <v>0</v>
      </c>
      <c r="BP84">
        <f ca="1">IF(Table1[[#This Row],[Occupation]]="Construction",Table1[[#This Row],[Income]],0)</f>
        <v>0</v>
      </c>
      <c r="BQ84">
        <f ca="1">IF(Table1[[#This Row],[Occupation]]="Teaching",Table1[[#This Row],[Income]],0)</f>
        <v>0</v>
      </c>
      <c r="BR84">
        <f ca="1">IF(Table1[[#This Row],[Occupation]]="IT",Table1[[#This Row],[Income]],0)</f>
        <v>59062</v>
      </c>
      <c r="BS84">
        <f ca="1">IF(Table1[[#This Row],[Occupation]]="General Work",Table1[[#This Row],[Income]],0)</f>
        <v>0</v>
      </c>
      <c r="BT84" s="2">
        <f ca="1">IF(Table1[[#This Row],[Occupation]]="Agriculture",Table1[[#This Row],[Income]],0)</f>
        <v>0</v>
      </c>
      <c r="BV84" s="1">
        <f ca="1">IF(Table1[[#This Row],[Value of Debts]]&gt;Table1[[#This Row],[Income]],1,0)</f>
        <v>1</v>
      </c>
      <c r="BY84" s="2">
        <f ca="1">IF(Table1[[#This Row],[Net Worth of person]]&gt;$BZ$5,Table1[[#This Row],[Age]],0)</f>
        <v>32</v>
      </c>
    </row>
    <row r="85" spans="2:77" x14ac:dyDescent="0.3">
      <c r="B85">
        <f t="shared" ca="1" si="36"/>
        <v>1</v>
      </c>
      <c r="C85" t="str">
        <f t="shared" ca="1" si="23"/>
        <v>Men</v>
      </c>
      <c r="D85">
        <f t="shared" ca="1" si="37"/>
        <v>25</v>
      </c>
      <c r="E85">
        <f t="shared" ca="1" si="38"/>
        <v>6</v>
      </c>
      <c r="F85" t="str">
        <f t="shared" ca="1" si="24"/>
        <v>Agriculture</v>
      </c>
      <c r="G85">
        <f t="shared" ca="1" si="39"/>
        <v>1</v>
      </c>
      <c r="H85" t="str">
        <f t="shared" ca="1" si="25"/>
        <v>High School</v>
      </c>
      <c r="I85">
        <f t="shared" ca="1" si="40"/>
        <v>0</v>
      </c>
      <c r="J85">
        <f t="shared" ca="1" si="41"/>
        <v>2</v>
      </c>
      <c r="K85">
        <f t="shared" ca="1" si="42"/>
        <v>46475</v>
      </c>
      <c r="L85">
        <f t="shared" ca="1" si="43"/>
        <v>10</v>
      </c>
      <c r="M85" t="str">
        <f t="shared" ca="1" si="26"/>
        <v>Area 10</v>
      </c>
      <c r="N85">
        <f t="shared" ca="1" si="27"/>
        <v>278850</v>
      </c>
      <c r="O85">
        <f ca="1">RAND()*Table1[[#This Row],[value of House]]</f>
        <v>11507.597494247875</v>
      </c>
      <c r="P85">
        <f t="shared" ca="1" si="28"/>
        <v>55246.830539426548</v>
      </c>
      <c r="Q85">
        <f t="shared" ca="1" si="29"/>
        <v>3648</v>
      </c>
      <c r="R85">
        <f t="shared" ca="1" si="30"/>
        <v>86754.231713713671</v>
      </c>
      <c r="S85">
        <f t="shared" ca="1" si="31"/>
        <v>3931.7722194447142</v>
      </c>
      <c r="T85">
        <f t="shared" ca="1" si="32"/>
        <v>338028.60275887128</v>
      </c>
      <c r="U85">
        <f t="shared" ca="1" si="33"/>
        <v>101909.82920796155</v>
      </c>
      <c r="V85">
        <f t="shared" ca="1" si="34"/>
        <v>236118.77355090971</v>
      </c>
      <c r="X85" s="1">
        <f ca="1">IF(Table1[[#This Row],[Gender]]="Men",1,0)</f>
        <v>1</v>
      </c>
      <c r="Y85">
        <f ca="1">IF(Table1[[#This Row],[Gender]]="Women",1,0)</f>
        <v>0</v>
      </c>
      <c r="AB85" s="2"/>
      <c r="AD85" s="1">
        <f ca="1">IF(Table1[[#This Row],[Occupation]]="General Work",1,0)</f>
        <v>0</v>
      </c>
      <c r="AE85">
        <f ca="1">IF(Table1[[#This Row],[Occupation]]="IT",1,0)</f>
        <v>0</v>
      </c>
      <c r="AF85">
        <f ca="1">IF(Table1[[#This Row],[Occupation]]="Agriculture",1,0)</f>
        <v>1</v>
      </c>
      <c r="AG85">
        <f ca="1">IF(Table1[[#This Row],[Occupation]]="Teaching",1,0)</f>
        <v>0</v>
      </c>
      <c r="AH85">
        <f ca="1">IF(Table1[[#This Row],[Occupation]]="Construction",1,0)</f>
        <v>0</v>
      </c>
      <c r="AI85">
        <f ca="1">IF(Table1[[#This Row],[Occupation]]="Health",1,0)</f>
        <v>0</v>
      </c>
      <c r="AP85" s="1"/>
      <c r="AQ85" s="11">
        <f t="shared" ca="1" si="35"/>
        <v>68166.596545281616</v>
      </c>
      <c r="AR85" s="2"/>
      <c r="AS85" s="1">
        <f ca="1">IF(Table1[[#This Row],[Value of Debts]]&gt;$AT$5,1,0)</f>
        <v>1</v>
      </c>
      <c r="AV85" s="2"/>
      <c r="AW85" s="16">
        <f ca="1">Table1[[#This Row],[Mortage Left]]/Table1[[#This Row],[value of House]]</f>
        <v>4.1268056282043664E-2</v>
      </c>
      <c r="AX85">
        <f t="shared" ca="1" si="44"/>
        <v>1</v>
      </c>
      <c r="BA85" s="1">
        <f ca="1">IF(Table1[[#This Row],[Area]]="Area 1",Table1[[#This Row],[Income]],0)</f>
        <v>0</v>
      </c>
      <c r="BB85">
        <f ca="1">IF(Table1[[#This Row],[Area]]="Area 2",Table1[[#This Row],[Income]],0)</f>
        <v>0</v>
      </c>
      <c r="BC85">
        <f ca="1">IF(Table1[[#This Row],[Area]]="Area 3",Table1[[#This Row],[Income]],0)</f>
        <v>0</v>
      </c>
      <c r="BD85">
        <f ca="1">IF(Table1[[#This Row],[Area]]="Area 4",Table1[[#This Row],[Income]],0)</f>
        <v>0</v>
      </c>
      <c r="BE85">
        <f ca="1">IF(Table1[[#This Row],[Area]]="Area 5",Table1[[#This Row],[Income]],0)</f>
        <v>0</v>
      </c>
      <c r="BF85">
        <f ca="1">IF(Table1[[#This Row],[Area]]="Area 6",Table1[[#This Row],[Income]],0)</f>
        <v>0</v>
      </c>
      <c r="BG85">
        <f ca="1">IF(Table1[[#This Row],[Area]]="Area 7",Table1[[#This Row],[Income]],0)</f>
        <v>0</v>
      </c>
      <c r="BH85">
        <f ca="1">IF(Table1[[#This Row],[Area]]="Area 8",Table1[[#This Row],[Income]],0)</f>
        <v>0</v>
      </c>
      <c r="BI85">
        <f ca="1">IF(Table1[[#This Row],[Area]]="Area 9",Table1[[#This Row],[Income]],0)</f>
        <v>0</v>
      </c>
      <c r="BJ85">
        <f ca="1">IF(Table1[[#This Row],[Area]]="Area 10",Table1[[#This Row],[Income]],0)</f>
        <v>46475</v>
      </c>
      <c r="BK85">
        <f ca="1">IF(Table1[[#This Row],[Area]]="Area 11",Table1[[#This Row],[Income]],0)</f>
        <v>0</v>
      </c>
      <c r="BL85">
        <f ca="1">IF(Table1[[#This Row],[Area]]="Area 12",Table1[[#This Row],[Income]],0)</f>
        <v>0</v>
      </c>
      <c r="BM85">
        <f ca="1">IF(Table1[[#This Row],[Area]]="Area 13",Table1[[#This Row],[Income]],0)</f>
        <v>0</v>
      </c>
      <c r="BN85" s="2">
        <f ca="1">IF(Table1[[#This Row],[Area]]="Area 14",Table1[[#This Row],[Income]],0)</f>
        <v>0</v>
      </c>
      <c r="BO85" s="1">
        <f ca="1">IF(Table1[[#This Row],[Occupation]]="Health",Table1[[#This Row],[Income]],0)</f>
        <v>0</v>
      </c>
      <c r="BP85">
        <f ca="1">IF(Table1[[#This Row],[Occupation]]="Construction",Table1[[#This Row],[Income]],0)</f>
        <v>0</v>
      </c>
      <c r="BQ85">
        <f ca="1">IF(Table1[[#This Row],[Occupation]]="Teaching",Table1[[#This Row],[Income]],0)</f>
        <v>0</v>
      </c>
      <c r="BR85">
        <f ca="1">IF(Table1[[#This Row],[Occupation]]="IT",Table1[[#This Row],[Income]],0)</f>
        <v>0</v>
      </c>
      <c r="BS85">
        <f ca="1">IF(Table1[[#This Row],[Occupation]]="General Work",Table1[[#This Row],[Income]],0)</f>
        <v>0</v>
      </c>
      <c r="BT85" s="2">
        <f ca="1">IF(Table1[[#This Row],[Occupation]]="Agriculture",Table1[[#This Row],[Income]],0)</f>
        <v>46475</v>
      </c>
      <c r="BV85" s="1">
        <f ca="1">IF(Table1[[#This Row],[Value of Debts]]&gt;Table1[[#This Row],[Income]],1,0)</f>
        <v>1</v>
      </c>
      <c r="BY85" s="2">
        <f ca="1">IF(Table1[[#This Row],[Net Worth of person]]&gt;$BZ$5,Table1[[#This Row],[Age]],0)</f>
        <v>25</v>
      </c>
    </row>
    <row r="86" spans="2:77" x14ac:dyDescent="0.3">
      <c r="B86">
        <f t="shared" ca="1" si="36"/>
        <v>1</v>
      </c>
      <c r="C86" t="str">
        <f t="shared" ca="1" si="23"/>
        <v>Men</v>
      </c>
      <c r="D86">
        <f t="shared" ca="1" si="37"/>
        <v>43</v>
      </c>
      <c r="E86">
        <f t="shared" ca="1" si="38"/>
        <v>1</v>
      </c>
      <c r="F86" t="str">
        <f t="shared" ca="1" si="24"/>
        <v>Health</v>
      </c>
      <c r="G86">
        <f t="shared" ca="1" si="39"/>
        <v>4</v>
      </c>
      <c r="H86" t="str">
        <f t="shared" ca="1" si="25"/>
        <v>Technical</v>
      </c>
      <c r="I86">
        <f t="shared" ca="1" si="40"/>
        <v>4</v>
      </c>
      <c r="J86">
        <f t="shared" ca="1" si="41"/>
        <v>1</v>
      </c>
      <c r="K86">
        <f t="shared" ca="1" si="42"/>
        <v>77893</v>
      </c>
      <c r="L86">
        <f t="shared" ca="1" si="43"/>
        <v>8</v>
      </c>
      <c r="M86" t="str">
        <f t="shared" ca="1" si="26"/>
        <v>Area 8</v>
      </c>
      <c r="N86">
        <f t="shared" ca="1" si="27"/>
        <v>467358</v>
      </c>
      <c r="O86">
        <f ca="1">RAND()*Table1[[#This Row],[value of House]]</f>
        <v>87260.527511015476</v>
      </c>
      <c r="P86">
        <f t="shared" ca="1" si="28"/>
        <v>68166.596545281616</v>
      </c>
      <c r="Q86">
        <f t="shared" ca="1" si="29"/>
        <v>9640</v>
      </c>
      <c r="R86">
        <f t="shared" ca="1" si="30"/>
        <v>114147.61992478505</v>
      </c>
      <c r="S86">
        <f t="shared" ca="1" si="31"/>
        <v>14422.027563574336</v>
      </c>
      <c r="T86">
        <f t="shared" ca="1" si="32"/>
        <v>549946.62410885596</v>
      </c>
      <c r="U86">
        <f t="shared" ca="1" si="33"/>
        <v>211048.14743580052</v>
      </c>
      <c r="V86">
        <f t="shared" ca="1" si="34"/>
        <v>338898.47667305544</v>
      </c>
      <c r="X86" s="1">
        <f ca="1">IF(Table1[[#This Row],[Gender]]="Men",1,0)</f>
        <v>1</v>
      </c>
      <c r="Y86">
        <f ca="1">IF(Table1[[#This Row],[Gender]]="Women",1,0)</f>
        <v>0</v>
      </c>
      <c r="AB86" s="2"/>
      <c r="AD86" s="1">
        <f ca="1">IF(Table1[[#This Row],[Occupation]]="General Work",1,0)</f>
        <v>0</v>
      </c>
      <c r="AE86">
        <f ca="1">IF(Table1[[#This Row],[Occupation]]="IT",1,0)</f>
        <v>0</v>
      </c>
      <c r="AF86">
        <f ca="1">IF(Table1[[#This Row],[Occupation]]="Agriculture",1,0)</f>
        <v>0</v>
      </c>
      <c r="AG86">
        <f ca="1">IF(Table1[[#This Row],[Occupation]]="Teaching",1,0)</f>
        <v>0</v>
      </c>
      <c r="AH86">
        <f ca="1">IF(Table1[[#This Row],[Occupation]]="Construction",1,0)</f>
        <v>0</v>
      </c>
      <c r="AI86">
        <f ca="1">IF(Table1[[#This Row],[Occupation]]="Health",1,0)</f>
        <v>1</v>
      </c>
      <c r="AP86" s="1"/>
      <c r="AQ86" s="11">
        <f t="shared" ca="1" si="35"/>
        <v>17225.350630719338</v>
      </c>
      <c r="AR86" s="2"/>
      <c r="AS86" s="1">
        <f ca="1">IF(Table1[[#This Row],[Value of Debts]]&gt;$AT$5,1,0)</f>
        <v>1</v>
      </c>
      <c r="AV86" s="2"/>
      <c r="AW86" s="16">
        <f ca="1">Table1[[#This Row],[Mortage Left]]/Table1[[#This Row],[value of House]]</f>
        <v>0.18671024677231474</v>
      </c>
      <c r="AX86">
        <f t="shared" ca="1" si="44"/>
        <v>1</v>
      </c>
      <c r="BA86" s="1">
        <f ca="1">IF(Table1[[#This Row],[Area]]="Area 1",Table1[[#This Row],[Income]],0)</f>
        <v>0</v>
      </c>
      <c r="BB86">
        <f ca="1">IF(Table1[[#This Row],[Area]]="Area 2",Table1[[#This Row],[Income]],0)</f>
        <v>0</v>
      </c>
      <c r="BC86">
        <f ca="1">IF(Table1[[#This Row],[Area]]="Area 3",Table1[[#This Row],[Income]],0)</f>
        <v>0</v>
      </c>
      <c r="BD86">
        <f ca="1">IF(Table1[[#This Row],[Area]]="Area 4",Table1[[#This Row],[Income]],0)</f>
        <v>0</v>
      </c>
      <c r="BE86">
        <f ca="1">IF(Table1[[#This Row],[Area]]="Area 5",Table1[[#This Row],[Income]],0)</f>
        <v>0</v>
      </c>
      <c r="BF86">
        <f ca="1">IF(Table1[[#This Row],[Area]]="Area 6",Table1[[#This Row],[Income]],0)</f>
        <v>0</v>
      </c>
      <c r="BG86">
        <f ca="1">IF(Table1[[#This Row],[Area]]="Area 7",Table1[[#This Row],[Income]],0)</f>
        <v>0</v>
      </c>
      <c r="BH86">
        <f ca="1">IF(Table1[[#This Row],[Area]]="Area 8",Table1[[#This Row],[Income]],0)</f>
        <v>77893</v>
      </c>
      <c r="BI86">
        <f ca="1">IF(Table1[[#This Row],[Area]]="Area 9",Table1[[#This Row],[Income]],0)</f>
        <v>0</v>
      </c>
      <c r="BJ86">
        <f ca="1">IF(Table1[[#This Row],[Area]]="Area 10",Table1[[#This Row],[Income]],0)</f>
        <v>0</v>
      </c>
      <c r="BK86">
        <f ca="1">IF(Table1[[#This Row],[Area]]="Area 11",Table1[[#This Row],[Income]],0)</f>
        <v>0</v>
      </c>
      <c r="BL86">
        <f ca="1">IF(Table1[[#This Row],[Area]]="Area 12",Table1[[#This Row],[Income]],0)</f>
        <v>0</v>
      </c>
      <c r="BM86">
        <f ca="1">IF(Table1[[#This Row],[Area]]="Area 13",Table1[[#This Row],[Income]],0)</f>
        <v>0</v>
      </c>
      <c r="BN86" s="2">
        <f ca="1">IF(Table1[[#This Row],[Area]]="Area 14",Table1[[#This Row],[Income]],0)</f>
        <v>0</v>
      </c>
      <c r="BO86" s="1">
        <f ca="1">IF(Table1[[#This Row],[Occupation]]="Health",Table1[[#This Row],[Income]],0)</f>
        <v>77893</v>
      </c>
      <c r="BP86">
        <f ca="1">IF(Table1[[#This Row],[Occupation]]="Construction",Table1[[#This Row],[Income]],0)</f>
        <v>0</v>
      </c>
      <c r="BQ86">
        <f ca="1">IF(Table1[[#This Row],[Occupation]]="Teaching",Table1[[#This Row],[Income]],0)</f>
        <v>0</v>
      </c>
      <c r="BR86">
        <f ca="1">IF(Table1[[#This Row],[Occupation]]="IT",Table1[[#This Row],[Income]],0)</f>
        <v>0</v>
      </c>
      <c r="BS86">
        <f ca="1">IF(Table1[[#This Row],[Occupation]]="General Work",Table1[[#This Row],[Income]],0)</f>
        <v>0</v>
      </c>
      <c r="BT86" s="2">
        <f ca="1">IF(Table1[[#This Row],[Occupation]]="Agriculture",Table1[[#This Row],[Income]],0)</f>
        <v>0</v>
      </c>
      <c r="BV86" s="1">
        <f ca="1">IF(Table1[[#This Row],[Value of Debts]]&gt;Table1[[#This Row],[Income]],1,0)</f>
        <v>1</v>
      </c>
      <c r="BY86" s="2">
        <f ca="1">IF(Table1[[#This Row],[Net Worth of person]]&gt;$BZ$5,Table1[[#This Row],[Age]],0)</f>
        <v>43</v>
      </c>
    </row>
    <row r="87" spans="2:77" x14ac:dyDescent="0.3">
      <c r="B87">
        <f t="shared" ca="1" si="36"/>
        <v>1</v>
      </c>
      <c r="C87" t="str">
        <f t="shared" ca="1" si="23"/>
        <v>Men</v>
      </c>
      <c r="D87">
        <f t="shared" ca="1" si="37"/>
        <v>31</v>
      </c>
      <c r="E87">
        <f t="shared" ca="1" si="38"/>
        <v>5</v>
      </c>
      <c r="F87" t="str">
        <f t="shared" ca="1" si="24"/>
        <v>General Work</v>
      </c>
      <c r="G87">
        <f t="shared" ca="1" si="39"/>
        <v>5</v>
      </c>
      <c r="H87" t="str">
        <f t="shared" ca="1" si="25"/>
        <v>Others</v>
      </c>
      <c r="I87">
        <f t="shared" ca="1" si="40"/>
        <v>0</v>
      </c>
      <c r="J87">
        <f t="shared" ca="1" si="41"/>
        <v>3</v>
      </c>
      <c r="K87">
        <f t="shared" ca="1" si="42"/>
        <v>46369</v>
      </c>
      <c r="L87">
        <f t="shared" ca="1" si="43"/>
        <v>1</v>
      </c>
      <c r="M87" t="str">
        <f t="shared" ca="1" si="26"/>
        <v>Area 1</v>
      </c>
      <c r="N87">
        <f t="shared" ca="1" si="27"/>
        <v>278214</v>
      </c>
      <c r="O87">
        <f ca="1">RAND()*Table1[[#This Row],[value of House]]</f>
        <v>83810.069809976339</v>
      </c>
      <c r="P87">
        <f t="shared" ca="1" si="28"/>
        <v>51676.051892158015</v>
      </c>
      <c r="Q87">
        <f t="shared" ca="1" si="29"/>
        <v>50240</v>
      </c>
      <c r="R87">
        <f t="shared" ca="1" si="30"/>
        <v>4889.8142225547335</v>
      </c>
      <c r="S87">
        <f t="shared" ca="1" si="31"/>
        <v>31926.485476334805</v>
      </c>
      <c r="T87">
        <f t="shared" ca="1" si="32"/>
        <v>361816.53736849281</v>
      </c>
      <c r="U87">
        <f t="shared" ca="1" si="33"/>
        <v>138939.88403253106</v>
      </c>
      <c r="V87">
        <f t="shared" ca="1" si="34"/>
        <v>222876.65333596175</v>
      </c>
      <c r="X87" s="1">
        <f ca="1">IF(Table1[[#This Row],[Gender]]="Men",1,0)</f>
        <v>1</v>
      </c>
      <c r="Y87">
        <f ca="1">IF(Table1[[#This Row],[Gender]]="Women",1,0)</f>
        <v>0</v>
      </c>
      <c r="AB87" s="2"/>
      <c r="AD87" s="1">
        <f ca="1">IF(Table1[[#This Row],[Occupation]]="General Work",1,0)</f>
        <v>1</v>
      </c>
      <c r="AE87">
        <f ca="1">IF(Table1[[#This Row],[Occupation]]="IT",1,0)</f>
        <v>0</v>
      </c>
      <c r="AF87">
        <f ca="1">IF(Table1[[#This Row],[Occupation]]="Agriculture",1,0)</f>
        <v>0</v>
      </c>
      <c r="AG87">
        <f ca="1">IF(Table1[[#This Row],[Occupation]]="Teaching",1,0)</f>
        <v>0</v>
      </c>
      <c r="AH87">
        <f ca="1">IF(Table1[[#This Row],[Occupation]]="Construction",1,0)</f>
        <v>0</v>
      </c>
      <c r="AI87">
        <f ca="1">IF(Table1[[#This Row],[Occupation]]="Health",1,0)</f>
        <v>0</v>
      </c>
      <c r="AP87" s="1"/>
      <c r="AQ87" s="11">
        <f t="shared" ca="1" si="35"/>
        <v>34066.575893931134</v>
      </c>
      <c r="AR87" s="2"/>
      <c r="AS87" s="1">
        <f ca="1">IF(Table1[[#This Row],[Value of Debts]]&gt;$AT$5,1,0)</f>
        <v>1</v>
      </c>
      <c r="AV87" s="2"/>
      <c r="AW87" s="16">
        <f ca="1">Table1[[#This Row],[Mortage Left]]/Table1[[#This Row],[value of House]]</f>
        <v>0.30124317902756992</v>
      </c>
      <c r="AX87">
        <f t="shared" ca="1" si="44"/>
        <v>0</v>
      </c>
      <c r="BA87" s="1">
        <f ca="1">IF(Table1[[#This Row],[Area]]="Area 1",Table1[[#This Row],[Income]],0)</f>
        <v>46369</v>
      </c>
      <c r="BB87">
        <f ca="1">IF(Table1[[#This Row],[Area]]="Area 2",Table1[[#This Row],[Income]],0)</f>
        <v>0</v>
      </c>
      <c r="BC87">
        <f ca="1">IF(Table1[[#This Row],[Area]]="Area 3",Table1[[#This Row],[Income]],0)</f>
        <v>0</v>
      </c>
      <c r="BD87">
        <f ca="1">IF(Table1[[#This Row],[Area]]="Area 4",Table1[[#This Row],[Income]],0)</f>
        <v>0</v>
      </c>
      <c r="BE87">
        <f ca="1">IF(Table1[[#This Row],[Area]]="Area 5",Table1[[#This Row],[Income]],0)</f>
        <v>0</v>
      </c>
      <c r="BF87">
        <f ca="1">IF(Table1[[#This Row],[Area]]="Area 6",Table1[[#This Row],[Income]],0)</f>
        <v>0</v>
      </c>
      <c r="BG87">
        <f ca="1">IF(Table1[[#This Row],[Area]]="Area 7",Table1[[#This Row],[Income]],0)</f>
        <v>0</v>
      </c>
      <c r="BH87">
        <f ca="1">IF(Table1[[#This Row],[Area]]="Area 8",Table1[[#This Row],[Income]],0)</f>
        <v>0</v>
      </c>
      <c r="BI87">
        <f ca="1">IF(Table1[[#This Row],[Area]]="Area 9",Table1[[#This Row],[Income]],0)</f>
        <v>0</v>
      </c>
      <c r="BJ87">
        <f ca="1">IF(Table1[[#This Row],[Area]]="Area 10",Table1[[#This Row],[Income]],0)</f>
        <v>0</v>
      </c>
      <c r="BK87">
        <f ca="1">IF(Table1[[#This Row],[Area]]="Area 11",Table1[[#This Row],[Income]],0)</f>
        <v>0</v>
      </c>
      <c r="BL87">
        <f ca="1">IF(Table1[[#This Row],[Area]]="Area 12",Table1[[#This Row],[Income]],0)</f>
        <v>0</v>
      </c>
      <c r="BM87">
        <f ca="1">IF(Table1[[#This Row],[Area]]="Area 13",Table1[[#This Row],[Income]],0)</f>
        <v>0</v>
      </c>
      <c r="BN87" s="2">
        <f ca="1">IF(Table1[[#This Row],[Area]]="Area 14",Table1[[#This Row],[Income]],0)</f>
        <v>0</v>
      </c>
      <c r="BO87" s="1">
        <f ca="1">IF(Table1[[#This Row],[Occupation]]="Health",Table1[[#This Row],[Income]],0)</f>
        <v>0</v>
      </c>
      <c r="BP87">
        <f ca="1">IF(Table1[[#This Row],[Occupation]]="Construction",Table1[[#This Row],[Income]],0)</f>
        <v>0</v>
      </c>
      <c r="BQ87">
        <f ca="1">IF(Table1[[#This Row],[Occupation]]="Teaching",Table1[[#This Row],[Income]],0)</f>
        <v>0</v>
      </c>
      <c r="BR87">
        <f ca="1">IF(Table1[[#This Row],[Occupation]]="IT",Table1[[#This Row],[Income]],0)</f>
        <v>0</v>
      </c>
      <c r="BS87">
        <f ca="1">IF(Table1[[#This Row],[Occupation]]="General Work",Table1[[#This Row],[Income]],0)</f>
        <v>46369</v>
      </c>
      <c r="BT87" s="2">
        <f ca="1">IF(Table1[[#This Row],[Occupation]]="Agriculture",Table1[[#This Row],[Income]],0)</f>
        <v>0</v>
      </c>
      <c r="BV87" s="1">
        <f ca="1">IF(Table1[[#This Row],[Value of Debts]]&gt;Table1[[#This Row],[Income]],1,0)</f>
        <v>1</v>
      </c>
      <c r="BY87" s="2">
        <f ca="1">IF(Table1[[#This Row],[Net Worth of person]]&gt;$BZ$5,Table1[[#This Row],[Age]],0)</f>
        <v>31</v>
      </c>
    </row>
    <row r="88" spans="2:77" x14ac:dyDescent="0.3">
      <c r="B88">
        <f t="shared" ca="1" si="36"/>
        <v>2</v>
      </c>
      <c r="C88" t="str">
        <f t="shared" ca="1" si="23"/>
        <v>Women</v>
      </c>
      <c r="D88">
        <f t="shared" ca="1" si="37"/>
        <v>32</v>
      </c>
      <c r="E88">
        <f t="shared" ca="1" si="38"/>
        <v>1</v>
      </c>
      <c r="F88" t="str">
        <f t="shared" ca="1" si="24"/>
        <v>Health</v>
      </c>
      <c r="G88">
        <f t="shared" ca="1" si="39"/>
        <v>3</v>
      </c>
      <c r="H88" t="str">
        <f t="shared" ca="1" si="25"/>
        <v>University</v>
      </c>
      <c r="I88">
        <f t="shared" ca="1" si="40"/>
        <v>2</v>
      </c>
      <c r="J88">
        <f t="shared" ca="1" si="41"/>
        <v>2</v>
      </c>
      <c r="K88">
        <f t="shared" ca="1" si="42"/>
        <v>34470</v>
      </c>
      <c r="L88">
        <f t="shared" ca="1" si="43"/>
        <v>12</v>
      </c>
      <c r="M88" t="str">
        <f t="shared" ca="1" si="26"/>
        <v>Area 12</v>
      </c>
      <c r="N88">
        <f t="shared" ca="1" si="27"/>
        <v>206820</v>
      </c>
      <c r="O88">
        <f ca="1">RAND()*Table1[[#This Row],[value of House]]</f>
        <v>150890.00012317958</v>
      </c>
      <c r="P88">
        <f t="shared" ca="1" si="28"/>
        <v>68133.151787862269</v>
      </c>
      <c r="Q88">
        <f t="shared" ca="1" si="29"/>
        <v>23108</v>
      </c>
      <c r="R88">
        <f t="shared" ca="1" si="30"/>
        <v>3077.6066906228293</v>
      </c>
      <c r="S88">
        <f t="shared" ca="1" si="31"/>
        <v>35962.835246858187</v>
      </c>
      <c r="T88">
        <f t="shared" ca="1" si="32"/>
        <v>310915.98703472049</v>
      </c>
      <c r="U88">
        <f t="shared" ca="1" si="33"/>
        <v>177075.60681380241</v>
      </c>
      <c r="V88">
        <f t="shared" ca="1" si="34"/>
        <v>133840.38022091807</v>
      </c>
      <c r="X88" s="1">
        <f ca="1">IF(Table1[[#This Row],[Gender]]="Men",1,0)</f>
        <v>0</v>
      </c>
      <c r="Y88">
        <f ca="1">IF(Table1[[#This Row],[Gender]]="Women",1,0)</f>
        <v>1</v>
      </c>
      <c r="AB88" s="2"/>
      <c r="AD88" s="1">
        <f ca="1">IF(Table1[[#This Row],[Occupation]]="General Work",1,0)</f>
        <v>0</v>
      </c>
      <c r="AE88">
        <f ca="1">IF(Table1[[#This Row],[Occupation]]="IT",1,0)</f>
        <v>0</v>
      </c>
      <c r="AF88">
        <f ca="1">IF(Table1[[#This Row],[Occupation]]="Agriculture",1,0)</f>
        <v>0</v>
      </c>
      <c r="AG88">
        <f ca="1">IF(Table1[[#This Row],[Occupation]]="Teaching",1,0)</f>
        <v>0</v>
      </c>
      <c r="AH88">
        <f ca="1">IF(Table1[[#This Row],[Occupation]]="Construction",1,0)</f>
        <v>0</v>
      </c>
      <c r="AI88">
        <f ca="1">IF(Table1[[#This Row],[Occupation]]="Health",1,0)</f>
        <v>1</v>
      </c>
      <c r="AP88" s="1"/>
      <c r="AQ88" s="11">
        <f t="shared" ca="1" si="35"/>
        <v>9622.0003353962893</v>
      </c>
      <c r="AR88" s="2"/>
      <c r="AS88" s="1">
        <f ca="1">IF(Table1[[#This Row],[Value of Debts]]&gt;$AT$5,1,0)</f>
        <v>1</v>
      </c>
      <c r="AV88" s="2"/>
      <c r="AW88" s="16">
        <f ca="1">Table1[[#This Row],[Mortage Left]]/Table1[[#This Row],[value of House]]</f>
        <v>0.72957160875727478</v>
      </c>
      <c r="AX88">
        <f t="shared" ca="1" si="44"/>
        <v>0</v>
      </c>
      <c r="BA88" s="1">
        <f ca="1">IF(Table1[[#This Row],[Area]]="Area 1",Table1[[#This Row],[Income]],0)</f>
        <v>0</v>
      </c>
      <c r="BB88">
        <f ca="1">IF(Table1[[#This Row],[Area]]="Area 2",Table1[[#This Row],[Income]],0)</f>
        <v>0</v>
      </c>
      <c r="BC88">
        <f ca="1">IF(Table1[[#This Row],[Area]]="Area 3",Table1[[#This Row],[Income]],0)</f>
        <v>0</v>
      </c>
      <c r="BD88">
        <f ca="1">IF(Table1[[#This Row],[Area]]="Area 4",Table1[[#This Row],[Income]],0)</f>
        <v>0</v>
      </c>
      <c r="BE88">
        <f ca="1">IF(Table1[[#This Row],[Area]]="Area 5",Table1[[#This Row],[Income]],0)</f>
        <v>0</v>
      </c>
      <c r="BF88">
        <f ca="1">IF(Table1[[#This Row],[Area]]="Area 6",Table1[[#This Row],[Income]],0)</f>
        <v>0</v>
      </c>
      <c r="BG88">
        <f ca="1">IF(Table1[[#This Row],[Area]]="Area 7",Table1[[#This Row],[Income]],0)</f>
        <v>0</v>
      </c>
      <c r="BH88">
        <f ca="1">IF(Table1[[#This Row],[Area]]="Area 8",Table1[[#This Row],[Income]],0)</f>
        <v>0</v>
      </c>
      <c r="BI88">
        <f ca="1">IF(Table1[[#This Row],[Area]]="Area 9",Table1[[#This Row],[Income]],0)</f>
        <v>0</v>
      </c>
      <c r="BJ88">
        <f ca="1">IF(Table1[[#This Row],[Area]]="Area 10",Table1[[#This Row],[Income]],0)</f>
        <v>0</v>
      </c>
      <c r="BK88">
        <f ca="1">IF(Table1[[#This Row],[Area]]="Area 11",Table1[[#This Row],[Income]],0)</f>
        <v>0</v>
      </c>
      <c r="BL88">
        <f ca="1">IF(Table1[[#This Row],[Area]]="Area 12",Table1[[#This Row],[Income]],0)</f>
        <v>34470</v>
      </c>
      <c r="BM88">
        <f ca="1">IF(Table1[[#This Row],[Area]]="Area 13",Table1[[#This Row],[Income]],0)</f>
        <v>0</v>
      </c>
      <c r="BN88" s="2">
        <f ca="1">IF(Table1[[#This Row],[Area]]="Area 14",Table1[[#This Row],[Income]],0)</f>
        <v>0</v>
      </c>
      <c r="BO88" s="1">
        <f ca="1">IF(Table1[[#This Row],[Occupation]]="Health",Table1[[#This Row],[Income]],0)</f>
        <v>34470</v>
      </c>
      <c r="BP88">
        <f ca="1">IF(Table1[[#This Row],[Occupation]]="Construction",Table1[[#This Row],[Income]],0)</f>
        <v>0</v>
      </c>
      <c r="BQ88">
        <f ca="1">IF(Table1[[#This Row],[Occupation]]="Teaching",Table1[[#This Row],[Income]],0)</f>
        <v>0</v>
      </c>
      <c r="BR88">
        <f ca="1">IF(Table1[[#This Row],[Occupation]]="IT",Table1[[#This Row],[Income]],0)</f>
        <v>0</v>
      </c>
      <c r="BS88">
        <f ca="1">IF(Table1[[#This Row],[Occupation]]="General Work",Table1[[#This Row],[Income]],0)</f>
        <v>0</v>
      </c>
      <c r="BT88" s="2">
        <f ca="1">IF(Table1[[#This Row],[Occupation]]="Agriculture",Table1[[#This Row],[Income]],0)</f>
        <v>0</v>
      </c>
      <c r="BV88" s="1">
        <f ca="1">IF(Table1[[#This Row],[Value of Debts]]&gt;Table1[[#This Row],[Income]],1,0)</f>
        <v>1</v>
      </c>
      <c r="BY88" s="2">
        <f ca="1">IF(Table1[[#This Row],[Net Worth of person]]&gt;$BZ$5,Table1[[#This Row],[Age]],0)</f>
        <v>32</v>
      </c>
    </row>
    <row r="89" spans="2:77" x14ac:dyDescent="0.3">
      <c r="B89">
        <f t="shared" ca="1" si="36"/>
        <v>2</v>
      </c>
      <c r="C89" t="str">
        <f t="shared" ca="1" si="23"/>
        <v>Women</v>
      </c>
      <c r="D89">
        <f t="shared" ca="1" si="37"/>
        <v>27</v>
      </c>
      <c r="E89">
        <f t="shared" ca="1" si="38"/>
        <v>2</v>
      </c>
      <c r="F89" t="str">
        <f t="shared" ca="1" si="24"/>
        <v>Construction</v>
      </c>
      <c r="G89">
        <f t="shared" ca="1" si="39"/>
        <v>3</v>
      </c>
      <c r="H89" t="str">
        <f t="shared" ca="1" si="25"/>
        <v>University</v>
      </c>
      <c r="I89">
        <f t="shared" ca="1" si="40"/>
        <v>3</v>
      </c>
      <c r="J89">
        <f t="shared" ca="1" si="41"/>
        <v>2</v>
      </c>
      <c r="K89">
        <f t="shared" ca="1" si="42"/>
        <v>26940</v>
      </c>
      <c r="L89">
        <f t="shared" ca="1" si="43"/>
        <v>12</v>
      </c>
      <c r="M89" t="str">
        <f t="shared" ca="1" si="26"/>
        <v>Area 12</v>
      </c>
      <c r="N89">
        <f t="shared" ca="1" si="27"/>
        <v>134700</v>
      </c>
      <c r="O89">
        <f ca="1">RAND()*Table1[[#This Row],[value of House]]</f>
        <v>101518.54607672192</v>
      </c>
      <c r="P89">
        <f t="shared" ca="1" si="28"/>
        <v>19244.000670792579</v>
      </c>
      <c r="Q89">
        <f t="shared" ca="1" si="29"/>
        <v>1594</v>
      </c>
      <c r="R89">
        <f t="shared" ca="1" si="30"/>
        <v>39185.432960715611</v>
      </c>
      <c r="S89">
        <f t="shared" ca="1" si="31"/>
        <v>22002.869888288831</v>
      </c>
      <c r="T89">
        <f t="shared" ca="1" si="32"/>
        <v>175946.87055908144</v>
      </c>
      <c r="U89">
        <f t="shared" ca="1" si="33"/>
        <v>142297.97903743753</v>
      </c>
      <c r="V89">
        <f t="shared" ca="1" si="34"/>
        <v>33648.891521643905</v>
      </c>
      <c r="X89" s="1">
        <f ca="1">IF(Table1[[#This Row],[Gender]]="Men",1,0)</f>
        <v>0</v>
      </c>
      <c r="Y89">
        <f ca="1">IF(Table1[[#This Row],[Gender]]="Women",1,0)</f>
        <v>1</v>
      </c>
      <c r="AB89" s="2"/>
      <c r="AD89" s="1">
        <f ca="1">IF(Table1[[#This Row],[Occupation]]="General Work",1,0)</f>
        <v>0</v>
      </c>
      <c r="AE89">
        <f ca="1">IF(Table1[[#This Row],[Occupation]]="IT",1,0)</f>
        <v>0</v>
      </c>
      <c r="AF89">
        <f ca="1">IF(Table1[[#This Row],[Occupation]]="Agriculture",1,0)</f>
        <v>0</v>
      </c>
      <c r="AG89">
        <f ca="1">IF(Table1[[#This Row],[Occupation]]="Teaching",1,0)</f>
        <v>0</v>
      </c>
      <c r="AH89">
        <f ca="1">IF(Table1[[#This Row],[Occupation]]="Construction",1,0)</f>
        <v>1</v>
      </c>
      <c r="AI89">
        <f ca="1">IF(Table1[[#This Row],[Occupation]]="Health",1,0)</f>
        <v>0</v>
      </c>
      <c r="AP89" s="1"/>
      <c r="AQ89" s="11">
        <f t="shared" ca="1" si="35"/>
        <v>3570.82146771617</v>
      </c>
      <c r="AR89" s="2"/>
      <c r="AS89" s="1">
        <f ca="1">IF(Table1[[#This Row],[Value of Debts]]&gt;$AT$5,1,0)</f>
        <v>1</v>
      </c>
      <c r="AV89" s="2"/>
      <c r="AW89" s="16">
        <f ca="1">Table1[[#This Row],[Mortage Left]]/Table1[[#This Row],[value of House]]</f>
        <v>0.75366403917388214</v>
      </c>
      <c r="AX89">
        <f t="shared" ca="1" si="44"/>
        <v>0</v>
      </c>
      <c r="BA89" s="1">
        <f ca="1">IF(Table1[[#This Row],[Area]]="Area 1",Table1[[#This Row],[Income]],0)</f>
        <v>0</v>
      </c>
      <c r="BB89">
        <f ca="1">IF(Table1[[#This Row],[Area]]="Area 2",Table1[[#This Row],[Income]],0)</f>
        <v>0</v>
      </c>
      <c r="BC89">
        <f ca="1">IF(Table1[[#This Row],[Area]]="Area 3",Table1[[#This Row],[Income]],0)</f>
        <v>0</v>
      </c>
      <c r="BD89">
        <f ca="1">IF(Table1[[#This Row],[Area]]="Area 4",Table1[[#This Row],[Income]],0)</f>
        <v>0</v>
      </c>
      <c r="BE89">
        <f ca="1">IF(Table1[[#This Row],[Area]]="Area 5",Table1[[#This Row],[Income]],0)</f>
        <v>0</v>
      </c>
      <c r="BF89">
        <f ca="1">IF(Table1[[#This Row],[Area]]="Area 6",Table1[[#This Row],[Income]],0)</f>
        <v>0</v>
      </c>
      <c r="BG89">
        <f ca="1">IF(Table1[[#This Row],[Area]]="Area 7",Table1[[#This Row],[Income]],0)</f>
        <v>0</v>
      </c>
      <c r="BH89">
        <f ca="1">IF(Table1[[#This Row],[Area]]="Area 8",Table1[[#This Row],[Income]],0)</f>
        <v>0</v>
      </c>
      <c r="BI89">
        <f ca="1">IF(Table1[[#This Row],[Area]]="Area 9",Table1[[#This Row],[Income]],0)</f>
        <v>0</v>
      </c>
      <c r="BJ89">
        <f ca="1">IF(Table1[[#This Row],[Area]]="Area 10",Table1[[#This Row],[Income]],0)</f>
        <v>0</v>
      </c>
      <c r="BK89">
        <f ca="1">IF(Table1[[#This Row],[Area]]="Area 11",Table1[[#This Row],[Income]],0)</f>
        <v>0</v>
      </c>
      <c r="BL89">
        <f ca="1">IF(Table1[[#This Row],[Area]]="Area 12",Table1[[#This Row],[Income]],0)</f>
        <v>26940</v>
      </c>
      <c r="BM89">
        <f ca="1">IF(Table1[[#This Row],[Area]]="Area 13",Table1[[#This Row],[Income]],0)</f>
        <v>0</v>
      </c>
      <c r="BN89" s="2">
        <f ca="1">IF(Table1[[#This Row],[Area]]="Area 14",Table1[[#This Row],[Income]],0)</f>
        <v>0</v>
      </c>
      <c r="BO89" s="1">
        <f ca="1">IF(Table1[[#This Row],[Occupation]]="Health",Table1[[#This Row],[Income]],0)</f>
        <v>0</v>
      </c>
      <c r="BP89">
        <f ca="1">IF(Table1[[#This Row],[Occupation]]="Construction",Table1[[#This Row],[Income]],0)</f>
        <v>26940</v>
      </c>
      <c r="BQ89">
        <f ca="1">IF(Table1[[#This Row],[Occupation]]="Teaching",Table1[[#This Row],[Income]],0)</f>
        <v>0</v>
      </c>
      <c r="BR89">
        <f ca="1">IF(Table1[[#This Row],[Occupation]]="IT",Table1[[#This Row],[Income]],0)</f>
        <v>0</v>
      </c>
      <c r="BS89">
        <f ca="1">IF(Table1[[#This Row],[Occupation]]="General Work",Table1[[#This Row],[Income]],0)</f>
        <v>0</v>
      </c>
      <c r="BT89" s="2">
        <f ca="1">IF(Table1[[#This Row],[Occupation]]="Agriculture",Table1[[#This Row],[Income]],0)</f>
        <v>0</v>
      </c>
      <c r="BV89" s="1">
        <f ca="1">IF(Table1[[#This Row],[Value of Debts]]&gt;Table1[[#This Row],[Income]],1,0)</f>
        <v>1</v>
      </c>
      <c r="BY89" s="2">
        <f ca="1">IF(Table1[[#This Row],[Net Worth of person]]&gt;$BZ$5,Table1[[#This Row],[Age]],0)</f>
        <v>0</v>
      </c>
    </row>
    <row r="90" spans="2:77" x14ac:dyDescent="0.3">
      <c r="B90">
        <f t="shared" ca="1" si="36"/>
        <v>2</v>
      </c>
      <c r="C90" t="str">
        <f t="shared" ca="1" si="23"/>
        <v>Women</v>
      </c>
      <c r="D90">
        <f t="shared" ca="1" si="37"/>
        <v>39</v>
      </c>
      <c r="E90">
        <f t="shared" ca="1" si="38"/>
        <v>4</v>
      </c>
      <c r="F90" t="str">
        <f t="shared" ca="1" si="24"/>
        <v>IT</v>
      </c>
      <c r="G90">
        <f t="shared" ca="1" si="39"/>
        <v>3</v>
      </c>
      <c r="H90" t="str">
        <f t="shared" ca="1" si="25"/>
        <v>University</v>
      </c>
      <c r="I90">
        <f t="shared" ca="1" si="40"/>
        <v>3</v>
      </c>
      <c r="J90">
        <f t="shared" ca="1" si="41"/>
        <v>1</v>
      </c>
      <c r="K90">
        <f t="shared" ca="1" si="42"/>
        <v>38299</v>
      </c>
      <c r="L90">
        <f t="shared" ca="1" si="43"/>
        <v>5</v>
      </c>
      <c r="M90" t="str">
        <f t="shared" ca="1" si="26"/>
        <v>Area 5</v>
      </c>
      <c r="N90">
        <f t="shared" ca="1" si="27"/>
        <v>153196</v>
      </c>
      <c r="O90">
        <f ca="1">RAND()*Table1[[#This Row],[value of House]]</f>
        <v>43775.759005485081</v>
      </c>
      <c r="P90">
        <f t="shared" ca="1" si="28"/>
        <v>3570.82146771617</v>
      </c>
      <c r="Q90">
        <f t="shared" ca="1" si="29"/>
        <v>2646</v>
      </c>
      <c r="R90">
        <f t="shared" ca="1" si="30"/>
        <v>51881.176611778021</v>
      </c>
      <c r="S90">
        <f t="shared" ca="1" si="31"/>
        <v>14793.672315443324</v>
      </c>
      <c r="T90">
        <f t="shared" ca="1" si="32"/>
        <v>171560.49378315947</v>
      </c>
      <c r="U90">
        <f t="shared" ca="1" si="33"/>
        <v>98302.935617263109</v>
      </c>
      <c r="V90">
        <f t="shared" ca="1" si="34"/>
        <v>73257.558165896364</v>
      </c>
      <c r="X90" s="1">
        <f ca="1">IF(Table1[[#This Row],[Gender]]="Men",1,0)</f>
        <v>0</v>
      </c>
      <c r="Y90">
        <f ca="1">IF(Table1[[#This Row],[Gender]]="Women",1,0)</f>
        <v>1</v>
      </c>
      <c r="AB90" s="2"/>
      <c r="AD90" s="1">
        <f ca="1">IF(Table1[[#This Row],[Occupation]]="General Work",1,0)</f>
        <v>0</v>
      </c>
      <c r="AE90">
        <f ca="1">IF(Table1[[#This Row],[Occupation]]="IT",1,0)</f>
        <v>1</v>
      </c>
      <c r="AF90">
        <f ca="1">IF(Table1[[#This Row],[Occupation]]="Agriculture",1,0)</f>
        <v>0</v>
      </c>
      <c r="AG90">
        <f ca="1">IF(Table1[[#This Row],[Occupation]]="Teaching",1,0)</f>
        <v>0</v>
      </c>
      <c r="AH90">
        <f ca="1">IF(Table1[[#This Row],[Occupation]]="Construction",1,0)</f>
        <v>0</v>
      </c>
      <c r="AI90">
        <f ca="1">IF(Table1[[#This Row],[Occupation]]="Health",1,0)</f>
        <v>0</v>
      </c>
      <c r="AP90" s="1"/>
      <c r="AQ90" s="11">
        <f t="shared" ca="1" si="35"/>
        <v>44903.00639568003</v>
      </c>
      <c r="AR90" s="2"/>
      <c r="AS90" s="1">
        <f ca="1">IF(Table1[[#This Row],[Value of Debts]]&gt;$AT$5,1,0)</f>
        <v>0</v>
      </c>
      <c r="AV90" s="2"/>
      <c r="AW90" s="16">
        <f ca="1">Table1[[#This Row],[Mortage Left]]/Table1[[#This Row],[value of House]]</f>
        <v>0.28575001309097547</v>
      </c>
      <c r="AX90">
        <f t="shared" ca="1" si="44"/>
        <v>1</v>
      </c>
      <c r="BA90" s="1">
        <f ca="1">IF(Table1[[#This Row],[Area]]="Area 1",Table1[[#This Row],[Income]],0)</f>
        <v>0</v>
      </c>
      <c r="BB90">
        <f ca="1">IF(Table1[[#This Row],[Area]]="Area 2",Table1[[#This Row],[Income]],0)</f>
        <v>0</v>
      </c>
      <c r="BC90">
        <f ca="1">IF(Table1[[#This Row],[Area]]="Area 3",Table1[[#This Row],[Income]],0)</f>
        <v>0</v>
      </c>
      <c r="BD90">
        <f ca="1">IF(Table1[[#This Row],[Area]]="Area 4",Table1[[#This Row],[Income]],0)</f>
        <v>0</v>
      </c>
      <c r="BE90">
        <f ca="1">IF(Table1[[#This Row],[Area]]="Area 5",Table1[[#This Row],[Income]],0)</f>
        <v>38299</v>
      </c>
      <c r="BF90">
        <f ca="1">IF(Table1[[#This Row],[Area]]="Area 6",Table1[[#This Row],[Income]],0)</f>
        <v>0</v>
      </c>
      <c r="BG90">
        <f ca="1">IF(Table1[[#This Row],[Area]]="Area 7",Table1[[#This Row],[Income]],0)</f>
        <v>0</v>
      </c>
      <c r="BH90">
        <f ca="1">IF(Table1[[#This Row],[Area]]="Area 8",Table1[[#This Row],[Income]],0)</f>
        <v>0</v>
      </c>
      <c r="BI90">
        <f ca="1">IF(Table1[[#This Row],[Area]]="Area 9",Table1[[#This Row],[Income]],0)</f>
        <v>0</v>
      </c>
      <c r="BJ90">
        <f ca="1">IF(Table1[[#This Row],[Area]]="Area 10",Table1[[#This Row],[Income]],0)</f>
        <v>0</v>
      </c>
      <c r="BK90">
        <f ca="1">IF(Table1[[#This Row],[Area]]="Area 11",Table1[[#This Row],[Income]],0)</f>
        <v>0</v>
      </c>
      <c r="BL90">
        <f ca="1">IF(Table1[[#This Row],[Area]]="Area 12",Table1[[#This Row],[Income]],0)</f>
        <v>0</v>
      </c>
      <c r="BM90">
        <f ca="1">IF(Table1[[#This Row],[Area]]="Area 13",Table1[[#This Row],[Income]],0)</f>
        <v>0</v>
      </c>
      <c r="BN90" s="2">
        <f ca="1">IF(Table1[[#This Row],[Area]]="Area 14",Table1[[#This Row],[Income]],0)</f>
        <v>0</v>
      </c>
      <c r="BO90" s="1">
        <f ca="1">IF(Table1[[#This Row],[Occupation]]="Health",Table1[[#This Row],[Income]],0)</f>
        <v>0</v>
      </c>
      <c r="BP90">
        <f ca="1">IF(Table1[[#This Row],[Occupation]]="Construction",Table1[[#This Row],[Income]],0)</f>
        <v>0</v>
      </c>
      <c r="BQ90">
        <f ca="1">IF(Table1[[#This Row],[Occupation]]="Teaching",Table1[[#This Row],[Income]],0)</f>
        <v>0</v>
      </c>
      <c r="BR90">
        <f ca="1">IF(Table1[[#This Row],[Occupation]]="IT",Table1[[#This Row],[Income]],0)</f>
        <v>38299</v>
      </c>
      <c r="BS90">
        <f ca="1">IF(Table1[[#This Row],[Occupation]]="General Work",Table1[[#This Row],[Income]],0)</f>
        <v>0</v>
      </c>
      <c r="BT90" s="2">
        <f ca="1">IF(Table1[[#This Row],[Occupation]]="Agriculture",Table1[[#This Row],[Income]],0)</f>
        <v>0</v>
      </c>
      <c r="BV90" s="1">
        <f ca="1">IF(Table1[[#This Row],[Value of Debts]]&gt;Table1[[#This Row],[Income]],1,0)</f>
        <v>1</v>
      </c>
      <c r="BY90" s="2">
        <f ca="1">IF(Table1[[#This Row],[Net Worth of person]]&gt;$BZ$5,Table1[[#This Row],[Age]],0)</f>
        <v>0</v>
      </c>
    </row>
    <row r="91" spans="2:77" x14ac:dyDescent="0.3">
      <c r="B91">
        <f t="shared" ca="1" si="36"/>
        <v>2</v>
      </c>
      <c r="C91" t="str">
        <f t="shared" ref="C91:C154" ca="1" si="45">IF(B91=1,"Men","Women")</f>
        <v>Women</v>
      </c>
      <c r="D91">
        <f t="shared" ca="1" si="37"/>
        <v>43</v>
      </c>
      <c r="E91">
        <f t="shared" ca="1" si="38"/>
        <v>2</v>
      </c>
      <c r="F91" t="str">
        <f t="shared" ref="F91:F154" ca="1" si="46">VLOOKUP(E91,$CG$6:$CH$11,2,0)</f>
        <v>Construction</v>
      </c>
      <c r="G91">
        <f t="shared" ca="1" si="39"/>
        <v>4</v>
      </c>
      <c r="H91" t="str">
        <f t="shared" ref="H91:H154" ca="1" si="47">VLOOKUP(G91,$CJ$6:$CK$10,2,0)</f>
        <v>Technical</v>
      </c>
      <c r="I91">
        <f t="shared" ca="1" si="40"/>
        <v>0</v>
      </c>
      <c r="J91">
        <f t="shared" ca="1" si="41"/>
        <v>2</v>
      </c>
      <c r="K91">
        <f t="shared" ca="1" si="42"/>
        <v>63456</v>
      </c>
      <c r="L91">
        <f t="shared" ca="1" si="43"/>
        <v>7</v>
      </c>
      <c r="M91" t="str">
        <f t="shared" ref="M91:M154" ca="1" si="48">VLOOKUP(L91,$CM$6:$CN$19,2,0)</f>
        <v>Area 7</v>
      </c>
      <c r="N91">
        <f t="shared" ref="N91:N154" ca="1" si="49">K91*RANDBETWEEN(3,6)</f>
        <v>317280</v>
      </c>
      <c r="O91">
        <f ca="1">RAND()*Table1[[#This Row],[value of House]]</f>
        <v>213754.78822620338</v>
      </c>
      <c r="P91">
        <f t="shared" ref="P91:P154" ca="1" si="50">J91*RAND()*K91</f>
        <v>89806.012791360059</v>
      </c>
      <c r="Q91">
        <f t="shared" ref="Q91:Q154" ca="1" si="51">RANDBETWEEN(0,P91)</f>
        <v>43693</v>
      </c>
      <c r="R91">
        <f t="shared" ref="R91:R154" ca="1" si="52">RAND()*K91*2</f>
        <v>43506.594162633148</v>
      </c>
      <c r="S91">
        <f t="shared" ref="S91:S154" ca="1" si="53">RAND()*K91*1.5</f>
        <v>72816.081275647768</v>
      </c>
      <c r="T91">
        <f t="shared" ref="T91:T154" ca="1" si="54">N91+P91+S91</f>
        <v>479902.09406700777</v>
      </c>
      <c r="U91">
        <f t="shared" ref="U91:U154" ca="1" si="55">O91+Q91+R91</f>
        <v>300954.38238883653</v>
      </c>
      <c r="V91">
        <f t="shared" ref="V91:V154" ca="1" si="56">T91-U91</f>
        <v>178947.71167817124</v>
      </c>
      <c r="X91" s="1">
        <f ca="1">IF(Table1[[#This Row],[Gender]]="Men",1,0)</f>
        <v>0</v>
      </c>
      <c r="Y91">
        <f ca="1">IF(Table1[[#This Row],[Gender]]="Women",1,0)</f>
        <v>1</v>
      </c>
      <c r="AB91" s="2"/>
      <c r="AD91" s="1">
        <f ca="1">IF(Table1[[#This Row],[Occupation]]="General Work",1,0)</f>
        <v>0</v>
      </c>
      <c r="AE91">
        <f ca="1">IF(Table1[[#This Row],[Occupation]]="IT",1,0)</f>
        <v>0</v>
      </c>
      <c r="AF91">
        <f ca="1">IF(Table1[[#This Row],[Occupation]]="Agriculture",1,0)</f>
        <v>0</v>
      </c>
      <c r="AG91">
        <f ca="1">IF(Table1[[#This Row],[Occupation]]="Teaching",1,0)</f>
        <v>0</v>
      </c>
      <c r="AH91">
        <f ca="1">IF(Table1[[#This Row],[Occupation]]="Construction",1,0)</f>
        <v>1</v>
      </c>
      <c r="AI91">
        <f ca="1">IF(Table1[[#This Row],[Occupation]]="Health",1,0)</f>
        <v>0</v>
      </c>
      <c r="AP91" s="1"/>
      <c r="AQ91" s="11">
        <f t="shared" ca="1" si="35"/>
        <v>35604.637897100925</v>
      </c>
      <c r="AR91" s="2"/>
      <c r="AS91" s="1">
        <f ca="1">IF(Table1[[#This Row],[Value of Debts]]&gt;$AT$5,1,0)</f>
        <v>1</v>
      </c>
      <c r="AV91" s="2"/>
      <c r="AW91" s="16">
        <f ca="1">Table1[[#This Row],[Mortage Left]]/Table1[[#This Row],[value of House]]</f>
        <v>0.67371025033473075</v>
      </c>
      <c r="AX91">
        <f t="shared" ca="1" si="44"/>
        <v>0</v>
      </c>
      <c r="BA91" s="1">
        <f ca="1">IF(Table1[[#This Row],[Area]]="Area 1",Table1[[#This Row],[Income]],0)</f>
        <v>0</v>
      </c>
      <c r="BB91">
        <f ca="1">IF(Table1[[#This Row],[Area]]="Area 2",Table1[[#This Row],[Income]],0)</f>
        <v>0</v>
      </c>
      <c r="BC91">
        <f ca="1">IF(Table1[[#This Row],[Area]]="Area 3",Table1[[#This Row],[Income]],0)</f>
        <v>0</v>
      </c>
      <c r="BD91">
        <f ca="1">IF(Table1[[#This Row],[Area]]="Area 4",Table1[[#This Row],[Income]],0)</f>
        <v>0</v>
      </c>
      <c r="BE91">
        <f ca="1">IF(Table1[[#This Row],[Area]]="Area 5",Table1[[#This Row],[Income]],0)</f>
        <v>0</v>
      </c>
      <c r="BF91">
        <f ca="1">IF(Table1[[#This Row],[Area]]="Area 6",Table1[[#This Row],[Income]],0)</f>
        <v>0</v>
      </c>
      <c r="BG91">
        <f ca="1">IF(Table1[[#This Row],[Area]]="Area 7",Table1[[#This Row],[Income]],0)</f>
        <v>63456</v>
      </c>
      <c r="BH91">
        <f ca="1">IF(Table1[[#This Row],[Area]]="Area 8",Table1[[#This Row],[Income]],0)</f>
        <v>0</v>
      </c>
      <c r="BI91">
        <f ca="1">IF(Table1[[#This Row],[Area]]="Area 9",Table1[[#This Row],[Income]],0)</f>
        <v>0</v>
      </c>
      <c r="BJ91">
        <f ca="1">IF(Table1[[#This Row],[Area]]="Area 10",Table1[[#This Row],[Income]],0)</f>
        <v>0</v>
      </c>
      <c r="BK91">
        <f ca="1">IF(Table1[[#This Row],[Area]]="Area 11",Table1[[#This Row],[Income]],0)</f>
        <v>0</v>
      </c>
      <c r="BL91">
        <f ca="1">IF(Table1[[#This Row],[Area]]="Area 12",Table1[[#This Row],[Income]],0)</f>
        <v>0</v>
      </c>
      <c r="BM91">
        <f ca="1">IF(Table1[[#This Row],[Area]]="Area 13",Table1[[#This Row],[Income]],0)</f>
        <v>0</v>
      </c>
      <c r="BN91" s="2">
        <f ca="1">IF(Table1[[#This Row],[Area]]="Area 14",Table1[[#This Row],[Income]],0)</f>
        <v>0</v>
      </c>
      <c r="BO91" s="1">
        <f ca="1">IF(Table1[[#This Row],[Occupation]]="Health",Table1[[#This Row],[Income]],0)</f>
        <v>0</v>
      </c>
      <c r="BP91">
        <f ca="1">IF(Table1[[#This Row],[Occupation]]="Construction",Table1[[#This Row],[Income]],0)</f>
        <v>63456</v>
      </c>
      <c r="BQ91">
        <f ca="1">IF(Table1[[#This Row],[Occupation]]="Teaching",Table1[[#This Row],[Income]],0)</f>
        <v>0</v>
      </c>
      <c r="BR91">
        <f ca="1">IF(Table1[[#This Row],[Occupation]]="IT",Table1[[#This Row],[Income]],0)</f>
        <v>0</v>
      </c>
      <c r="BS91">
        <f ca="1">IF(Table1[[#This Row],[Occupation]]="General Work",Table1[[#This Row],[Income]],0)</f>
        <v>0</v>
      </c>
      <c r="BT91" s="2">
        <f ca="1">IF(Table1[[#This Row],[Occupation]]="Agriculture",Table1[[#This Row],[Income]],0)</f>
        <v>0</v>
      </c>
      <c r="BV91" s="1">
        <f ca="1">IF(Table1[[#This Row],[Value of Debts]]&gt;Table1[[#This Row],[Income]],1,0)</f>
        <v>1</v>
      </c>
      <c r="BY91" s="2">
        <f ca="1">IF(Table1[[#This Row],[Net Worth of person]]&gt;$BZ$5,Table1[[#This Row],[Age]],0)</f>
        <v>43</v>
      </c>
    </row>
    <row r="92" spans="2:77" x14ac:dyDescent="0.3">
      <c r="B92">
        <f t="shared" ca="1" si="36"/>
        <v>1</v>
      </c>
      <c r="C92" t="str">
        <f t="shared" ca="1" si="45"/>
        <v>Men</v>
      </c>
      <c r="D92">
        <f t="shared" ca="1" si="37"/>
        <v>31</v>
      </c>
      <c r="E92">
        <f t="shared" ca="1" si="38"/>
        <v>2</v>
      </c>
      <c r="F92" t="str">
        <f t="shared" ca="1" si="46"/>
        <v>Construction</v>
      </c>
      <c r="G92">
        <f t="shared" ca="1" si="39"/>
        <v>2</v>
      </c>
      <c r="H92" t="str">
        <f t="shared" ca="1" si="47"/>
        <v>College</v>
      </c>
      <c r="I92">
        <f t="shared" ca="1" si="40"/>
        <v>3</v>
      </c>
      <c r="J92">
        <f t="shared" ca="1" si="41"/>
        <v>1</v>
      </c>
      <c r="K92">
        <f t="shared" ca="1" si="42"/>
        <v>78984</v>
      </c>
      <c r="L92">
        <f t="shared" ca="1" si="43"/>
        <v>4</v>
      </c>
      <c r="M92" t="str">
        <f t="shared" ca="1" si="48"/>
        <v>Area 4</v>
      </c>
      <c r="N92">
        <f t="shared" ca="1" si="49"/>
        <v>236952</v>
      </c>
      <c r="O92">
        <f ca="1">RAND()*Table1[[#This Row],[value of House]]</f>
        <v>56237.271177079674</v>
      </c>
      <c r="P92">
        <f t="shared" ca="1" si="50"/>
        <v>35604.637897100925</v>
      </c>
      <c r="Q92">
        <f t="shared" ca="1" si="51"/>
        <v>8516</v>
      </c>
      <c r="R92">
        <f t="shared" ca="1" si="52"/>
        <v>132228.11393366201</v>
      </c>
      <c r="S92">
        <f t="shared" ca="1" si="53"/>
        <v>69036.462086155283</v>
      </c>
      <c r="T92">
        <f t="shared" ca="1" si="54"/>
        <v>341593.09998325619</v>
      </c>
      <c r="U92">
        <f t="shared" ca="1" si="55"/>
        <v>196981.38511074168</v>
      </c>
      <c r="V92">
        <f t="shared" ca="1" si="56"/>
        <v>144611.71487251451</v>
      </c>
      <c r="X92" s="1">
        <f ca="1">IF(Table1[[#This Row],[Gender]]="Men",1,0)</f>
        <v>1</v>
      </c>
      <c r="Y92">
        <f ca="1">IF(Table1[[#This Row],[Gender]]="Women",1,0)</f>
        <v>0</v>
      </c>
      <c r="AB92" s="2"/>
      <c r="AD92" s="1">
        <f ca="1">IF(Table1[[#This Row],[Occupation]]="General Work",1,0)</f>
        <v>0</v>
      </c>
      <c r="AE92">
        <f ca="1">IF(Table1[[#This Row],[Occupation]]="IT",1,0)</f>
        <v>0</v>
      </c>
      <c r="AF92">
        <f ca="1">IF(Table1[[#This Row],[Occupation]]="Agriculture",1,0)</f>
        <v>0</v>
      </c>
      <c r="AG92">
        <f ca="1">IF(Table1[[#This Row],[Occupation]]="Teaching",1,0)</f>
        <v>0</v>
      </c>
      <c r="AH92">
        <f ca="1">IF(Table1[[#This Row],[Occupation]]="Construction",1,0)</f>
        <v>1</v>
      </c>
      <c r="AI92">
        <f ca="1">IF(Table1[[#This Row],[Occupation]]="Health",1,0)</f>
        <v>0</v>
      </c>
      <c r="AP92" s="1"/>
      <c r="AQ92" s="11">
        <f t="shared" ca="1" si="35"/>
        <v>30221.308688203637</v>
      </c>
      <c r="AR92" s="2"/>
      <c r="AS92" s="1">
        <f ca="1">IF(Table1[[#This Row],[Value of Debts]]&gt;$AT$5,1,0)</f>
        <v>1</v>
      </c>
      <c r="AV92" s="2"/>
      <c r="AW92" s="16">
        <f ca="1">Table1[[#This Row],[Mortage Left]]/Table1[[#This Row],[value of House]]</f>
        <v>0.23733613211570137</v>
      </c>
      <c r="AX92">
        <f t="shared" ca="1" si="44"/>
        <v>1</v>
      </c>
      <c r="BA92" s="1">
        <f ca="1">IF(Table1[[#This Row],[Area]]="Area 1",Table1[[#This Row],[Income]],0)</f>
        <v>0</v>
      </c>
      <c r="BB92">
        <f ca="1">IF(Table1[[#This Row],[Area]]="Area 2",Table1[[#This Row],[Income]],0)</f>
        <v>0</v>
      </c>
      <c r="BC92">
        <f ca="1">IF(Table1[[#This Row],[Area]]="Area 3",Table1[[#This Row],[Income]],0)</f>
        <v>0</v>
      </c>
      <c r="BD92">
        <f ca="1">IF(Table1[[#This Row],[Area]]="Area 4",Table1[[#This Row],[Income]],0)</f>
        <v>78984</v>
      </c>
      <c r="BE92">
        <f ca="1">IF(Table1[[#This Row],[Area]]="Area 5",Table1[[#This Row],[Income]],0)</f>
        <v>0</v>
      </c>
      <c r="BF92">
        <f ca="1">IF(Table1[[#This Row],[Area]]="Area 6",Table1[[#This Row],[Income]],0)</f>
        <v>0</v>
      </c>
      <c r="BG92">
        <f ca="1">IF(Table1[[#This Row],[Area]]="Area 7",Table1[[#This Row],[Income]],0)</f>
        <v>0</v>
      </c>
      <c r="BH92">
        <f ca="1">IF(Table1[[#This Row],[Area]]="Area 8",Table1[[#This Row],[Income]],0)</f>
        <v>0</v>
      </c>
      <c r="BI92">
        <f ca="1">IF(Table1[[#This Row],[Area]]="Area 9",Table1[[#This Row],[Income]],0)</f>
        <v>0</v>
      </c>
      <c r="BJ92">
        <f ca="1">IF(Table1[[#This Row],[Area]]="Area 10",Table1[[#This Row],[Income]],0)</f>
        <v>0</v>
      </c>
      <c r="BK92">
        <f ca="1">IF(Table1[[#This Row],[Area]]="Area 11",Table1[[#This Row],[Income]],0)</f>
        <v>0</v>
      </c>
      <c r="BL92">
        <f ca="1">IF(Table1[[#This Row],[Area]]="Area 12",Table1[[#This Row],[Income]],0)</f>
        <v>0</v>
      </c>
      <c r="BM92">
        <f ca="1">IF(Table1[[#This Row],[Area]]="Area 13",Table1[[#This Row],[Income]],0)</f>
        <v>0</v>
      </c>
      <c r="BN92" s="2">
        <f ca="1">IF(Table1[[#This Row],[Area]]="Area 14",Table1[[#This Row],[Income]],0)</f>
        <v>0</v>
      </c>
      <c r="BO92" s="1">
        <f ca="1">IF(Table1[[#This Row],[Occupation]]="Health",Table1[[#This Row],[Income]],0)</f>
        <v>0</v>
      </c>
      <c r="BP92">
        <f ca="1">IF(Table1[[#This Row],[Occupation]]="Construction",Table1[[#This Row],[Income]],0)</f>
        <v>78984</v>
      </c>
      <c r="BQ92">
        <f ca="1">IF(Table1[[#This Row],[Occupation]]="Teaching",Table1[[#This Row],[Income]],0)</f>
        <v>0</v>
      </c>
      <c r="BR92">
        <f ca="1">IF(Table1[[#This Row],[Occupation]]="IT",Table1[[#This Row],[Income]],0)</f>
        <v>0</v>
      </c>
      <c r="BS92">
        <f ca="1">IF(Table1[[#This Row],[Occupation]]="General Work",Table1[[#This Row],[Income]],0)</f>
        <v>0</v>
      </c>
      <c r="BT92" s="2">
        <f ca="1">IF(Table1[[#This Row],[Occupation]]="Agriculture",Table1[[#This Row],[Income]],0)</f>
        <v>0</v>
      </c>
      <c r="BV92" s="1">
        <f ca="1">IF(Table1[[#This Row],[Value of Debts]]&gt;Table1[[#This Row],[Income]],1,0)</f>
        <v>1</v>
      </c>
      <c r="BY92" s="2">
        <f ca="1">IF(Table1[[#This Row],[Net Worth of person]]&gt;$BZ$5,Table1[[#This Row],[Age]],0)</f>
        <v>31</v>
      </c>
    </row>
    <row r="93" spans="2:77" x14ac:dyDescent="0.3">
      <c r="B93">
        <f t="shared" ca="1" si="36"/>
        <v>2</v>
      </c>
      <c r="C93" t="str">
        <f t="shared" ca="1" si="45"/>
        <v>Women</v>
      </c>
      <c r="D93">
        <f t="shared" ca="1" si="37"/>
        <v>44</v>
      </c>
      <c r="E93">
        <f t="shared" ca="1" si="38"/>
        <v>4</v>
      </c>
      <c r="F93" t="str">
        <f t="shared" ca="1" si="46"/>
        <v>IT</v>
      </c>
      <c r="G93">
        <f t="shared" ca="1" si="39"/>
        <v>5</v>
      </c>
      <c r="H93" t="str">
        <f t="shared" ca="1" si="47"/>
        <v>Others</v>
      </c>
      <c r="I93">
        <f t="shared" ca="1" si="40"/>
        <v>4</v>
      </c>
      <c r="J93">
        <f t="shared" ca="1" si="41"/>
        <v>2</v>
      </c>
      <c r="K93">
        <f t="shared" ca="1" si="42"/>
        <v>46099</v>
      </c>
      <c r="L93">
        <f t="shared" ca="1" si="43"/>
        <v>11</v>
      </c>
      <c r="M93" t="str">
        <f t="shared" ca="1" si="48"/>
        <v>Area 11</v>
      </c>
      <c r="N93">
        <f t="shared" ca="1" si="49"/>
        <v>138297</v>
      </c>
      <c r="O93">
        <f ca="1">RAND()*Table1[[#This Row],[value of House]]</f>
        <v>34839.302349413716</v>
      </c>
      <c r="P93">
        <f t="shared" ca="1" si="50"/>
        <v>60442.617376407274</v>
      </c>
      <c r="Q93">
        <f t="shared" ca="1" si="51"/>
        <v>31763</v>
      </c>
      <c r="R93">
        <f t="shared" ca="1" si="52"/>
        <v>66918.341461404358</v>
      </c>
      <c r="S93">
        <f t="shared" ca="1" si="53"/>
        <v>50483.450424263967</v>
      </c>
      <c r="T93">
        <f t="shared" ca="1" si="54"/>
        <v>249223.06780067121</v>
      </c>
      <c r="U93">
        <f t="shared" ca="1" si="55"/>
        <v>133520.64381081809</v>
      </c>
      <c r="V93">
        <f t="shared" ca="1" si="56"/>
        <v>115702.42398985312</v>
      </c>
      <c r="X93" s="1">
        <f ca="1">IF(Table1[[#This Row],[Gender]]="Men",1,0)</f>
        <v>0</v>
      </c>
      <c r="Y93">
        <f ca="1">IF(Table1[[#This Row],[Gender]]="Women",1,0)</f>
        <v>1</v>
      </c>
      <c r="AB93" s="2"/>
      <c r="AD93" s="1">
        <f ca="1">IF(Table1[[#This Row],[Occupation]]="General Work",1,0)</f>
        <v>0</v>
      </c>
      <c r="AE93">
        <f ca="1">IF(Table1[[#This Row],[Occupation]]="IT",1,0)</f>
        <v>1</v>
      </c>
      <c r="AF93">
        <f ca="1">IF(Table1[[#This Row],[Occupation]]="Agriculture",1,0)</f>
        <v>0</v>
      </c>
      <c r="AG93">
        <f ca="1">IF(Table1[[#This Row],[Occupation]]="Teaching",1,0)</f>
        <v>0</v>
      </c>
      <c r="AH93">
        <f ca="1">IF(Table1[[#This Row],[Occupation]]="Construction",1,0)</f>
        <v>0</v>
      </c>
      <c r="AI93">
        <f ca="1">IF(Table1[[#This Row],[Occupation]]="Health",1,0)</f>
        <v>0</v>
      </c>
      <c r="AP93" s="1"/>
      <c r="AQ93" s="11">
        <f t="shared" ca="1" si="35"/>
        <v>586.0774038032074</v>
      </c>
      <c r="AR93" s="2"/>
      <c r="AS93" s="1">
        <f ca="1">IF(Table1[[#This Row],[Value of Debts]]&gt;$AT$5,1,0)</f>
        <v>1</v>
      </c>
      <c r="AV93" s="2"/>
      <c r="AW93" s="16">
        <f ca="1">Table1[[#This Row],[Mortage Left]]/Table1[[#This Row],[value of House]]</f>
        <v>0.25191654446165657</v>
      </c>
      <c r="AX93">
        <f t="shared" ca="1" si="44"/>
        <v>1</v>
      </c>
      <c r="BA93" s="1">
        <f ca="1">IF(Table1[[#This Row],[Area]]="Area 1",Table1[[#This Row],[Income]],0)</f>
        <v>0</v>
      </c>
      <c r="BB93">
        <f ca="1">IF(Table1[[#This Row],[Area]]="Area 2",Table1[[#This Row],[Income]],0)</f>
        <v>0</v>
      </c>
      <c r="BC93">
        <f ca="1">IF(Table1[[#This Row],[Area]]="Area 3",Table1[[#This Row],[Income]],0)</f>
        <v>0</v>
      </c>
      <c r="BD93">
        <f ca="1">IF(Table1[[#This Row],[Area]]="Area 4",Table1[[#This Row],[Income]],0)</f>
        <v>0</v>
      </c>
      <c r="BE93">
        <f ca="1">IF(Table1[[#This Row],[Area]]="Area 5",Table1[[#This Row],[Income]],0)</f>
        <v>0</v>
      </c>
      <c r="BF93">
        <f ca="1">IF(Table1[[#This Row],[Area]]="Area 6",Table1[[#This Row],[Income]],0)</f>
        <v>0</v>
      </c>
      <c r="BG93">
        <f ca="1">IF(Table1[[#This Row],[Area]]="Area 7",Table1[[#This Row],[Income]],0)</f>
        <v>0</v>
      </c>
      <c r="BH93">
        <f ca="1">IF(Table1[[#This Row],[Area]]="Area 8",Table1[[#This Row],[Income]],0)</f>
        <v>0</v>
      </c>
      <c r="BI93">
        <f ca="1">IF(Table1[[#This Row],[Area]]="Area 9",Table1[[#This Row],[Income]],0)</f>
        <v>0</v>
      </c>
      <c r="BJ93">
        <f ca="1">IF(Table1[[#This Row],[Area]]="Area 10",Table1[[#This Row],[Income]],0)</f>
        <v>0</v>
      </c>
      <c r="BK93">
        <f ca="1">IF(Table1[[#This Row],[Area]]="Area 11",Table1[[#This Row],[Income]],0)</f>
        <v>46099</v>
      </c>
      <c r="BL93">
        <f ca="1">IF(Table1[[#This Row],[Area]]="Area 12",Table1[[#This Row],[Income]],0)</f>
        <v>0</v>
      </c>
      <c r="BM93">
        <f ca="1">IF(Table1[[#This Row],[Area]]="Area 13",Table1[[#This Row],[Income]],0)</f>
        <v>0</v>
      </c>
      <c r="BN93" s="2">
        <f ca="1">IF(Table1[[#This Row],[Area]]="Area 14",Table1[[#This Row],[Income]],0)</f>
        <v>0</v>
      </c>
      <c r="BO93" s="1">
        <f ca="1">IF(Table1[[#This Row],[Occupation]]="Health",Table1[[#This Row],[Income]],0)</f>
        <v>0</v>
      </c>
      <c r="BP93">
        <f ca="1">IF(Table1[[#This Row],[Occupation]]="Construction",Table1[[#This Row],[Income]],0)</f>
        <v>0</v>
      </c>
      <c r="BQ93">
        <f ca="1">IF(Table1[[#This Row],[Occupation]]="Teaching",Table1[[#This Row],[Income]],0)</f>
        <v>0</v>
      </c>
      <c r="BR93">
        <f ca="1">IF(Table1[[#This Row],[Occupation]]="IT",Table1[[#This Row],[Income]],0)</f>
        <v>46099</v>
      </c>
      <c r="BS93">
        <f ca="1">IF(Table1[[#This Row],[Occupation]]="General Work",Table1[[#This Row],[Income]],0)</f>
        <v>0</v>
      </c>
      <c r="BT93" s="2">
        <f ca="1">IF(Table1[[#This Row],[Occupation]]="Agriculture",Table1[[#This Row],[Income]],0)</f>
        <v>0</v>
      </c>
      <c r="BV93" s="1">
        <f ca="1">IF(Table1[[#This Row],[Value of Debts]]&gt;Table1[[#This Row],[Income]],1,0)</f>
        <v>1</v>
      </c>
      <c r="BY93" s="2">
        <f ca="1">IF(Table1[[#This Row],[Net Worth of person]]&gt;$BZ$5,Table1[[#This Row],[Age]],0)</f>
        <v>44</v>
      </c>
    </row>
    <row r="94" spans="2:77" x14ac:dyDescent="0.3">
      <c r="B94">
        <f t="shared" ca="1" si="36"/>
        <v>1</v>
      </c>
      <c r="C94" t="str">
        <f t="shared" ca="1" si="45"/>
        <v>Men</v>
      </c>
      <c r="D94">
        <f t="shared" ca="1" si="37"/>
        <v>31</v>
      </c>
      <c r="E94">
        <f t="shared" ca="1" si="38"/>
        <v>4</v>
      </c>
      <c r="F94" t="str">
        <f t="shared" ca="1" si="46"/>
        <v>IT</v>
      </c>
      <c r="G94">
        <f t="shared" ca="1" si="39"/>
        <v>2</v>
      </c>
      <c r="H94" t="str">
        <f t="shared" ca="1" si="47"/>
        <v>College</v>
      </c>
      <c r="I94">
        <f t="shared" ca="1" si="40"/>
        <v>0</v>
      </c>
      <c r="J94">
        <f t="shared" ca="1" si="41"/>
        <v>2</v>
      </c>
      <c r="K94">
        <f t="shared" ca="1" si="42"/>
        <v>40733</v>
      </c>
      <c r="L94">
        <f t="shared" ca="1" si="43"/>
        <v>10</v>
      </c>
      <c r="M94" t="str">
        <f t="shared" ca="1" si="48"/>
        <v>Area 10</v>
      </c>
      <c r="N94">
        <f t="shared" ca="1" si="49"/>
        <v>162932</v>
      </c>
      <c r="O94">
        <f ca="1">RAND()*Table1[[#This Row],[value of House]]</f>
        <v>162373.50364719465</v>
      </c>
      <c r="P94">
        <f t="shared" ca="1" si="50"/>
        <v>1172.1548076064148</v>
      </c>
      <c r="Q94">
        <f t="shared" ca="1" si="51"/>
        <v>900</v>
      </c>
      <c r="R94">
        <f t="shared" ca="1" si="52"/>
        <v>58955.679472964468</v>
      </c>
      <c r="S94">
        <f t="shared" ca="1" si="53"/>
        <v>58327.532166162397</v>
      </c>
      <c r="T94">
        <f t="shared" ca="1" si="54"/>
        <v>222431.68697376881</v>
      </c>
      <c r="U94">
        <f t="shared" ca="1" si="55"/>
        <v>222229.18312015911</v>
      </c>
      <c r="V94">
        <f t="shared" ca="1" si="56"/>
        <v>202.50385360969813</v>
      </c>
      <c r="X94" s="1">
        <f ca="1">IF(Table1[[#This Row],[Gender]]="Men",1,0)</f>
        <v>1</v>
      </c>
      <c r="Y94">
        <f ca="1">IF(Table1[[#This Row],[Gender]]="Women",1,0)</f>
        <v>0</v>
      </c>
      <c r="AB94" s="2"/>
      <c r="AD94" s="1">
        <f ca="1">IF(Table1[[#This Row],[Occupation]]="General Work",1,0)</f>
        <v>0</v>
      </c>
      <c r="AE94">
        <f ca="1">IF(Table1[[#This Row],[Occupation]]="IT",1,0)</f>
        <v>1</v>
      </c>
      <c r="AF94">
        <f ca="1">IF(Table1[[#This Row],[Occupation]]="Agriculture",1,0)</f>
        <v>0</v>
      </c>
      <c r="AG94">
        <f ca="1">IF(Table1[[#This Row],[Occupation]]="Teaching",1,0)</f>
        <v>0</v>
      </c>
      <c r="AH94">
        <f ca="1">IF(Table1[[#This Row],[Occupation]]="Construction",1,0)</f>
        <v>0</v>
      </c>
      <c r="AI94">
        <f ca="1">IF(Table1[[#This Row],[Occupation]]="Health",1,0)</f>
        <v>0</v>
      </c>
      <c r="AP94" s="1"/>
      <c r="AQ94" s="11">
        <f t="shared" ca="1" si="35"/>
        <v>3099.8889079698006</v>
      </c>
      <c r="AR94" s="2"/>
      <c r="AS94" s="1">
        <f ca="1">IF(Table1[[#This Row],[Value of Debts]]&gt;$AT$5,1,0)</f>
        <v>1</v>
      </c>
      <c r="AV94" s="2"/>
      <c r="AW94" s="16">
        <f ca="1">Table1[[#This Row],[Mortage Left]]/Table1[[#This Row],[value of House]]</f>
        <v>0.99657221200988544</v>
      </c>
      <c r="AX94">
        <f t="shared" ca="1" si="44"/>
        <v>0</v>
      </c>
      <c r="BA94" s="1">
        <f ca="1">IF(Table1[[#This Row],[Area]]="Area 1",Table1[[#This Row],[Income]],0)</f>
        <v>0</v>
      </c>
      <c r="BB94">
        <f ca="1">IF(Table1[[#This Row],[Area]]="Area 2",Table1[[#This Row],[Income]],0)</f>
        <v>0</v>
      </c>
      <c r="BC94">
        <f ca="1">IF(Table1[[#This Row],[Area]]="Area 3",Table1[[#This Row],[Income]],0)</f>
        <v>0</v>
      </c>
      <c r="BD94">
        <f ca="1">IF(Table1[[#This Row],[Area]]="Area 4",Table1[[#This Row],[Income]],0)</f>
        <v>0</v>
      </c>
      <c r="BE94">
        <f ca="1">IF(Table1[[#This Row],[Area]]="Area 5",Table1[[#This Row],[Income]],0)</f>
        <v>0</v>
      </c>
      <c r="BF94">
        <f ca="1">IF(Table1[[#This Row],[Area]]="Area 6",Table1[[#This Row],[Income]],0)</f>
        <v>0</v>
      </c>
      <c r="BG94">
        <f ca="1">IF(Table1[[#This Row],[Area]]="Area 7",Table1[[#This Row],[Income]],0)</f>
        <v>0</v>
      </c>
      <c r="BH94">
        <f ca="1">IF(Table1[[#This Row],[Area]]="Area 8",Table1[[#This Row],[Income]],0)</f>
        <v>0</v>
      </c>
      <c r="BI94">
        <f ca="1">IF(Table1[[#This Row],[Area]]="Area 9",Table1[[#This Row],[Income]],0)</f>
        <v>0</v>
      </c>
      <c r="BJ94">
        <f ca="1">IF(Table1[[#This Row],[Area]]="Area 10",Table1[[#This Row],[Income]],0)</f>
        <v>40733</v>
      </c>
      <c r="BK94">
        <f ca="1">IF(Table1[[#This Row],[Area]]="Area 11",Table1[[#This Row],[Income]],0)</f>
        <v>0</v>
      </c>
      <c r="BL94">
        <f ca="1">IF(Table1[[#This Row],[Area]]="Area 12",Table1[[#This Row],[Income]],0)</f>
        <v>0</v>
      </c>
      <c r="BM94">
        <f ca="1">IF(Table1[[#This Row],[Area]]="Area 13",Table1[[#This Row],[Income]],0)</f>
        <v>0</v>
      </c>
      <c r="BN94" s="2">
        <f ca="1">IF(Table1[[#This Row],[Area]]="Area 14",Table1[[#This Row],[Income]],0)</f>
        <v>0</v>
      </c>
      <c r="BO94" s="1">
        <f ca="1">IF(Table1[[#This Row],[Occupation]]="Health",Table1[[#This Row],[Income]],0)</f>
        <v>0</v>
      </c>
      <c r="BP94">
        <f ca="1">IF(Table1[[#This Row],[Occupation]]="Construction",Table1[[#This Row],[Income]],0)</f>
        <v>0</v>
      </c>
      <c r="BQ94">
        <f ca="1">IF(Table1[[#This Row],[Occupation]]="Teaching",Table1[[#This Row],[Income]],0)</f>
        <v>0</v>
      </c>
      <c r="BR94">
        <f ca="1">IF(Table1[[#This Row],[Occupation]]="IT",Table1[[#This Row],[Income]],0)</f>
        <v>40733</v>
      </c>
      <c r="BS94">
        <f ca="1">IF(Table1[[#This Row],[Occupation]]="General Work",Table1[[#This Row],[Income]],0)</f>
        <v>0</v>
      </c>
      <c r="BT94" s="2">
        <f ca="1">IF(Table1[[#This Row],[Occupation]]="Agriculture",Table1[[#This Row],[Income]],0)</f>
        <v>0</v>
      </c>
      <c r="BV94" s="1">
        <f ca="1">IF(Table1[[#This Row],[Value of Debts]]&gt;Table1[[#This Row],[Income]],1,0)</f>
        <v>1</v>
      </c>
      <c r="BY94" s="2">
        <f ca="1">IF(Table1[[#This Row],[Net Worth of person]]&gt;$BZ$5,Table1[[#This Row],[Age]],0)</f>
        <v>0</v>
      </c>
    </row>
    <row r="95" spans="2:77" x14ac:dyDescent="0.3">
      <c r="B95">
        <f t="shared" ca="1" si="36"/>
        <v>1</v>
      </c>
      <c r="C95" t="str">
        <f t="shared" ca="1" si="45"/>
        <v>Men</v>
      </c>
      <c r="D95">
        <f t="shared" ca="1" si="37"/>
        <v>36</v>
      </c>
      <c r="E95">
        <f t="shared" ca="1" si="38"/>
        <v>1</v>
      </c>
      <c r="F95" t="str">
        <f t="shared" ca="1" si="46"/>
        <v>Health</v>
      </c>
      <c r="G95">
        <f t="shared" ca="1" si="39"/>
        <v>1</v>
      </c>
      <c r="H95" t="str">
        <f t="shared" ca="1" si="47"/>
        <v>High School</v>
      </c>
      <c r="I95">
        <f t="shared" ca="1" si="40"/>
        <v>1</v>
      </c>
      <c r="J95">
        <f t="shared" ca="1" si="41"/>
        <v>3</v>
      </c>
      <c r="K95">
        <f t="shared" ca="1" si="42"/>
        <v>52284</v>
      </c>
      <c r="L95">
        <f t="shared" ca="1" si="43"/>
        <v>10</v>
      </c>
      <c r="M95" t="str">
        <f t="shared" ca="1" si="48"/>
        <v>Area 10</v>
      </c>
      <c r="N95">
        <f t="shared" ca="1" si="49"/>
        <v>313704</v>
      </c>
      <c r="O95">
        <f ca="1">RAND()*Table1[[#This Row],[value of House]]</f>
        <v>54002.929638901711</v>
      </c>
      <c r="P95">
        <f t="shared" ca="1" si="50"/>
        <v>9299.6667239094022</v>
      </c>
      <c r="Q95">
        <f t="shared" ca="1" si="51"/>
        <v>3478</v>
      </c>
      <c r="R95">
        <f t="shared" ca="1" si="52"/>
        <v>45493.984862205587</v>
      </c>
      <c r="S95">
        <f t="shared" ca="1" si="53"/>
        <v>38329.10834240033</v>
      </c>
      <c r="T95">
        <f t="shared" ca="1" si="54"/>
        <v>361332.77506630972</v>
      </c>
      <c r="U95">
        <f t="shared" ca="1" si="55"/>
        <v>102974.9145011073</v>
      </c>
      <c r="V95">
        <f t="shared" ca="1" si="56"/>
        <v>258357.86056520243</v>
      </c>
      <c r="X95" s="1">
        <f ca="1">IF(Table1[[#This Row],[Gender]]="Men",1,0)</f>
        <v>1</v>
      </c>
      <c r="Y95">
        <f ca="1">IF(Table1[[#This Row],[Gender]]="Women",1,0)</f>
        <v>0</v>
      </c>
      <c r="AB95" s="2"/>
      <c r="AD95" s="1">
        <f ca="1">IF(Table1[[#This Row],[Occupation]]="General Work",1,0)</f>
        <v>0</v>
      </c>
      <c r="AE95">
        <f ca="1">IF(Table1[[#This Row],[Occupation]]="IT",1,0)</f>
        <v>0</v>
      </c>
      <c r="AF95">
        <f ca="1">IF(Table1[[#This Row],[Occupation]]="Agriculture",1,0)</f>
        <v>0</v>
      </c>
      <c r="AG95">
        <f ca="1">IF(Table1[[#This Row],[Occupation]]="Teaching",1,0)</f>
        <v>0</v>
      </c>
      <c r="AH95">
        <f ca="1">IF(Table1[[#This Row],[Occupation]]="Construction",1,0)</f>
        <v>0</v>
      </c>
      <c r="AI95">
        <f ca="1">IF(Table1[[#This Row],[Occupation]]="Health",1,0)</f>
        <v>1</v>
      </c>
      <c r="AP95" s="1"/>
      <c r="AQ95" s="11">
        <f t="shared" ca="1" si="35"/>
        <v>4230.9074645135524</v>
      </c>
      <c r="AR95" s="2"/>
      <c r="AS95" s="1">
        <f ca="1">IF(Table1[[#This Row],[Value of Debts]]&gt;$AT$5,1,0)</f>
        <v>1</v>
      </c>
      <c r="AV95" s="2"/>
      <c r="AW95" s="16">
        <f ca="1">Table1[[#This Row],[Mortage Left]]/Table1[[#This Row],[value of House]]</f>
        <v>0.17214613023392022</v>
      </c>
      <c r="AX95">
        <f t="shared" ca="1" si="44"/>
        <v>1</v>
      </c>
      <c r="BA95" s="1">
        <f ca="1">IF(Table1[[#This Row],[Area]]="Area 1",Table1[[#This Row],[Income]],0)</f>
        <v>0</v>
      </c>
      <c r="BB95">
        <f ca="1">IF(Table1[[#This Row],[Area]]="Area 2",Table1[[#This Row],[Income]],0)</f>
        <v>0</v>
      </c>
      <c r="BC95">
        <f ca="1">IF(Table1[[#This Row],[Area]]="Area 3",Table1[[#This Row],[Income]],0)</f>
        <v>0</v>
      </c>
      <c r="BD95">
        <f ca="1">IF(Table1[[#This Row],[Area]]="Area 4",Table1[[#This Row],[Income]],0)</f>
        <v>0</v>
      </c>
      <c r="BE95">
        <f ca="1">IF(Table1[[#This Row],[Area]]="Area 5",Table1[[#This Row],[Income]],0)</f>
        <v>0</v>
      </c>
      <c r="BF95">
        <f ca="1">IF(Table1[[#This Row],[Area]]="Area 6",Table1[[#This Row],[Income]],0)</f>
        <v>0</v>
      </c>
      <c r="BG95">
        <f ca="1">IF(Table1[[#This Row],[Area]]="Area 7",Table1[[#This Row],[Income]],0)</f>
        <v>0</v>
      </c>
      <c r="BH95">
        <f ca="1">IF(Table1[[#This Row],[Area]]="Area 8",Table1[[#This Row],[Income]],0)</f>
        <v>0</v>
      </c>
      <c r="BI95">
        <f ca="1">IF(Table1[[#This Row],[Area]]="Area 9",Table1[[#This Row],[Income]],0)</f>
        <v>0</v>
      </c>
      <c r="BJ95">
        <f ca="1">IF(Table1[[#This Row],[Area]]="Area 10",Table1[[#This Row],[Income]],0)</f>
        <v>52284</v>
      </c>
      <c r="BK95">
        <f ca="1">IF(Table1[[#This Row],[Area]]="Area 11",Table1[[#This Row],[Income]],0)</f>
        <v>0</v>
      </c>
      <c r="BL95">
        <f ca="1">IF(Table1[[#This Row],[Area]]="Area 12",Table1[[#This Row],[Income]],0)</f>
        <v>0</v>
      </c>
      <c r="BM95">
        <f ca="1">IF(Table1[[#This Row],[Area]]="Area 13",Table1[[#This Row],[Income]],0)</f>
        <v>0</v>
      </c>
      <c r="BN95" s="2">
        <f ca="1">IF(Table1[[#This Row],[Area]]="Area 14",Table1[[#This Row],[Income]],0)</f>
        <v>0</v>
      </c>
      <c r="BO95" s="1">
        <f ca="1">IF(Table1[[#This Row],[Occupation]]="Health",Table1[[#This Row],[Income]],0)</f>
        <v>52284</v>
      </c>
      <c r="BP95">
        <f ca="1">IF(Table1[[#This Row],[Occupation]]="Construction",Table1[[#This Row],[Income]],0)</f>
        <v>0</v>
      </c>
      <c r="BQ95">
        <f ca="1">IF(Table1[[#This Row],[Occupation]]="Teaching",Table1[[#This Row],[Income]],0)</f>
        <v>0</v>
      </c>
      <c r="BR95">
        <f ca="1">IF(Table1[[#This Row],[Occupation]]="IT",Table1[[#This Row],[Income]],0)</f>
        <v>0</v>
      </c>
      <c r="BS95">
        <f ca="1">IF(Table1[[#This Row],[Occupation]]="General Work",Table1[[#This Row],[Income]],0)</f>
        <v>0</v>
      </c>
      <c r="BT95" s="2">
        <f ca="1">IF(Table1[[#This Row],[Occupation]]="Agriculture",Table1[[#This Row],[Income]],0)</f>
        <v>0</v>
      </c>
      <c r="BV95" s="1">
        <f ca="1">IF(Table1[[#This Row],[Value of Debts]]&gt;Table1[[#This Row],[Income]],1,0)</f>
        <v>1</v>
      </c>
      <c r="BY95" s="2">
        <f ca="1">IF(Table1[[#This Row],[Net Worth of person]]&gt;$BZ$5,Table1[[#This Row],[Age]],0)</f>
        <v>36</v>
      </c>
    </row>
    <row r="96" spans="2:77" x14ac:dyDescent="0.3">
      <c r="B96">
        <f t="shared" ca="1" si="36"/>
        <v>2</v>
      </c>
      <c r="C96" t="str">
        <f t="shared" ca="1" si="45"/>
        <v>Women</v>
      </c>
      <c r="D96">
        <f t="shared" ca="1" si="37"/>
        <v>28</v>
      </c>
      <c r="E96">
        <f t="shared" ca="1" si="38"/>
        <v>5</v>
      </c>
      <c r="F96" t="str">
        <f t="shared" ca="1" si="46"/>
        <v>General Work</v>
      </c>
      <c r="G96">
        <f t="shared" ca="1" si="39"/>
        <v>4</v>
      </c>
      <c r="H96" t="str">
        <f t="shared" ca="1" si="47"/>
        <v>Technical</v>
      </c>
      <c r="I96">
        <f t="shared" ca="1" si="40"/>
        <v>0</v>
      </c>
      <c r="J96">
        <f t="shared" ca="1" si="41"/>
        <v>2</v>
      </c>
      <c r="K96">
        <f t="shared" ca="1" si="42"/>
        <v>69189</v>
      </c>
      <c r="L96">
        <f t="shared" ca="1" si="43"/>
        <v>2</v>
      </c>
      <c r="M96" t="str">
        <f t="shared" ca="1" si="48"/>
        <v>Area 2</v>
      </c>
      <c r="N96">
        <f t="shared" ca="1" si="49"/>
        <v>345945</v>
      </c>
      <c r="O96">
        <f ca="1">RAND()*Table1[[#This Row],[value of House]]</f>
        <v>240304.38543304394</v>
      </c>
      <c r="P96">
        <f t="shared" ca="1" si="50"/>
        <v>8461.8149290271049</v>
      </c>
      <c r="Q96">
        <f t="shared" ca="1" si="51"/>
        <v>5978</v>
      </c>
      <c r="R96">
        <f t="shared" ca="1" si="52"/>
        <v>47886.599813336114</v>
      </c>
      <c r="S96">
        <f t="shared" ca="1" si="53"/>
        <v>7460.0232211671128</v>
      </c>
      <c r="T96">
        <f t="shared" ca="1" si="54"/>
        <v>361866.83815019421</v>
      </c>
      <c r="U96">
        <f t="shared" ca="1" si="55"/>
        <v>294168.98524638003</v>
      </c>
      <c r="V96">
        <f t="shared" ca="1" si="56"/>
        <v>67697.852903814171</v>
      </c>
      <c r="X96" s="1">
        <f ca="1">IF(Table1[[#This Row],[Gender]]="Men",1,0)</f>
        <v>0</v>
      </c>
      <c r="Y96">
        <f ca="1">IF(Table1[[#This Row],[Gender]]="Women",1,0)</f>
        <v>1</v>
      </c>
      <c r="AB96" s="2"/>
      <c r="AD96" s="1">
        <f ca="1">IF(Table1[[#This Row],[Occupation]]="General Work",1,0)</f>
        <v>1</v>
      </c>
      <c r="AE96">
        <f ca="1">IF(Table1[[#This Row],[Occupation]]="IT",1,0)</f>
        <v>0</v>
      </c>
      <c r="AF96">
        <f ca="1">IF(Table1[[#This Row],[Occupation]]="Agriculture",1,0)</f>
        <v>0</v>
      </c>
      <c r="AG96">
        <f ca="1">IF(Table1[[#This Row],[Occupation]]="Teaching",1,0)</f>
        <v>0</v>
      </c>
      <c r="AH96">
        <f ca="1">IF(Table1[[#This Row],[Occupation]]="Construction",1,0)</f>
        <v>0</v>
      </c>
      <c r="AI96">
        <f ca="1">IF(Table1[[#This Row],[Occupation]]="Health",1,0)</f>
        <v>0</v>
      </c>
      <c r="AP96" s="1"/>
      <c r="AQ96" s="11">
        <f t="shared" ca="1" si="35"/>
        <v>32319.930936148055</v>
      </c>
      <c r="AR96" s="2"/>
      <c r="AS96" s="1">
        <f ca="1">IF(Table1[[#This Row],[Value of Debts]]&gt;$AT$5,1,0)</f>
        <v>1</v>
      </c>
      <c r="AV96" s="2"/>
      <c r="AW96" s="16">
        <f ca="1">Table1[[#This Row],[Mortage Left]]/Table1[[#This Row],[value of House]]</f>
        <v>0.69463176352612099</v>
      </c>
      <c r="AX96">
        <f t="shared" ca="1" si="44"/>
        <v>0</v>
      </c>
      <c r="BA96" s="1">
        <f ca="1">IF(Table1[[#This Row],[Area]]="Area 1",Table1[[#This Row],[Income]],0)</f>
        <v>0</v>
      </c>
      <c r="BB96">
        <f ca="1">IF(Table1[[#This Row],[Area]]="Area 2",Table1[[#This Row],[Income]],0)</f>
        <v>69189</v>
      </c>
      <c r="BC96">
        <f ca="1">IF(Table1[[#This Row],[Area]]="Area 3",Table1[[#This Row],[Income]],0)</f>
        <v>0</v>
      </c>
      <c r="BD96">
        <f ca="1">IF(Table1[[#This Row],[Area]]="Area 4",Table1[[#This Row],[Income]],0)</f>
        <v>0</v>
      </c>
      <c r="BE96">
        <f ca="1">IF(Table1[[#This Row],[Area]]="Area 5",Table1[[#This Row],[Income]],0)</f>
        <v>0</v>
      </c>
      <c r="BF96">
        <f ca="1">IF(Table1[[#This Row],[Area]]="Area 6",Table1[[#This Row],[Income]],0)</f>
        <v>0</v>
      </c>
      <c r="BG96">
        <f ca="1">IF(Table1[[#This Row],[Area]]="Area 7",Table1[[#This Row],[Income]],0)</f>
        <v>0</v>
      </c>
      <c r="BH96">
        <f ca="1">IF(Table1[[#This Row],[Area]]="Area 8",Table1[[#This Row],[Income]],0)</f>
        <v>0</v>
      </c>
      <c r="BI96">
        <f ca="1">IF(Table1[[#This Row],[Area]]="Area 9",Table1[[#This Row],[Income]],0)</f>
        <v>0</v>
      </c>
      <c r="BJ96">
        <f ca="1">IF(Table1[[#This Row],[Area]]="Area 10",Table1[[#This Row],[Income]],0)</f>
        <v>0</v>
      </c>
      <c r="BK96">
        <f ca="1">IF(Table1[[#This Row],[Area]]="Area 11",Table1[[#This Row],[Income]],0)</f>
        <v>0</v>
      </c>
      <c r="BL96">
        <f ca="1">IF(Table1[[#This Row],[Area]]="Area 12",Table1[[#This Row],[Income]],0)</f>
        <v>0</v>
      </c>
      <c r="BM96">
        <f ca="1">IF(Table1[[#This Row],[Area]]="Area 13",Table1[[#This Row],[Income]],0)</f>
        <v>0</v>
      </c>
      <c r="BN96" s="2">
        <f ca="1">IF(Table1[[#This Row],[Area]]="Area 14",Table1[[#This Row],[Income]],0)</f>
        <v>0</v>
      </c>
      <c r="BO96" s="1">
        <f ca="1">IF(Table1[[#This Row],[Occupation]]="Health",Table1[[#This Row],[Income]],0)</f>
        <v>0</v>
      </c>
      <c r="BP96">
        <f ca="1">IF(Table1[[#This Row],[Occupation]]="Construction",Table1[[#This Row],[Income]],0)</f>
        <v>0</v>
      </c>
      <c r="BQ96">
        <f ca="1">IF(Table1[[#This Row],[Occupation]]="Teaching",Table1[[#This Row],[Income]],0)</f>
        <v>0</v>
      </c>
      <c r="BR96">
        <f ca="1">IF(Table1[[#This Row],[Occupation]]="IT",Table1[[#This Row],[Income]],0)</f>
        <v>0</v>
      </c>
      <c r="BS96">
        <f ca="1">IF(Table1[[#This Row],[Occupation]]="General Work",Table1[[#This Row],[Income]],0)</f>
        <v>69189</v>
      </c>
      <c r="BT96" s="2">
        <f ca="1">IF(Table1[[#This Row],[Occupation]]="Agriculture",Table1[[#This Row],[Income]],0)</f>
        <v>0</v>
      </c>
      <c r="BV96" s="1">
        <f ca="1">IF(Table1[[#This Row],[Value of Debts]]&gt;Table1[[#This Row],[Income]],1,0)</f>
        <v>1</v>
      </c>
      <c r="BY96" s="2">
        <f ca="1">IF(Table1[[#This Row],[Net Worth of person]]&gt;$BZ$5,Table1[[#This Row],[Age]],0)</f>
        <v>0</v>
      </c>
    </row>
    <row r="97" spans="2:77" x14ac:dyDescent="0.3">
      <c r="B97">
        <f t="shared" ca="1" si="36"/>
        <v>1</v>
      </c>
      <c r="C97" t="str">
        <f t="shared" ca="1" si="45"/>
        <v>Men</v>
      </c>
      <c r="D97">
        <f t="shared" ca="1" si="37"/>
        <v>40</v>
      </c>
      <c r="E97">
        <f t="shared" ca="1" si="38"/>
        <v>3</v>
      </c>
      <c r="F97" t="str">
        <f t="shared" ca="1" si="46"/>
        <v>Teaching</v>
      </c>
      <c r="G97">
        <f t="shared" ca="1" si="39"/>
        <v>2</v>
      </c>
      <c r="H97" t="str">
        <f t="shared" ca="1" si="47"/>
        <v>College</v>
      </c>
      <c r="I97">
        <f t="shared" ca="1" si="40"/>
        <v>3</v>
      </c>
      <c r="J97">
        <f t="shared" ca="1" si="41"/>
        <v>2</v>
      </c>
      <c r="K97">
        <f t="shared" ca="1" si="42"/>
        <v>59588</v>
      </c>
      <c r="L97">
        <f t="shared" ca="1" si="43"/>
        <v>3</v>
      </c>
      <c r="M97" t="str">
        <f t="shared" ca="1" si="48"/>
        <v>Area 3</v>
      </c>
      <c r="N97">
        <f t="shared" ca="1" si="49"/>
        <v>297940</v>
      </c>
      <c r="O97">
        <f ca="1">RAND()*Table1[[#This Row],[value of House]]</f>
        <v>257632.07118717118</v>
      </c>
      <c r="P97">
        <f t="shared" ca="1" si="50"/>
        <v>64639.861872296111</v>
      </c>
      <c r="Q97">
        <f t="shared" ca="1" si="51"/>
        <v>54294</v>
      </c>
      <c r="R97">
        <f t="shared" ca="1" si="52"/>
        <v>90302.105828669155</v>
      </c>
      <c r="S97">
        <f t="shared" ca="1" si="53"/>
        <v>18292.268742938806</v>
      </c>
      <c r="T97">
        <f t="shared" ca="1" si="54"/>
        <v>380872.1306152349</v>
      </c>
      <c r="U97">
        <f t="shared" ca="1" si="55"/>
        <v>402228.17701584031</v>
      </c>
      <c r="V97">
        <f t="shared" ca="1" si="56"/>
        <v>-21356.04640060541</v>
      </c>
      <c r="X97" s="1">
        <f ca="1">IF(Table1[[#This Row],[Gender]]="Men",1,0)</f>
        <v>1</v>
      </c>
      <c r="Y97">
        <f ca="1">IF(Table1[[#This Row],[Gender]]="Women",1,0)</f>
        <v>0</v>
      </c>
      <c r="AB97" s="2"/>
      <c r="AD97" s="1">
        <f ca="1">IF(Table1[[#This Row],[Occupation]]="General Work",1,0)</f>
        <v>0</v>
      </c>
      <c r="AE97">
        <f ca="1">IF(Table1[[#This Row],[Occupation]]="IT",1,0)</f>
        <v>0</v>
      </c>
      <c r="AF97">
        <f ca="1">IF(Table1[[#This Row],[Occupation]]="Agriculture",1,0)</f>
        <v>0</v>
      </c>
      <c r="AG97">
        <f ca="1">IF(Table1[[#This Row],[Occupation]]="Teaching",1,0)</f>
        <v>1</v>
      </c>
      <c r="AH97">
        <f ca="1">IF(Table1[[#This Row],[Occupation]]="Construction",1,0)</f>
        <v>0</v>
      </c>
      <c r="AI97">
        <f ca="1">IF(Table1[[#This Row],[Occupation]]="Health",1,0)</f>
        <v>0</v>
      </c>
      <c r="AP97" s="1"/>
      <c r="AQ97" s="11">
        <f t="shared" ca="1" si="35"/>
        <v>39174.720181166049</v>
      </c>
      <c r="AR97" s="2"/>
      <c r="AS97" s="1">
        <f ca="1">IF(Table1[[#This Row],[Value of Debts]]&gt;$AT$5,1,0)</f>
        <v>1</v>
      </c>
      <c r="AV97" s="2"/>
      <c r="AW97" s="16">
        <f ca="1">Table1[[#This Row],[Mortage Left]]/Table1[[#This Row],[value of House]]</f>
        <v>0.86471125457196474</v>
      </c>
      <c r="AX97">
        <f t="shared" ca="1" si="44"/>
        <v>0</v>
      </c>
      <c r="BA97" s="1">
        <f ca="1">IF(Table1[[#This Row],[Area]]="Area 1",Table1[[#This Row],[Income]],0)</f>
        <v>0</v>
      </c>
      <c r="BB97">
        <f ca="1">IF(Table1[[#This Row],[Area]]="Area 2",Table1[[#This Row],[Income]],0)</f>
        <v>0</v>
      </c>
      <c r="BC97">
        <f ca="1">IF(Table1[[#This Row],[Area]]="Area 3",Table1[[#This Row],[Income]],0)</f>
        <v>59588</v>
      </c>
      <c r="BD97">
        <f ca="1">IF(Table1[[#This Row],[Area]]="Area 4",Table1[[#This Row],[Income]],0)</f>
        <v>0</v>
      </c>
      <c r="BE97">
        <f ca="1">IF(Table1[[#This Row],[Area]]="Area 5",Table1[[#This Row],[Income]],0)</f>
        <v>0</v>
      </c>
      <c r="BF97">
        <f ca="1">IF(Table1[[#This Row],[Area]]="Area 6",Table1[[#This Row],[Income]],0)</f>
        <v>0</v>
      </c>
      <c r="BG97">
        <f ca="1">IF(Table1[[#This Row],[Area]]="Area 7",Table1[[#This Row],[Income]],0)</f>
        <v>0</v>
      </c>
      <c r="BH97">
        <f ca="1">IF(Table1[[#This Row],[Area]]="Area 8",Table1[[#This Row],[Income]],0)</f>
        <v>0</v>
      </c>
      <c r="BI97">
        <f ca="1">IF(Table1[[#This Row],[Area]]="Area 9",Table1[[#This Row],[Income]],0)</f>
        <v>0</v>
      </c>
      <c r="BJ97">
        <f ca="1">IF(Table1[[#This Row],[Area]]="Area 10",Table1[[#This Row],[Income]],0)</f>
        <v>0</v>
      </c>
      <c r="BK97">
        <f ca="1">IF(Table1[[#This Row],[Area]]="Area 11",Table1[[#This Row],[Income]],0)</f>
        <v>0</v>
      </c>
      <c r="BL97">
        <f ca="1">IF(Table1[[#This Row],[Area]]="Area 12",Table1[[#This Row],[Income]],0)</f>
        <v>0</v>
      </c>
      <c r="BM97">
        <f ca="1">IF(Table1[[#This Row],[Area]]="Area 13",Table1[[#This Row],[Income]],0)</f>
        <v>0</v>
      </c>
      <c r="BN97" s="2">
        <f ca="1">IF(Table1[[#This Row],[Area]]="Area 14",Table1[[#This Row],[Income]],0)</f>
        <v>0</v>
      </c>
      <c r="BO97" s="1">
        <f ca="1">IF(Table1[[#This Row],[Occupation]]="Health",Table1[[#This Row],[Income]],0)</f>
        <v>0</v>
      </c>
      <c r="BP97">
        <f ca="1">IF(Table1[[#This Row],[Occupation]]="Construction",Table1[[#This Row],[Income]],0)</f>
        <v>0</v>
      </c>
      <c r="BQ97">
        <f ca="1">IF(Table1[[#This Row],[Occupation]]="Teaching",Table1[[#This Row],[Income]],0)</f>
        <v>59588</v>
      </c>
      <c r="BR97">
        <f ca="1">IF(Table1[[#This Row],[Occupation]]="IT",Table1[[#This Row],[Income]],0)</f>
        <v>0</v>
      </c>
      <c r="BS97">
        <f ca="1">IF(Table1[[#This Row],[Occupation]]="General Work",Table1[[#This Row],[Income]],0)</f>
        <v>0</v>
      </c>
      <c r="BT97" s="2">
        <f ca="1">IF(Table1[[#This Row],[Occupation]]="Agriculture",Table1[[#This Row],[Income]],0)</f>
        <v>0</v>
      </c>
      <c r="BV97" s="1">
        <f ca="1">IF(Table1[[#This Row],[Value of Debts]]&gt;Table1[[#This Row],[Income]],1,0)</f>
        <v>1</v>
      </c>
      <c r="BY97" s="2">
        <f ca="1">IF(Table1[[#This Row],[Net Worth of person]]&gt;$BZ$5,Table1[[#This Row],[Age]],0)</f>
        <v>0</v>
      </c>
    </row>
    <row r="98" spans="2:77" x14ac:dyDescent="0.3">
      <c r="B98">
        <f t="shared" ca="1" si="36"/>
        <v>2</v>
      </c>
      <c r="C98" t="str">
        <f t="shared" ca="1" si="45"/>
        <v>Women</v>
      </c>
      <c r="D98">
        <f t="shared" ca="1" si="37"/>
        <v>35</v>
      </c>
      <c r="E98">
        <f t="shared" ca="1" si="38"/>
        <v>6</v>
      </c>
      <c r="F98" t="str">
        <f t="shared" ca="1" si="46"/>
        <v>Agriculture</v>
      </c>
      <c r="G98">
        <f t="shared" ca="1" si="39"/>
        <v>4</v>
      </c>
      <c r="H98" t="str">
        <f t="shared" ca="1" si="47"/>
        <v>Technical</v>
      </c>
      <c r="I98">
        <f t="shared" ca="1" si="40"/>
        <v>2</v>
      </c>
      <c r="J98">
        <f t="shared" ca="1" si="41"/>
        <v>2</v>
      </c>
      <c r="K98">
        <f t="shared" ca="1" si="42"/>
        <v>40281</v>
      </c>
      <c r="L98">
        <f t="shared" ca="1" si="43"/>
        <v>13</v>
      </c>
      <c r="M98" t="str">
        <f t="shared" ca="1" si="48"/>
        <v>Area 13</v>
      </c>
      <c r="N98">
        <f t="shared" ca="1" si="49"/>
        <v>120843</v>
      </c>
      <c r="O98">
        <f ca="1">RAND()*Table1[[#This Row],[value of House]]</f>
        <v>95631.824574779559</v>
      </c>
      <c r="P98">
        <f t="shared" ca="1" si="50"/>
        <v>78349.440362332098</v>
      </c>
      <c r="Q98">
        <f t="shared" ca="1" si="51"/>
        <v>30492</v>
      </c>
      <c r="R98">
        <f t="shared" ca="1" si="52"/>
        <v>669.548557887367</v>
      </c>
      <c r="S98">
        <f t="shared" ca="1" si="53"/>
        <v>23802.48411602508</v>
      </c>
      <c r="T98">
        <f t="shared" ca="1" si="54"/>
        <v>222994.92447835719</v>
      </c>
      <c r="U98">
        <f t="shared" ca="1" si="55"/>
        <v>126793.37313266692</v>
      </c>
      <c r="V98">
        <f t="shared" ca="1" si="56"/>
        <v>96201.55134569027</v>
      </c>
      <c r="X98" s="1">
        <f ca="1">IF(Table1[[#This Row],[Gender]]="Men",1,0)</f>
        <v>0</v>
      </c>
      <c r="Y98">
        <f ca="1">IF(Table1[[#This Row],[Gender]]="Women",1,0)</f>
        <v>1</v>
      </c>
      <c r="AB98" s="2"/>
      <c r="AD98" s="1">
        <f ca="1">IF(Table1[[#This Row],[Occupation]]="General Work",1,0)</f>
        <v>0</v>
      </c>
      <c r="AE98">
        <f ca="1">IF(Table1[[#This Row],[Occupation]]="IT",1,0)</f>
        <v>0</v>
      </c>
      <c r="AF98">
        <f ca="1">IF(Table1[[#This Row],[Occupation]]="Agriculture",1,0)</f>
        <v>1</v>
      </c>
      <c r="AG98">
        <f ca="1">IF(Table1[[#This Row],[Occupation]]="Teaching",1,0)</f>
        <v>0</v>
      </c>
      <c r="AH98">
        <f ca="1">IF(Table1[[#This Row],[Occupation]]="Construction",1,0)</f>
        <v>0</v>
      </c>
      <c r="AI98">
        <f ca="1">IF(Table1[[#This Row],[Occupation]]="Health",1,0)</f>
        <v>0</v>
      </c>
      <c r="AP98" s="1"/>
      <c r="AQ98" s="11">
        <f t="shared" ca="1" si="35"/>
        <v>156.69220995171824</v>
      </c>
      <c r="AR98" s="2"/>
      <c r="AS98" s="1">
        <f ca="1">IF(Table1[[#This Row],[Value of Debts]]&gt;$AT$5,1,0)</f>
        <v>1</v>
      </c>
      <c r="AV98" s="2"/>
      <c r="AW98" s="16">
        <f ca="1">Table1[[#This Row],[Mortage Left]]/Table1[[#This Row],[value of House]]</f>
        <v>0.79137247978599967</v>
      </c>
      <c r="AX98">
        <f t="shared" ca="1" si="44"/>
        <v>0</v>
      </c>
      <c r="BA98" s="1">
        <f ca="1">IF(Table1[[#This Row],[Area]]="Area 1",Table1[[#This Row],[Income]],0)</f>
        <v>0</v>
      </c>
      <c r="BB98">
        <f ca="1">IF(Table1[[#This Row],[Area]]="Area 2",Table1[[#This Row],[Income]],0)</f>
        <v>0</v>
      </c>
      <c r="BC98">
        <f ca="1">IF(Table1[[#This Row],[Area]]="Area 3",Table1[[#This Row],[Income]],0)</f>
        <v>0</v>
      </c>
      <c r="BD98">
        <f ca="1">IF(Table1[[#This Row],[Area]]="Area 4",Table1[[#This Row],[Income]],0)</f>
        <v>0</v>
      </c>
      <c r="BE98">
        <f ca="1">IF(Table1[[#This Row],[Area]]="Area 5",Table1[[#This Row],[Income]],0)</f>
        <v>0</v>
      </c>
      <c r="BF98">
        <f ca="1">IF(Table1[[#This Row],[Area]]="Area 6",Table1[[#This Row],[Income]],0)</f>
        <v>0</v>
      </c>
      <c r="BG98">
        <f ca="1">IF(Table1[[#This Row],[Area]]="Area 7",Table1[[#This Row],[Income]],0)</f>
        <v>0</v>
      </c>
      <c r="BH98">
        <f ca="1">IF(Table1[[#This Row],[Area]]="Area 8",Table1[[#This Row],[Income]],0)</f>
        <v>0</v>
      </c>
      <c r="BI98">
        <f ca="1">IF(Table1[[#This Row],[Area]]="Area 9",Table1[[#This Row],[Income]],0)</f>
        <v>0</v>
      </c>
      <c r="BJ98">
        <f ca="1">IF(Table1[[#This Row],[Area]]="Area 10",Table1[[#This Row],[Income]],0)</f>
        <v>0</v>
      </c>
      <c r="BK98">
        <f ca="1">IF(Table1[[#This Row],[Area]]="Area 11",Table1[[#This Row],[Income]],0)</f>
        <v>0</v>
      </c>
      <c r="BL98">
        <f ca="1">IF(Table1[[#This Row],[Area]]="Area 12",Table1[[#This Row],[Income]],0)</f>
        <v>0</v>
      </c>
      <c r="BM98">
        <f ca="1">IF(Table1[[#This Row],[Area]]="Area 13",Table1[[#This Row],[Income]],0)</f>
        <v>40281</v>
      </c>
      <c r="BN98" s="2">
        <f ca="1">IF(Table1[[#This Row],[Area]]="Area 14",Table1[[#This Row],[Income]],0)</f>
        <v>0</v>
      </c>
      <c r="BO98" s="1">
        <f ca="1">IF(Table1[[#This Row],[Occupation]]="Health",Table1[[#This Row],[Income]],0)</f>
        <v>0</v>
      </c>
      <c r="BP98">
        <f ca="1">IF(Table1[[#This Row],[Occupation]]="Construction",Table1[[#This Row],[Income]],0)</f>
        <v>0</v>
      </c>
      <c r="BQ98">
        <f ca="1">IF(Table1[[#This Row],[Occupation]]="Teaching",Table1[[#This Row],[Income]],0)</f>
        <v>0</v>
      </c>
      <c r="BR98">
        <f ca="1">IF(Table1[[#This Row],[Occupation]]="IT",Table1[[#This Row],[Income]],0)</f>
        <v>0</v>
      </c>
      <c r="BS98">
        <f ca="1">IF(Table1[[#This Row],[Occupation]]="General Work",Table1[[#This Row],[Income]],0)</f>
        <v>0</v>
      </c>
      <c r="BT98" s="2">
        <f ca="1">IF(Table1[[#This Row],[Occupation]]="Agriculture",Table1[[#This Row],[Income]],0)</f>
        <v>40281</v>
      </c>
      <c r="BV98" s="1">
        <f ca="1">IF(Table1[[#This Row],[Value of Debts]]&gt;Table1[[#This Row],[Income]],1,0)</f>
        <v>1</v>
      </c>
      <c r="BY98" s="2">
        <f ca="1">IF(Table1[[#This Row],[Net Worth of person]]&gt;$BZ$5,Table1[[#This Row],[Age]],0)</f>
        <v>0</v>
      </c>
    </row>
    <row r="99" spans="2:77" x14ac:dyDescent="0.3">
      <c r="B99">
        <f t="shared" ca="1" si="36"/>
        <v>1</v>
      </c>
      <c r="C99" t="str">
        <f t="shared" ca="1" si="45"/>
        <v>Men</v>
      </c>
      <c r="D99">
        <f t="shared" ca="1" si="37"/>
        <v>41</v>
      </c>
      <c r="E99">
        <f t="shared" ca="1" si="38"/>
        <v>3</v>
      </c>
      <c r="F99" t="str">
        <f t="shared" ca="1" si="46"/>
        <v>Teaching</v>
      </c>
      <c r="G99">
        <f t="shared" ca="1" si="39"/>
        <v>5</v>
      </c>
      <c r="H99" t="str">
        <f t="shared" ca="1" si="47"/>
        <v>Others</v>
      </c>
      <c r="I99">
        <f t="shared" ca="1" si="40"/>
        <v>0</v>
      </c>
      <c r="J99">
        <f t="shared" ca="1" si="41"/>
        <v>2</v>
      </c>
      <c r="K99">
        <f t="shared" ca="1" si="42"/>
        <v>27859</v>
      </c>
      <c r="L99">
        <f t="shared" ca="1" si="43"/>
        <v>5</v>
      </c>
      <c r="M99" t="str">
        <f t="shared" ca="1" si="48"/>
        <v>Area 5</v>
      </c>
      <c r="N99">
        <f t="shared" ca="1" si="49"/>
        <v>167154</v>
      </c>
      <c r="O99">
        <f ca="1">RAND()*Table1[[#This Row],[value of House]]</f>
        <v>151574.74399968615</v>
      </c>
      <c r="P99">
        <f t="shared" ca="1" si="50"/>
        <v>313.38441990343648</v>
      </c>
      <c r="Q99">
        <f t="shared" ca="1" si="51"/>
        <v>267</v>
      </c>
      <c r="R99">
        <f t="shared" ca="1" si="52"/>
        <v>10542.011222150966</v>
      </c>
      <c r="S99">
        <f t="shared" ca="1" si="53"/>
        <v>5443.1660553398124</v>
      </c>
      <c r="T99">
        <f t="shared" ca="1" si="54"/>
        <v>172910.55047524328</v>
      </c>
      <c r="U99">
        <f t="shared" ca="1" si="55"/>
        <v>162383.75522183711</v>
      </c>
      <c r="V99">
        <f t="shared" ca="1" si="56"/>
        <v>10526.795253406162</v>
      </c>
      <c r="X99" s="1">
        <f ca="1">IF(Table1[[#This Row],[Gender]]="Men",1,0)</f>
        <v>1</v>
      </c>
      <c r="Y99">
        <f ca="1">IF(Table1[[#This Row],[Gender]]="Women",1,0)</f>
        <v>0</v>
      </c>
      <c r="AB99" s="2"/>
      <c r="AD99" s="1">
        <f ca="1">IF(Table1[[#This Row],[Occupation]]="General Work",1,0)</f>
        <v>0</v>
      </c>
      <c r="AE99">
        <f ca="1">IF(Table1[[#This Row],[Occupation]]="IT",1,0)</f>
        <v>0</v>
      </c>
      <c r="AF99">
        <f ca="1">IF(Table1[[#This Row],[Occupation]]="Agriculture",1,0)</f>
        <v>0</v>
      </c>
      <c r="AG99">
        <f ca="1">IF(Table1[[#This Row],[Occupation]]="Teaching",1,0)</f>
        <v>1</v>
      </c>
      <c r="AH99">
        <f ca="1">IF(Table1[[#This Row],[Occupation]]="Construction",1,0)</f>
        <v>0</v>
      </c>
      <c r="AI99">
        <f ca="1">IF(Table1[[#This Row],[Occupation]]="Health",1,0)</f>
        <v>0</v>
      </c>
      <c r="AP99" s="1"/>
      <c r="AQ99" s="11">
        <f t="shared" ca="1" si="35"/>
        <v>72158.056222125451</v>
      </c>
      <c r="AR99" s="2"/>
      <c r="AS99" s="1">
        <f ca="1">IF(Table1[[#This Row],[Value of Debts]]&gt;$AT$5,1,0)</f>
        <v>1</v>
      </c>
      <c r="AV99" s="2"/>
      <c r="AW99" s="16">
        <f ca="1">Table1[[#This Row],[Mortage Left]]/Table1[[#This Row],[value of House]]</f>
        <v>0.90679698960052502</v>
      </c>
      <c r="AX99">
        <f t="shared" ca="1" si="44"/>
        <v>0</v>
      </c>
      <c r="BA99" s="1">
        <f ca="1">IF(Table1[[#This Row],[Area]]="Area 1",Table1[[#This Row],[Income]],0)</f>
        <v>0</v>
      </c>
      <c r="BB99">
        <f ca="1">IF(Table1[[#This Row],[Area]]="Area 2",Table1[[#This Row],[Income]],0)</f>
        <v>0</v>
      </c>
      <c r="BC99">
        <f ca="1">IF(Table1[[#This Row],[Area]]="Area 3",Table1[[#This Row],[Income]],0)</f>
        <v>0</v>
      </c>
      <c r="BD99">
        <f ca="1">IF(Table1[[#This Row],[Area]]="Area 4",Table1[[#This Row],[Income]],0)</f>
        <v>0</v>
      </c>
      <c r="BE99">
        <f ca="1">IF(Table1[[#This Row],[Area]]="Area 5",Table1[[#This Row],[Income]],0)</f>
        <v>27859</v>
      </c>
      <c r="BF99">
        <f ca="1">IF(Table1[[#This Row],[Area]]="Area 6",Table1[[#This Row],[Income]],0)</f>
        <v>0</v>
      </c>
      <c r="BG99">
        <f ca="1">IF(Table1[[#This Row],[Area]]="Area 7",Table1[[#This Row],[Income]],0)</f>
        <v>0</v>
      </c>
      <c r="BH99">
        <f ca="1">IF(Table1[[#This Row],[Area]]="Area 8",Table1[[#This Row],[Income]],0)</f>
        <v>0</v>
      </c>
      <c r="BI99">
        <f ca="1">IF(Table1[[#This Row],[Area]]="Area 9",Table1[[#This Row],[Income]],0)</f>
        <v>0</v>
      </c>
      <c r="BJ99">
        <f ca="1">IF(Table1[[#This Row],[Area]]="Area 10",Table1[[#This Row],[Income]],0)</f>
        <v>0</v>
      </c>
      <c r="BK99">
        <f ca="1">IF(Table1[[#This Row],[Area]]="Area 11",Table1[[#This Row],[Income]],0)</f>
        <v>0</v>
      </c>
      <c r="BL99">
        <f ca="1">IF(Table1[[#This Row],[Area]]="Area 12",Table1[[#This Row],[Income]],0)</f>
        <v>0</v>
      </c>
      <c r="BM99">
        <f ca="1">IF(Table1[[#This Row],[Area]]="Area 13",Table1[[#This Row],[Income]],0)</f>
        <v>0</v>
      </c>
      <c r="BN99" s="2">
        <f ca="1">IF(Table1[[#This Row],[Area]]="Area 14",Table1[[#This Row],[Income]],0)</f>
        <v>0</v>
      </c>
      <c r="BO99" s="1">
        <f ca="1">IF(Table1[[#This Row],[Occupation]]="Health",Table1[[#This Row],[Income]],0)</f>
        <v>0</v>
      </c>
      <c r="BP99">
        <f ca="1">IF(Table1[[#This Row],[Occupation]]="Construction",Table1[[#This Row],[Income]],0)</f>
        <v>0</v>
      </c>
      <c r="BQ99">
        <f ca="1">IF(Table1[[#This Row],[Occupation]]="Teaching",Table1[[#This Row],[Income]],0)</f>
        <v>27859</v>
      </c>
      <c r="BR99">
        <f ca="1">IF(Table1[[#This Row],[Occupation]]="IT",Table1[[#This Row],[Income]],0)</f>
        <v>0</v>
      </c>
      <c r="BS99">
        <f ca="1">IF(Table1[[#This Row],[Occupation]]="General Work",Table1[[#This Row],[Income]],0)</f>
        <v>0</v>
      </c>
      <c r="BT99" s="2">
        <f ca="1">IF(Table1[[#This Row],[Occupation]]="Agriculture",Table1[[#This Row],[Income]],0)</f>
        <v>0</v>
      </c>
      <c r="BV99" s="1">
        <f ca="1">IF(Table1[[#This Row],[Value of Debts]]&gt;Table1[[#This Row],[Income]],1,0)</f>
        <v>1</v>
      </c>
      <c r="BY99" s="2">
        <f ca="1">IF(Table1[[#This Row],[Net Worth of person]]&gt;$BZ$5,Table1[[#This Row],[Age]],0)</f>
        <v>0</v>
      </c>
    </row>
    <row r="100" spans="2:77" x14ac:dyDescent="0.3">
      <c r="B100">
        <f t="shared" ca="1" si="36"/>
        <v>1</v>
      </c>
      <c r="C100" t="str">
        <f t="shared" ca="1" si="45"/>
        <v>Men</v>
      </c>
      <c r="D100">
        <f t="shared" ca="1" si="37"/>
        <v>31</v>
      </c>
      <c r="E100">
        <f t="shared" ca="1" si="38"/>
        <v>1</v>
      </c>
      <c r="F100" t="str">
        <f t="shared" ca="1" si="46"/>
        <v>Health</v>
      </c>
      <c r="G100">
        <f t="shared" ca="1" si="39"/>
        <v>1</v>
      </c>
      <c r="H100" t="str">
        <f t="shared" ca="1" si="47"/>
        <v>High School</v>
      </c>
      <c r="I100">
        <f t="shared" ca="1" si="40"/>
        <v>1</v>
      </c>
      <c r="J100">
        <f t="shared" ca="1" si="41"/>
        <v>2</v>
      </c>
      <c r="K100">
        <f t="shared" ca="1" si="42"/>
        <v>81734</v>
      </c>
      <c r="L100">
        <f t="shared" ca="1" si="43"/>
        <v>14</v>
      </c>
      <c r="M100" t="str">
        <f t="shared" ca="1" si="48"/>
        <v>Area 14</v>
      </c>
      <c r="N100">
        <f t="shared" ca="1" si="49"/>
        <v>326936</v>
      </c>
      <c r="O100">
        <f ca="1">RAND()*Table1[[#This Row],[value of House]]</f>
        <v>154930.36027668029</v>
      </c>
      <c r="P100">
        <f t="shared" ca="1" si="50"/>
        <v>144316.1124442509</v>
      </c>
      <c r="Q100">
        <f t="shared" ca="1" si="51"/>
        <v>137731</v>
      </c>
      <c r="R100">
        <f t="shared" ca="1" si="52"/>
        <v>83263.205528199498</v>
      </c>
      <c r="S100">
        <f t="shared" ca="1" si="53"/>
        <v>89380.340538989127</v>
      </c>
      <c r="T100">
        <f t="shared" ca="1" si="54"/>
        <v>560632.45298324001</v>
      </c>
      <c r="U100">
        <f t="shared" ca="1" si="55"/>
        <v>375924.56580487982</v>
      </c>
      <c r="V100">
        <f t="shared" ca="1" si="56"/>
        <v>184707.88717836019</v>
      </c>
      <c r="X100" s="1">
        <f ca="1">IF(Table1[[#This Row],[Gender]]="Men",1,0)</f>
        <v>1</v>
      </c>
      <c r="Y100">
        <f ca="1">IF(Table1[[#This Row],[Gender]]="Women",1,0)</f>
        <v>0</v>
      </c>
      <c r="AB100" s="2"/>
      <c r="AD100" s="1">
        <f ca="1">IF(Table1[[#This Row],[Occupation]]="General Work",1,0)</f>
        <v>0</v>
      </c>
      <c r="AE100">
        <f ca="1">IF(Table1[[#This Row],[Occupation]]="IT",1,0)</f>
        <v>0</v>
      </c>
      <c r="AF100">
        <f ca="1">IF(Table1[[#This Row],[Occupation]]="Agriculture",1,0)</f>
        <v>0</v>
      </c>
      <c r="AG100">
        <f ca="1">IF(Table1[[#This Row],[Occupation]]="Teaching",1,0)</f>
        <v>0</v>
      </c>
      <c r="AH100">
        <f ca="1">IF(Table1[[#This Row],[Occupation]]="Construction",1,0)</f>
        <v>0</v>
      </c>
      <c r="AI100">
        <f ca="1">IF(Table1[[#This Row],[Occupation]]="Health",1,0)</f>
        <v>1</v>
      </c>
      <c r="AP100" s="1"/>
      <c r="AQ100" s="11">
        <f t="shared" ca="1" si="35"/>
        <v>1333.3772478211924</v>
      </c>
      <c r="AR100" s="2"/>
      <c r="AS100" s="1">
        <f ca="1">IF(Table1[[#This Row],[Value of Debts]]&gt;$AT$5,1,0)</f>
        <v>1</v>
      </c>
      <c r="AV100" s="2"/>
      <c r="AW100" s="16">
        <f ca="1">Table1[[#This Row],[Mortage Left]]/Table1[[#This Row],[value of House]]</f>
        <v>0.4738858990037203</v>
      </c>
      <c r="AX100">
        <f t="shared" ca="1" si="44"/>
        <v>0</v>
      </c>
      <c r="BA100" s="1">
        <f ca="1">IF(Table1[[#This Row],[Area]]="Area 1",Table1[[#This Row],[Income]],0)</f>
        <v>0</v>
      </c>
      <c r="BB100">
        <f ca="1">IF(Table1[[#This Row],[Area]]="Area 2",Table1[[#This Row],[Income]],0)</f>
        <v>0</v>
      </c>
      <c r="BC100">
        <f ca="1">IF(Table1[[#This Row],[Area]]="Area 3",Table1[[#This Row],[Income]],0)</f>
        <v>0</v>
      </c>
      <c r="BD100">
        <f ca="1">IF(Table1[[#This Row],[Area]]="Area 4",Table1[[#This Row],[Income]],0)</f>
        <v>0</v>
      </c>
      <c r="BE100">
        <f ca="1">IF(Table1[[#This Row],[Area]]="Area 5",Table1[[#This Row],[Income]],0)</f>
        <v>0</v>
      </c>
      <c r="BF100">
        <f ca="1">IF(Table1[[#This Row],[Area]]="Area 6",Table1[[#This Row],[Income]],0)</f>
        <v>0</v>
      </c>
      <c r="BG100">
        <f ca="1">IF(Table1[[#This Row],[Area]]="Area 7",Table1[[#This Row],[Income]],0)</f>
        <v>0</v>
      </c>
      <c r="BH100">
        <f ca="1">IF(Table1[[#This Row],[Area]]="Area 8",Table1[[#This Row],[Income]],0)</f>
        <v>0</v>
      </c>
      <c r="BI100">
        <f ca="1">IF(Table1[[#This Row],[Area]]="Area 9",Table1[[#This Row],[Income]],0)</f>
        <v>0</v>
      </c>
      <c r="BJ100">
        <f ca="1">IF(Table1[[#This Row],[Area]]="Area 10",Table1[[#This Row],[Income]],0)</f>
        <v>0</v>
      </c>
      <c r="BK100">
        <f ca="1">IF(Table1[[#This Row],[Area]]="Area 11",Table1[[#This Row],[Income]],0)</f>
        <v>0</v>
      </c>
      <c r="BL100">
        <f ca="1">IF(Table1[[#This Row],[Area]]="Area 12",Table1[[#This Row],[Income]],0)</f>
        <v>0</v>
      </c>
      <c r="BM100">
        <f ca="1">IF(Table1[[#This Row],[Area]]="Area 13",Table1[[#This Row],[Income]],0)</f>
        <v>0</v>
      </c>
      <c r="BN100" s="2">
        <f ca="1">IF(Table1[[#This Row],[Area]]="Area 14",Table1[[#This Row],[Income]],0)</f>
        <v>81734</v>
      </c>
      <c r="BO100" s="1">
        <f ca="1">IF(Table1[[#This Row],[Occupation]]="Health",Table1[[#This Row],[Income]],0)</f>
        <v>81734</v>
      </c>
      <c r="BP100">
        <f ca="1">IF(Table1[[#This Row],[Occupation]]="Construction",Table1[[#This Row],[Income]],0)</f>
        <v>0</v>
      </c>
      <c r="BQ100">
        <f ca="1">IF(Table1[[#This Row],[Occupation]]="Teaching",Table1[[#This Row],[Income]],0)</f>
        <v>0</v>
      </c>
      <c r="BR100">
        <f ca="1">IF(Table1[[#This Row],[Occupation]]="IT",Table1[[#This Row],[Income]],0)</f>
        <v>0</v>
      </c>
      <c r="BS100">
        <f ca="1">IF(Table1[[#This Row],[Occupation]]="General Work",Table1[[#This Row],[Income]],0)</f>
        <v>0</v>
      </c>
      <c r="BT100" s="2">
        <f ca="1">IF(Table1[[#This Row],[Occupation]]="Agriculture",Table1[[#This Row],[Income]],0)</f>
        <v>0</v>
      </c>
      <c r="BV100" s="1">
        <f ca="1">IF(Table1[[#This Row],[Value of Debts]]&gt;Table1[[#This Row],[Income]],1,0)</f>
        <v>1</v>
      </c>
      <c r="BY100" s="2">
        <f ca="1">IF(Table1[[#This Row],[Net Worth of person]]&gt;$BZ$5,Table1[[#This Row],[Age]],0)</f>
        <v>31</v>
      </c>
    </row>
    <row r="101" spans="2:77" x14ac:dyDescent="0.3">
      <c r="B101">
        <f t="shared" ca="1" si="36"/>
        <v>1</v>
      </c>
      <c r="C101" t="str">
        <f t="shared" ca="1" si="45"/>
        <v>Men</v>
      </c>
      <c r="D101">
        <f t="shared" ca="1" si="37"/>
        <v>27</v>
      </c>
      <c r="E101">
        <f t="shared" ca="1" si="38"/>
        <v>5</v>
      </c>
      <c r="F101" t="str">
        <f t="shared" ca="1" si="46"/>
        <v>General Work</v>
      </c>
      <c r="G101">
        <f t="shared" ca="1" si="39"/>
        <v>5</v>
      </c>
      <c r="H101" t="str">
        <f t="shared" ca="1" si="47"/>
        <v>Others</v>
      </c>
      <c r="I101">
        <f t="shared" ca="1" si="40"/>
        <v>0</v>
      </c>
      <c r="J101">
        <f t="shared" ca="1" si="41"/>
        <v>2</v>
      </c>
      <c r="K101">
        <f t="shared" ca="1" si="42"/>
        <v>43771</v>
      </c>
      <c r="L101">
        <f t="shared" ca="1" si="43"/>
        <v>14</v>
      </c>
      <c r="M101" t="str">
        <f t="shared" ca="1" si="48"/>
        <v>Area 14</v>
      </c>
      <c r="N101">
        <f t="shared" ca="1" si="49"/>
        <v>131313</v>
      </c>
      <c r="O101">
        <f ca="1">RAND()*Table1[[#This Row],[value of House]]</f>
        <v>84150.549801603294</v>
      </c>
      <c r="P101">
        <f t="shared" ca="1" si="50"/>
        <v>2666.7544956423849</v>
      </c>
      <c r="Q101">
        <f t="shared" ca="1" si="51"/>
        <v>2230</v>
      </c>
      <c r="R101">
        <f t="shared" ca="1" si="52"/>
        <v>4276.5794045631737</v>
      </c>
      <c r="S101">
        <f t="shared" ca="1" si="53"/>
        <v>61488.024331287088</v>
      </c>
      <c r="T101">
        <f t="shared" ca="1" si="54"/>
        <v>195467.77882692945</v>
      </c>
      <c r="U101">
        <f t="shared" ca="1" si="55"/>
        <v>90657.129206166472</v>
      </c>
      <c r="V101">
        <f t="shared" ca="1" si="56"/>
        <v>104810.64962076298</v>
      </c>
      <c r="X101" s="1">
        <f ca="1">IF(Table1[[#This Row],[Gender]]="Men",1,0)</f>
        <v>1</v>
      </c>
      <c r="Y101">
        <f ca="1">IF(Table1[[#This Row],[Gender]]="Women",1,0)</f>
        <v>0</v>
      </c>
      <c r="AB101" s="2"/>
      <c r="AD101" s="1">
        <f ca="1">IF(Table1[[#This Row],[Occupation]]="General Work",1,0)</f>
        <v>1</v>
      </c>
      <c r="AE101">
        <f ca="1">IF(Table1[[#This Row],[Occupation]]="IT",1,0)</f>
        <v>0</v>
      </c>
      <c r="AF101">
        <f ca="1">IF(Table1[[#This Row],[Occupation]]="Agriculture",1,0)</f>
        <v>0</v>
      </c>
      <c r="AG101">
        <f ca="1">IF(Table1[[#This Row],[Occupation]]="Teaching",1,0)</f>
        <v>0</v>
      </c>
      <c r="AH101">
        <f ca="1">IF(Table1[[#This Row],[Occupation]]="Construction",1,0)</f>
        <v>0</v>
      </c>
      <c r="AI101">
        <f ca="1">IF(Table1[[#This Row],[Occupation]]="Health",1,0)</f>
        <v>0</v>
      </c>
      <c r="AP101" s="1"/>
      <c r="AQ101" s="11">
        <f t="shared" ca="1" si="35"/>
        <v>68674.621266931601</v>
      </c>
      <c r="AR101" s="2"/>
      <c r="AS101" s="1">
        <f ca="1">IF(Table1[[#This Row],[Value of Debts]]&gt;$AT$5,1,0)</f>
        <v>0</v>
      </c>
      <c r="AV101" s="2"/>
      <c r="AW101" s="16">
        <f ca="1">Table1[[#This Row],[Mortage Left]]/Table1[[#This Row],[value of House]]</f>
        <v>0.64083944317472985</v>
      </c>
      <c r="AX101">
        <f t="shared" ca="1" si="44"/>
        <v>0</v>
      </c>
      <c r="BA101" s="1">
        <f ca="1">IF(Table1[[#This Row],[Area]]="Area 1",Table1[[#This Row],[Income]],0)</f>
        <v>0</v>
      </c>
      <c r="BB101">
        <f ca="1">IF(Table1[[#This Row],[Area]]="Area 2",Table1[[#This Row],[Income]],0)</f>
        <v>0</v>
      </c>
      <c r="BC101">
        <f ca="1">IF(Table1[[#This Row],[Area]]="Area 3",Table1[[#This Row],[Income]],0)</f>
        <v>0</v>
      </c>
      <c r="BD101">
        <f ca="1">IF(Table1[[#This Row],[Area]]="Area 4",Table1[[#This Row],[Income]],0)</f>
        <v>0</v>
      </c>
      <c r="BE101">
        <f ca="1">IF(Table1[[#This Row],[Area]]="Area 5",Table1[[#This Row],[Income]],0)</f>
        <v>0</v>
      </c>
      <c r="BF101">
        <f ca="1">IF(Table1[[#This Row],[Area]]="Area 6",Table1[[#This Row],[Income]],0)</f>
        <v>0</v>
      </c>
      <c r="BG101">
        <f ca="1">IF(Table1[[#This Row],[Area]]="Area 7",Table1[[#This Row],[Income]],0)</f>
        <v>0</v>
      </c>
      <c r="BH101">
        <f ca="1">IF(Table1[[#This Row],[Area]]="Area 8",Table1[[#This Row],[Income]],0)</f>
        <v>0</v>
      </c>
      <c r="BI101">
        <f ca="1">IF(Table1[[#This Row],[Area]]="Area 9",Table1[[#This Row],[Income]],0)</f>
        <v>0</v>
      </c>
      <c r="BJ101">
        <f ca="1">IF(Table1[[#This Row],[Area]]="Area 10",Table1[[#This Row],[Income]],0)</f>
        <v>0</v>
      </c>
      <c r="BK101">
        <f ca="1">IF(Table1[[#This Row],[Area]]="Area 11",Table1[[#This Row],[Income]],0)</f>
        <v>0</v>
      </c>
      <c r="BL101">
        <f ca="1">IF(Table1[[#This Row],[Area]]="Area 12",Table1[[#This Row],[Income]],0)</f>
        <v>0</v>
      </c>
      <c r="BM101">
        <f ca="1">IF(Table1[[#This Row],[Area]]="Area 13",Table1[[#This Row],[Income]],0)</f>
        <v>0</v>
      </c>
      <c r="BN101" s="2">
        <f ca="1">IF(Table1[[#This Row],[Area]]="Area 14",Table1[[#This Row],[Income]],0)</f>
        <v>43771</v>
      </c>
      <c r="BO101" s="1">
        <f ca="1">IF(Table1[[#This Row],[Occupation]]="Health",Table1[[#This Row],[Income]],0)</f>
        <v>0</v>
      </c>
      <c r="BP101">
        <f ca="1">IF(Table1[[#This Row],[Occupation]]="Construction",Table1[[#This Row],[Income]],0)</f>
        <v>0</v>
      </c>
      <c r="BQ101">
        <f ca="1">IF(Table1[[#This Row],[Occupation]]="Teaching",Table1[[#This Row],[Income]],0)</f>
        <v>0</v>
      </c>
      <c r="BR101">
        <f ca="1">IF(Table1[[#This Row],[Occupation]]="IT",Table1[[#This Row],[Income]],0)</f>
        <v>0</v>
      </c>
      <c r="BS101">
        <f ca="1">IF(Table1[[#This Row],[Occupation]]="General Work",Table1[[#This Row],[Income]],0)</f>
        <v>43771</v>
      </c>
      <c r="BT101" s="2">
        <f ca="1">IF(Table1[[#This Row],[Occupation]]="Agriculture",Table1[[#This Row],[Income]],0)</f>
        <v>0</v>
      </c>
      <c r="BV101" s="1">
        <f ca="1">IF(Table1[[#This Row],[Value of Debts]]&gt;Table1[[#This Row],[Income]],1,0)</f>
        <v>1</v>
      </c>
      <c r="BY101" s="2">
        <f ca="1">IF(Table1[[#This Row],[Net Worth of person]]&gt;$BZ$5,Table1[[#This Row],[Age]],0)</f>
        <v>27</v>
      </c>
    </row>
    <row r="102" spans="2:77" x14ac:dyDescent="0.3">
      <c r="B102">
        <f t="shared" ca="1" si="36"/>
        <v>1</v>
      </c>
      <c r="C102" t="str">
        <f t="shared" ca="1" si="45"/>
        <v>Men</v>
      </c>
      <c r="D102">
        <f t="shared" ca="1" si="37"/>
        <v>37</v>
      </c>
      <c r="E102">
        <f t="shared" ca="1" si="38"/>
        <v>3</v>
      </c>
      <c r="F102" t="str">
        <f t="shared" ca="1" si="46"/>
        <v>Teaching</v>
      </c>
      <c r="G102">
        <f t="shared" ca="1" si="39"/>
        <v>5</v>
      </c>
      <c r="H102" t="str">
        <f t="shared" ca="1" si="47"/>
        <v>Others</v>
      </c>
      <c r="I102">
        <f t="shared" ca="1" si="40"/>
        <v>2</v>
      </c>
      <c r="J102">
        <f t="shared" ca="1" si="41"/>
        <v>2</v>
      </c>
      <c r="K102">
        <f t="shared" ca="1" si="42"/>
        <v>76108</v>
      </c>
      <c r="L102">
        <f t="shared" ca="1" si="43"/>
        <v>3</v>
      </c>
      <c r="M102" t="str">
        <f t="shared" ca="1" si="48"/>
        <v>Area 3</v>
      </c>
      <c r="N102">
        <f t="shared" ca="1" si="49"/>
        <v>304432</v>
      </c>
      <c r="O102">
        <f ca="1">RAND()*Table1[[#This Row],[value of House]]</f>
        <v>167035.65650688429</v>
      </c>
      <c r="P102">
        <f t="shared" ca="1" si="50"/>
        <v>137349.2425338632</v>
      </c>
      <c r="Q102">
        <f t="shared" ca="1" si="51"/>
        <v>112742</v>
      </c>
      <c r="R102">
        <f t="shared" ca="1" si="52"/>
        <v>234.50451387146171</v>
      </c>
      <c r="S102">
        <f t="shared" ca="1" si="53"/>
        <v>71810.254657444311</v>
      </c>
      <c r="T102">
        <f t="shared" ca="1" si="54"/>
        <v>513591.49719130748</v>
      </c>
      <c r="U102">
        <f t="shared" ca="1" si="55"/>
        <v>280012.16102075571</v>
      </c>
      <c r="V102">
        <f t="shared" ca="1" si="56"/>
        <v>233579.33617055177</v>
      </c>
      <c r="X102" s="1">
        <f ca="1">IF(Table1[[#This Row],[Gender]]="Men",1,0)</f>
        <v>1</v>
      </c>
      <c r="Y102">
        <f ca="1">IF(Table1[[#This Row],[Gender]]="Women",1,0)</f>
        <v>0</v>
      </c>
      <c r="AB102" s="2"/>
      <c r="AD102" s="1">
        <f ca="1">IF(Table1[[#This Row],[Occupation]]="General Work",1,0)</f>
        <v>0</v>
      </c>
      <c r="AE102">
        <f ca="1">IF(Table1[[#This Row],[Occupation]]="IT",1,0)</f>
        <v>0</v>
      </c>
      <c r="AF102">
        <f ca="1">IF(Table1[[#This Row],[Occupation]]="Agriculture",1,0)</f>
        <v>0</v>
      </c>
      <c r="AG102">
        <f ca="1">IF(Table1[[#This Row],[Occupation]]="Teaching",1,0)</f>
        <v>1</v>
      </c>
      <c r="AH102">
        <f ca="1">IF(Table1[[#This Row],[Occupation]]="Construction",1,0)</f>
        <v>0</v>
      </c>
      <c r="AI102">
        <f ca="1">IF(Table1[[#This Row],[Occupation]]="Health",1,0)</f>
        <v>0</v>
      </c>
      <c r="AP102" s="1"/>
      <c r="AQ102" s="11">
        <f t="shared" ca="1" si="35"/>
        <v>6680.8577465350554</v>
      </c>
      <c r="AR102" s="2"/>
      <c r="AS102" s="1">
        <f ca="1">IF(Table1[[#This Row],[Value of Debts]]&gt;$AT$5,1,0)</f>
        <v>1</v>
      </c>
      <c r="AV102" s="2"/>
      <c r="AW102" s="16">
        <f ca="1">Table1[[#This Row],[Mortage Left]]/Table1[[#This Row],[value of House]]</f>
        <v>0.54867969368162439</v>
      </c>
      <c r="AX102">
        <f t="shared" ca="1" si="44"/>
        <v>0</v>
      </c>
      <c r="BA102" s="1">
        <f ca="1">IF(Table1[[#This Row],[Area]]="Area 1",Table1[[#This Row],[Income]],0)</f>
        <v>0</v>
      </c>
      <c r="BB102">
        <f ca="1">IF(Table1[[#This Row],[Area]]="Area 2",Table1[[#This Row],[Income]],0)</f>
        <v>0</v>
      </c>
      <c r="BC102">
        <f ca="1">IF(Table1[[#This Row],[Area]]="Area 3",Table1[[#This Row],[Income]],0)</f>
        <v>76108</v>
      </c>
      <c r="BD102">
        <f ca="1">IF(Table1[[#This Row],[Area]]="Area 4",Table1[[#This Row],[Income]],0)</f>
        <v>0</v>
      </c>
      <c r="BE102">
        <f ca="1">IF(Table1[[#This Row],[Area]]="Area 5",Table1[[#This Row],[Income]],0)</f>
        <v>0</v>
      </c>
      <c r="BF102">
        <f ca="1">IF(Table1[[#This Row],[Area]]="Area 6",Table1[[#This Row],[Income]],0)</f>
        <v>0</v>
      </c>
      <c r="BG102">
        <f ca="1">IF(Table1[[#This Row],[Area]]="Area 7",Table1[[#This Row],[Income]],0)</f>
        <v>0</v>
      </c>
      <c r="BH102">
        <f ca="1">IF(Table1[[#This Row],[Area]]="Area 8",Table1[[#This Row],[Income]],0)</f>
        <v>0</v>
      </c>
      <c r="BI102">
        <f ca="1">IF(Table1[[#This Row],[Area]]="Area 9",Table1[[#This Row],[Income]],0)</f>
        <v>0</v>
      </c>
      <c r="BJ102">
        <f ca="1">IF(Table1[[#This Row],[Area]]="Area 10",Table1[[#This Row],[Income]],0)</f>
        <v>0</v>
      </c>
      <c r="BK102">
        <f ca="1">IF(Table1[[#This Row],[Area]]="Area 11",Table1[[#This Row],[Income]],0)</f>
        <v>0</v>
      </c>
      <c r="BL102">
        <f ca="1">IF(Table1[[#This Row],[Area]]="Area 12",Table1[[#This Row],[Income]],0)</f>
        <v>0</v>
      </c>
      <c r="BM102">
        <f ca="1">IF(Table1[[#This Row],[Area]]="Area 13",Table1[[#This Row],[Income]],0)</f>
        <v>0</v>
      </c>
      <c r="BN102" s="2">
        <f ca="1">IF(Table1[[#This Row],[Area]]="Area 14",Table1[[#This Row],[Income]],0)</f>
        <v>0</v>
      </c>
      <c r="BO102" s="1">
        <f ca="1">IF(Table1[[#This Row],[Occupation]]="Health",Table1[[#This Row],[Income]],0)</f>
        <v>0</v>
      </c>
      <c r="BP102">
        <f ca="1">IF(Table1[[#This Row],[Occupation]]="Construction",Table1[[#This Row],[Income]],0)</f>
        <v>0</v>
      </c>
      <c r="BQ102">
        <f ca="1">IF(Table1[[#This Row],[Occupation]]="Teaching",Table1[[#This Row],[Income]],0)</f>
        <v>76108</v>
      </c>
      <c r="BR102">
        <f ca="1">IF(Table1[[#This Row],[Occupation]]="IT",Table1[[#This Row],[Income]],0)</f>
        <v>0</v>
      </c>
      <c r="BS102">
        <f ca="1">IF(Table1[[#This Row],[Occupation]]="General Work",Table1[[#This Row],[Income]],0)</f>
        <v>0</v>
      </c>
      <c r="BT102" s="2">
        <f ca="1">IF(Table1[[#This Row],[Occupation]]="Agriculture",Table1[[#This Row],[Income]],0)</f>
        <v>0</v>
      </c>
      <c r="BV102" s="1">
        <f ca="1">IF(Table1[[#This Row],[Value of Debts]]&gt;Table1[[#This Row],[Income]],1,0)</f>
        <v>1</v>
      </c>
      <c r="BY102" s="2">
        <f ca="1">IF(Table1[[#This Row],[Net Worth of person]]&gt;$BZ$5,Table1[[#This Row],[Age]],0)</f>
        <v>37</v>
      </c>
    </row>
    <row r="103" spans="2:77" x14ac:dyDescent="0.3">
      <c r="B103">
        <f t="shared" ca="1" si="36"/>
        <v>1</v>
      </c>
      <c r="C103" t="str">
        <f t="shared" ca="1" si="45"/>
        <v>Men</v>
      </c>
      <c r="D103">
        <f t="shared" ca="1" si="37"/>
        <v>40</v>
      </c>
      <c r="E103">
        <f t="shared" ca="1" si="38"/>
        <v>3</v>
      </c>
      <c r="F103" t="str">
        <f t="shared" ca="1" si="46"/>
        <v>Teaching</v>
      </c>
      <c r="G103">
        <f t="shared" ca="1" si="39"/>
        <v>3</v>
      </c>
      <c r="H103" t="str">
        <f t="shared" ca="1" si="47"/>
        <v>University</v>
      </c>
      <c r="I103">
        <f t="shared" ca="1" si="40"/>
        <v>2</v>
      </c>
      <c r="J103">
        <f t="shared" ca="1" si="41"/>
        <v>1</v>
      </c>
      <c r="K103">
        <f t="shared" ca="1" si="42"/>
        <v>41818</v>
      </c>
      <c r="L103">
        <f t="shared" ca="1" si="43"/>
        <v>4</v>
      </c>
      <c r="M103" t="str">
        <f t="shared" ca="1" si="48"/>
        <v>Area 4</v>
      </c>
      <c r="N103">
        <f t="shared" ca="1" si="49"/>
        <v>167272</v>
      </c>
      <c r="O103">
        <f ca="1">RAND()*Table1[[#This Row],[value of House]]</f>
        <v>105264.8897384443</v>
      </c>
      <c r="P103">
        <f t="shared" ca="1" si="50"/>
        <v>6680.8577465350554</v>
      </c>
      <c r="Q103">
        <f t="shared" ca="1" si="51"/>
        <v>2562</v>
      </c>
      <c r="R103">
        <f t="shared" ca="1" si="52"/>
        <v>39549.327109370373</v>
      </c>
      <c r="S103">
        <f t="shared" ca="1" si="53"/>
        <v>50224.7909509034</v>
      </c>
      <c r="T103">
        <f t="shared" ca="1" si="54"/>
        <v>224177.64869743848</v>
      </c>
      <c r="U103">
        <f t="shared" ca="1" si="55"/>
        <v>147376.21684781468</v>
      </c>
      <c r="V103">
        <f t="shared" ca="1" si="56"/>
        <v>76801.431849623797</v>
      </c>
      <c r="X103" s="1">
        <f ca="1">IF(Table1[[#This Row],[Gender]]="Men",1,0)</f>
        <v>1</v>
      </c>
      <c r="Y103">
        <f ca="1">IF(Table1[[#This Row],[Gender]]="Women",1,0)</f>
        <v>0</v>
      </c>
      <c r="AB103" s="2"/>
      <c r="AD103" s="1">
        <f ca="1">IF(Table1[[#This Row],[Occupation]]="General Work",1,0)</f>
        <v>0</v>
      </c>
      <c r="AE103">
        <f ca="1">IF(Table1[[#This Row],[Occupation]]="IT",1,0)</f>
        <v>0</v>
      </c>
      <c r="AF103">
        <f ca="1">IF(Table1[[#This Row],[Occupation]]="Agriculture",1,0)</f>
        <v>0</v>
      </c>
      <c r="AG103">
        <f ca="1">IF(Table1[[#This Row],[Occupation]]="Teaching",1,0)</f>
        <v>1</v>
      </c>
      <c r="AH103">
        <f ca="1">IF(Table1[[#This Row],[Occupation]]="Construction",1,0)</f>
        <v>0</v>
      </c>
      <c r="AI103">
        <f ca="1">IF(Table1[[#This Row],[Occupation]]="Health",1,0)</f>
        <v>0</v>
      </c>
      <c r="AP103" s="1"/>
      <c r="AQ103" s="11">
        <f t="shared" ca="1" si="35"/>
        <v>17355.465985329189</v>
      </c>
      <c r="AR103" s="2"/>
      <c r="AS103" s="1">
        <f ca="1">IF(Table1[[#This Row],[Value of Debts]]&gt;$AT$5,1,0)</f>
        <v>1</v>
      </c>
      <c r="AV103" s="2"/>
      <c r="AW103" s="16">
        <f ca="1">Table1[[#This Row],[Mortage Left]]/Table1[[#This Row],[value of House]]</f>
        <v>0.62930370736551422</v>
      </c>
      <c r="AX103">
        <f t="shared" ca="1" si="44"/>
        <v>0</v>
      </c>
      <c r="BA103" s="1">
        <f ca="1">IF(Table1[[#This Row],[Area]]="Area 1",Table1[[#This Row],[Income]],0)</f>
        <v>0</v>
      </c>
      <c r="BB103">
        <f ca="1">IF(Table1[[#This Row],[Area]]="Area 2",Table1[[#This Row],[Income]],0)</f>
        <v>0</v>
      </c>
      <c r="BC103">
        <f ca="1">IF(Table1[[#This Row],[Area]]="Area 3",Table1[[#This Row],[Income]],0)</f>
        <v>0</v>
      </c>
      <c r="BD103">
        <f ca="1">IF(Table1[[#This Row],[Area]]="Area 4",Table1[[#This Row],[Income]],0)</f>
        <v>41818</v>
      </c>
      <c r="BE103">
        <f ca="1">IF(Table1[[#This Row],[Area]]="Area 5",Table1[[#This Row],[Income]],0)</f>
        <v>0</v>
      </c>
      <c r="BF103">
        <f ca="1">IF(Table1[[#This Row],[Area]]="Area 6",Table1[[#This Row],[Income]],0)</f>
        <v>0</v>
      </c>
      <c r="BG103">
        <f ca="1">IF(Table1[[#This Row],[Area]]="Area 7",Table1[[#This Row],[Income]],0)</f>
        <v>0</v>
      </c>
      <c r="BH103">
        <f ca="1">IF(Table1[[#This Row],[Area]]="Area 8",Table1[[#This Row],[Income]],0)</f>
        <v>0</v>
      </c>
      <c r="BI103">
        <f ca="1">IF(Table1[[#This Row],[Area]]="Area 9",Table1[[#This Row],[Income]],0)</f>
        <v>0</v>
      </c>
      <c r="BJ103">
        <f ca="1">IF(Table1[[#This Row],[Area]]="Area 10",Table1[[#This Row],[Income]],0)</f>
        <v>0</v>
      </c>
      <c r="BK103">
        <f ca="1">IF(Table1[[#This Row],[Area]]="Area 11",Table1[[#This Row],[Income]],0)</f>
        <v>0</v>
      </c>
      <c r="BL103">
        <f ca="1">IF(Table1[[#This Row],[Area]]="Area 12",Table1[[#This Row],[Income]],0)</f>
        <v>0</v>
      </c>
      <c r="BM103">
        <f ca="1">IF(Table1[[#This Row],[Area]]="Area 13",Table1[[#This Row],[Income]],0)</f>
        <v>0</v>
      </c>
      <c r="BN103" s="2">
        <f ca="1">IF(Table1[[#This Row],[Area]]="Area 14",Table1[[#This Row],[Income]],0)</f>
        <v>0</v>
      </c>
      <c r="BO103" s="1">
        <f ca="1">IF(Table1[[#This Row],[Occupation]]="Health",Table1[[#This Row],[Income]],0)</f>
        <v>0</v>
      </c>
      <c r="BP103">
        <f ca="1">IF(Table1[[#This Row],[Occupation]]="Construction",Table1[[#This Row],[Income]],0)</f>
        <v>0</v>
      </c>
      <c r="BQ103">
        <f ca="1">IF(Table1[[#This Row],[Occupation]]="Teaching",Table1[[#This Row],[Income]],0)</f>
        <v>41818</v>
      </c>
      <c r="BR103">
        <f ca="1">IF(Table1[[#This Row],[Occupation]]="IT",Table1[[#This Row],[Income]],0)</f>
        <v>0</v>
      </c>
      <c r="BS103">
        <f ca="1">IF(Table1[[#This Row],[Occupation]]="General Work",Table1[[#This Row],[Income]],0)</f>
        <v>0</v>
      </c>
      <c r="BT103" s="2">
        <f ca="1">IF(Table1[[#This Row],[Occupation]]="Agriculture",Table1[[#This Row],[Income]],0)</f>
        <v>0</v>
      </c>
      <c r="BV103" s="1">
        <f ca="1">IF(Table1[[#This Row],[Value of Debts]]&gt;Table1[[#This Row],[Income]],1,0)</f>
        <v>1</v>
      </c>
      <c r="BY103" s="2">
        <f ca="1">IF(Table1[[#This Row],[Net Worth of person]]&gt;$BZ$5,Table1[[#This Row],[Age]],0)</f>
        <v>0</v>
      </c>
    </row>
    <row r="104" spans="2:77" x14ac:dyDescent="0.3">
      <c r="B104">
        <f t="shared" ca="1" si="36"/>
        <v>2</v>
      </c>
      <c r="C104" t="str">
        <f t="shared" ca="1" si="45"/>
        <v>Women</v>
      </c>
      <c r="D104">
        <f t="shared" ca="1" si="37"/>
        <v>43</v>
      </c>
      <c r="E104">
        <f t="shared" ca="1" si="38"/>
        <v>2</v>
      </c>
      <c r="F104" t="str">
        <f t="shared" ca="1" si="46"/>
        <v>Construction</v>
      </c>
      <c r="G104">
        <f t="shared" ca="1" si="39"/>
        <v>2</v>
      </c>
      <c r="H104" t="str">
        <f t="shared" ca="1" si="47"/>
        <v>College</v>
      </c>
      <c r="I104">
        <f t="shared" ca="1" si="40"/>
        <v>0</v>
      </c>
      <c r="J104">
        <f t="shared" ca="1" si="41"/>
        <v>2</v>
      </c>
      <c r="K104">
        <f t="shared" ca="1" si="42"/>
        <v>29713</v>
      </c>
      <c r="L104">
        <f t="shared" ca="1" si="43"/>
        <v>12</v>
      </c>
      <c r="M104" t="str">
        <f t="shared" ca="1" si="48"/>
        <v>Area 12</v>
      </c>
      <c r="N104">
        <f t="shared" ca="1" si="49"/>
        <v>178278</v>
      </c>
      <c r="O104">
        <f ca="1">RAND()*Table1[[#This Row],[value of House]]</f>
        <v>157830.16376188595</v>
      </c>
      <c r="P104">
        <f t="shared" ca="1" si="50"/>
        <v>34710.931970658377</v>
      </c>
      <c r="Q104">
        <f t="shared" ca="1" si="51"/>
        <v>19168</v>
      </c>
      <c r="R104">
        <f t="shared" ca="1" si="52"/>
        <v>32356.536955452259</v>
      </c>
      <c r="S104">
        <f t="shared" ca="1" si="53"/>
        <v>30520.248304858025</v>
      </c>
      <c r="T104">
        <f t="shared" ca="1" si="54"/>
        <v>243509.18027551638</v>
      </c>
      <c r="U104">
        <f t="shared" ca="1" si="55"/>
        <v>209354.70071733822</v>
      </c>
      <c r="V104">
        <f t="shared" ca="1" si="56"/>
        <v>34154.479558178165</v>
      </c>
      <c r="X104" s="1">
        <f ca="1">IF(Table1[[#This Row],[Gender]]="Men",1,0)</f>
        <v>0</v>
      </c>
      <c r="Y104">
        <f ca="1">IF(Table1[[#This Row],[Gender]]="Women",1,0)</f>
        <v>1</v>
      </c>
      <c r="AB104" s="2"/>
      <c r="AD104" s="1">
        <f ca="1">IF(Table1[[#This Row],[Occupation]]="General Work",1,0)</f>
        <v>0</v>
      </c>
      <c r="AE104">
        <f ca="1">IF(Table1[[#This Row],[Occupation]]="IT",1,0)</f>
        <v>0</v>
      </c>
      <c r="AF104">
        <f ca="1">IF(Table1[[#This Row],[Occupation]]="Agriculture",1,0)</f>
        <v>0</v>
      </c>
      <c r="AG104">
        <f ca="1">IF(Table1[[#This Row],[Occupation]]="Teaching",1,0)</f>
        <v>0</v>
      </c>
      <c r="AH104">
        <f ca="1">IF(Table1[[#This Row],[Occupation]]="Construction",1,0)</f>
        <v>1</v>
      </c>
      <c r="AI104">
        <f ca="1">IF(Table1[[#This Row],[Occupation]]="Health",1,0)</f>
        <v>0</v>
      </c>
      <c r="AP104" s="1"/>
      <c r="AQ104" s="11">
        <f t="shared" ca="1" si="35"/>
        <v>793.71724359526513</v>
      </c>
      <c r="AR104" s="2"/>
      <c r="AS104" s="1">
        <f ca="1">IF(Table1[[#This Row],[Value of Debts]]&gt;$AT$5,1,0)</f>
        <v>1</v>
      </c>
      <c r="AV104" s="2"/>
      <c r="AW104" s="16">
        <f ca="1">Table1[[#This Row],[Mortage Left]]/Table1[[#This Row],[value of House]]</f>
        <v>0.88530364802098938</v>
      </c>
      <c r="AX104">
        <f t="shared" ca="1" si="44"/>
        <v>0</v>
      </c>
      <c r="BA104" s="1">
        <f ca="1">IF(Table1[[#This Row],[Area]]="Area 1",Table1[[#This Row],[Income]],0)</f>
        <v>0</v>
      </c>
      <c r="BB104">
        <f ca="1">IF(Table1[[#This Row],[Area]]="Area 2",Table1[[#This Row],[Income]],0)</f>
        <v>0</v>
      </c>
      <c r="BC104">
        <f ca="1">IF(Table1[[#This Row],[Area]]="Area 3",Table1[[#This Row],[Income]],0)</f>
        <v>0</v>
      </c>
      <c r="BD104">
        <f ca="1">IF(Table1[[#This Row],[Area]]="Area 4",Table1[[#This Row],[Income]],0)</f>
        <v>0</v>
      </c>
      <c r="BE104">
        <f ca="1">IF(Table1[[#This Row],[Area]]="Area 5",Table1[[#This Row],[Income]],0)</f>
        <v>0</v>
      </c>
      <c r="BF104">
        <f ca="1">IF(Table1[[#This Row],[Area]]="Area 6",Table1[[#This Row],[Income]],0)</f>
        <v>0</v>
      </c>
      <c r="BG104">
        <f ca="1">IF(Table1[[#This Row],[Area]]="Area 7",Table1[[#This Row],[Income]],0)</f>
        <v>0</v>
      </c>
      <c r="BH104">
        <f ca="1">IF(Table1[[#This Row],[Area]]="Area 8",Table1[[#This Row],[Income]],0)</f>
        <v>0</v>
      </c>
      <c r="BI104">
        <f ca="1">IF(Table1[[#This Row],[Area]]="Area 9",Table1[[#This Row],[Income]],0)</f>
        <v>0</v>
      </c>
      <c r="BJ104">
        <f ca="1">IF(Table1[[#This Row],[Area]]="Area 10",Table1[[#This Row],[Income]],0)</f>
        <v>0</v>
      </c>
      <c r="BK104">
        <f ca="1">IF(Table1[[#This Row],[Area]]="Area 11",Table1[[#This Row],[Income]],0)</f>
        <v>0</v>
      </c>
      <c r="BL104">
        <f ca="1">IF(Table1[[#This Row],[Area]]="Area 12",Table1[[#This Row],[Income]],0)</f>
        <v>29713</v>
      </c>
      <c r="BM104">
        <f ca="1">IF(Table1[[#This Row],[Area]]="Area 13",Table1[[#This Row],[Income]],0)</f>
        <v>0</v>
      </c>
      <c r="BN104" s="2">
        <f ca="1">IF(Table1[[#This Row],[Area]]="Area 14",Table1[[#This Row],[Income]],0)</f>
        <v>0</v>
      </c>
      <c r="BO104" s="1">
        <f ca="1">IF(Table1[[#This Row],[Occupation]]="Health",Table1[[#This Row],[Income]],0)</f>
        <v>0</v>
      </c>
      <c r="BP104">
        <f ca="1">IF(Table1[[#This Row],[Occupation]]="Construction",Table1[[#This Row],[Income]],0)</f>
        <v>29713</v>
      </c>
      <c r="BQ104">
        <f ca="1">IF(Table1[[#This Row],[Occupation]]="Teaching",Table1[[#This Row],[Income]],0)</f>
        <v>0</v>
      </c>
      <c r="BR104">
        <f ca="1">IF(Table1[[#This Row],[Occupation]]="IT",Table1[[#This Row],[Income]],0)</f>
        <v>0</v>
      </c>
      <c r="BS104">
        <f ca="1">IF(Table1[[#This Row],[Occupation]]="General Work",Table1[[#This Row],[Income]],0)</f>
        <v>0</v>
      </c>
      <c r="BT104" s="2">
        <f ca="1">IF(Table1[[#This Row],[Occupation]]="Agriculture",Table1[[#This Row],[Income]],0)</f>
        <v>0</v>
      </c>
      <c r="BV104" s="1">
        <f ca="1">IF(Table1[[#This Row],[Value of Debts]]&gt;Table1[[#This Row],[Income]],1,0)</f>
        <v>1</v>
      </c>
      <c r="BY104" s="2">
        <f ca="1">IF(Table1[[#This Row],[Net Worth of person]]&gt;$BZ$5,Table1[[#This Row],[Age]],0)</f>
        <v>0</v>
      </c>
    </row>
    <row r="105" spans="2:77" x14ac:dyDescent="0.3">
      <c r="B105">
        <f t="shared" ca="1" si="36"/>
        <v>2</v>
      </c>
      <c r="C105" t="str">
        <f t="shared" ca="1" si="45"/>
        <v>Women</v>
      </c>
      <c r="D105">
        <f t="shared" ca="1" si="37"/>
        <v>42</v>
      </c>
      <c r="E105">
        <f t="shared" ca="1" si="38"/>
        <v>2</v>
      </c>
      <c r="F105" t="str">
        <f t="shared" ca="1" si="46"/>
        <v>Construction</v>
      </c>
      <c r="G105">
        <f t="shared" ca="1" si="39"/>
        <v>5</v>
      </c>
      <c r="H105" t="str">
        <f t="shared" ca="1" si="47"/>
        <v>Others</v>
      </c>
      <c r="I105">
        <f t="shared" ca="1" si="40"/>
        <v>0</v>
      </c>
      <c r="J105">
        <f t="shared" ca="1" si="41"/>
        <v>2</v>
      </c>
      <c r="K105">
        <f t="shared" ca="1" si="42"/>
        <v>59986</v>
      </c>
      <c r="L105">
        <f t="shared" ca="1" si="43"/>
        <v>7</v>
      </c>
      <c r="M105" t="str">
        <f t="shared" ca="1" si="48"/>
        <v>Area 7</v>
      </c>
      <c r="N105">
        <f t="shared" ca="1" si="49"/>
        <v>359916</v>
      </c>
      <c r="O105">
        <f ca="1">RAND()*Table1[[#This Row],[value of House]]</f>
        <v>71239.929609322746</v>
      </c>
      <c r="P105">
        <f t="shared" ca="1" si="50"/>
        <v>1587.4344871905303</v>
      </c>
      <c r="Q105">
        <f t="shared" ca="1" si="51"/>
        <v>411</v>
      </c>
      <c r="R105">
        <f t="shared" ca="1" si="52"/>
        <v>26681.471754289229</v>
      </c>
      <c r="S105">
        <f t="shared" ca="1" si="53"/>
        <v>19021.433700651414</v>
      </c>
      <c r="T105">
        <f t="shared" ca="1" si="54"/>
        <v>380524.8681878419</v>
      </c>
      <c r="U105">
        <f t="shared" ca="1" si="55"/>
        <v>98332.401363611978</v>
      </c>
      <c r="V105">
        <f t="shared" ca="1" si="56"/>
        <v>282192.46682422992</v>
      </c>
      <c r="X105" s="1">
        <f ca="1">IF(Table1[[#This Row],[Gender]]="Men",1,0)</f>
        <v>0</v>
      </c>
      <c r="Y105">
        <f ca="1">IF(Table1[[#This Row],[Gender]]="Women",1,0)</f>
        <v>1</v>
      </c>
      <c r="AB105" s="2"/>
      <c r="AD105" s="1">
        <f ca="1">IF(Table1[[#This Row],[Occupation]]="General Work",1,0)</f>
        <v>0</v>
      </c>
      <c r="AE105">
        <f ca="1">IF(Table1[[#This Row],[Occupation]]="IT",1,0)</f>
        <v>0</v>
      </c>
      <c r="AF105">
        <f ca="1">IF(Table1[[#This Row],[Occupation]]="Agriculture",1,0)</f>
        <v>0</v>
      </c>
      <c r="AG105">
        <f ca="1">IF(Table1[[#This Row],[Occupation]]="Teaching",1,0)</f>
        <v>0</v>
      </c>
      <c r="AH105">
        <f ca="1">IF(Table1[[#This Row],[Occupation]]="Construction",1,0)</f>
        <v>1</v>
      </c>
      <c r="AI105">
        <f ca="1">IF(Table1[[#This Row],[Occupation]]="Health",1,0)</f>
        <v>0</v>
      </c>
      <c r="AP105" s="1"/>
      <c r="AQ105" s="11">
        <f t="shared" ca="1" si="35"/>
        <v>9216.0624401091482</v>
      </c>
      <c r="AR105" s="2"/>
      <c r="AS105" s="1">
        <f ca="1">IF(Table1[[#This Row],[Value of Debts]]&gt;$AT$5,1,0)</f>
        <v>0</v>
      </c>
      <c r="AV105" s="2"/>
      <c r="AW105" s="16">
        <f ca="1">Table1[[#This Row],[Mortage Left]]/Table1[[#This Row],[value of House]]</f>
        <v>0.19793487816413483</v>
      </c>
      <c r="AX105">
        <f t="shared" ca="1" si="44"/>
        <v>1</v>
      </c>
      <c r="BA105" s="1">
        <f ca="1">IF(Table1[[#This Row],[Area]]="Area 1",Table1[[#This Row],[Income]],0)</f>
        <v>0</v>
      </c>
      <c r="BB105">
        <f ca="1">IF(Table1[[#This Row],[Area]]="Area 2",Table1[[#This Row],[Income]],0)</f>
        <v>0</v>
      </c>
      <c r="BC105">
        <f ca="1">IF(Table1[[#This Row],[Area]]="Area 3",Table1[[#This Row],[Income]],0)</f>
        <v>0</v>
      </c>
      <c r="BD105">
        <f ca="1">IF(Table1[[#This Row],[Area]]="Area 4",Table1[[#This Row],[Income]],0)</f>
        <v>0</v>
      </c>
      <c r="BE105">
        <f ca="1">IF(Table1[[#This Row],[Area]]="Area 5",Table1[[#This Row],[Income]],0)</f>
        <v>0</v>
      </c>
      <c r="BF105">
        <f ca="1">IF(Table1[[#This Row],[Area]]="Area 6",Table1[[#This Row],[Income]],0)</f>
        <v>0</v>
      </c>
      <c r="BG105">
        <f ca="1">IF(Table1[[#This Row],[Area]]="Area 7",Table1[[#This Row],[Income]],0)</f>
        <v>59986</v>
      </c>
      <c r="BH105">
        <f ca="1">IF(Table1[[#This Row],[Area]]="Area 8",Table1[[#This Row],[Income]],0)</f>
        <v>0</v>
      </c>
      <c r="BI105">
        <f ca="1">IF(Table1[[#This Row],[Area]]="Area 9",Table1[[#This Row],[Income]],0)</f>
        <v>0</v>
      </c>
      <c r="BJ105">
        <f ca="1">IF(Table1[[#This Row],[Area]]="Area 10",Table1[[#This Row],[Income]],0)</f>
        <v>0</v>
      </c>
      <c r="BK105">
        <f ca="1">IF(Table1[[#This Row],[Area]]="Area 11",Table1[[#This Row],[Income]],0)</f>
        <v>0</v>
      </c>
      <c r="BL105">
        <f ca="1">IF(Table1[[#This Row],[Area]]="Area 12",Table1[[#This Row],[Income]],0)</f>
        <v>0</v>
      </c>
      <c r="BM105">
        <f ca="1">IF(Table1[[#This Row],[Area]]="Area 13",Table1[[#This Row],[Income]],0)</f>
        <v>0</v>
      </c>
      <c r="BN105" s="2">
        <f ca="1">IF(Table1[[#This Row],[Area]]="Area 14",Table1[[#This Row],[Income]],0)</f>
        <v>0</v>
      </c>
      <c r="BO105" s="1">
        <f ca="1">IF(Table1[[#This Row],[Occupation]]="Health",Table1[[#This Row],[Income]],0)</f>
        <v>0</v>
      </c>
      <c r="BP105">
        <f ca="1">IF(Table1[[#This Row],[Occupation]]="Construction",Table1[[#This Row],[Income]],0)</f>
        <v>59986</v>
      </c>
      <c r="BQ105">
        <f ca="1">IF(Table1[[#This Row],[Occupation]]="Teaching",Table1[[#This Row],[Income]],0)</f>
        <v>0</v>
      </c>
      <c r="BR105">
        <f ca="1">IF(Table1[[#This Row],[Occupation]]="IT",Table1[[#This Row],[Income]],0)</f>
        <v>0</v>
      </c>
      <c r="BS105">
        <f ca="1">IF(Table1[[#This Row],[Occupation]]="General Work",Table1[[#This Row],[Income]],0)</f>
        <v>0</v>
      </c>
      <c r="BT105" s="2">
        <f ca="1">IF(Table1[[#This Row],[Occupation]]="Agriculture",Table1[[#This Row],[Income]],0)</f>
        <v>0</v>
      </c>
      <c r="BV105" s="1">
        <f ca="1">IF(Table1[[#This Row],[Value of Debts]]&gt;Table1[[#This Row],[Income]],1,0)</f>
        <v>1</v>
      </c>
      <c r="BY105" s="2">
        <f ca="1">IF(Table1[[#This Row],[Net Worth of person]]&gt;$BZ$5,Table1[[#This Row],[Age]],0)</f>
        <v>42</v>
      </c>
    </row>
    <row r="106" spans="2:77" x14ac:dyDescent="0.3">
      <c r="B106">
        <f t="shared" ca="1" si="36"/>
        <v>1</v>
      </c>
      <c r="C106" t="str">
        <f t="shared" ca="1" si="45"/>
        <v>Men</v>
      </c>
      <c r="D106">
        <f t="shared" ca="1" si="37"/>
        <v>38</v>
      </c>
      <c r="E106">
        <f t="shared" ca="1" si="38"/>
        <v>3</v>
      </c>
      <c r="F106" t="str">
        <f t="shared" ca="1" si="46"/>
        <v>Teaching</v>
      </c>
      <c r="G106">
        <f t="shared" ca="1" si="39"/>
        <v>2</v>
      </c>
      <c r="H106" t="str">
        <f t="shared" ca="1" si="47"/>
        <v>College</v>
      </c>
      <c r="I106">
        <f t="shared" ca="1" si="40"/>
        <v>4</v>
      </c>
      <c r="J106">
        <f t="shared" ca="1" si="41"/>
        <v>2</v>
      </c>
      <c r="K106">
        <f t="shared" ca="1" si="42"/>
        <v>44397</v>
      </c>
      <c r="L106">
        <f t="shared" ca="1" si="43"/>
        <v>4</v>
      </c>
      <c r="M106" t="str">
        <f t="shared" ca="1" si="48"/>
        <v>Area 4</v>
      </c>
      <c r="N106">
        <f t="shared" ca="1" si="49"/>
        <v>177588</v>
      </c>
      <c r="O106">
        <f ca="1">RAND()*Table1[[#This Row],[value of House]]</f>
        <v>143497.83387912062</v>
      </c>
      <c r="P106">
        <f t="shared" ca="1" si="50"/>
        <v>18432.124880218296</v>
      </c>
      <c r="Q106">
        <f t="shared" ca="1" si="51"/>
        <v>16422</v>
      </c>
      <c r="R106">
        <f t="shared" ca="1" si="52"/>
        <v>44060.885461026519</v>
      </c>
      <c r="S106">
        <f t="shared" ca="1" si="53"/>
        <v>23775.399756208295</v>
      </c>
      <c r="T106">
        <f t="shared" ca="1" si="54"/>
        <v>219795.52463642659</v>
      </c>
      <c r="U106">
        <f t="shared" ca="1" si="55"/>
        <v>203980.71934014713</v>
      </c>
      <c r="V106">
        <f t="shared" ca="1" si="56"/>
        <v>15814.805296279461</v>
      </c>
      <c r="X106" s="1">
        <f ca="1">IF(Table1[[#This Row],[Gender]]="Men",1,0)</f>
        <v>1</v>
      </c>
      <c r="Y106">
        <f ca="1">IF(Table1[[#This Row],[Gender]]="Women",1,0)</f>
        <v>0</v>
      </c>
      <c r="AB106" s="2"/>
      <c r="AD106" s="1">
        <f ca="1">IF(Table1[[#This Row],[Occupation]]="General Work",1,0)</f>
        <v>0</v>
      </c>
      <c r="AE106">
        <f ca="1">IF(Table1[[#This Row],[Occupation]]="IT",1,0)</f>
        <v>0</v>
      </c>
      <c r="AF106">
        <f ca="1">IF(Table1[[#This Row],[Occupation]]="Agriculture",1,0)</f>
        <v>0</v>
      </c>
      <c r="AG106">
        <f ca="1">IF(Table1[[#This Row],[Occupation]]="Teaching",1,0)</f>
        <v>1</v>
      </c>
      <c r="AH106">
        <f ca="1">IF(Table1[[#This Row],[Occupation]]="Construction",1,0)</f>
        <v>0</v>
      </c>
      <c r="AI106">
        <f ca="1">IF(Table1[[#This Row],[Occupation]]="Health",1,0)</f>
        <v>0</v>
      </c>
      <c r="AP106" s="1"/>
      <c r="AQ106" s="11">
        <f t="shared" ca="1" si="35"/>
        <v>25197.225674566518</v>
      </c>
      <c r="AR106" s="2"/>
      <c r="AS106" s="1">
        <f ca="1">IF(Table1[[#This Row],[Value of Debts]]&gt;$AT$5,1,0)</f>
        <v>1</v>
      </c>
      <c r="AV106" s="2"/>
      <c r="AW106" s="16">
        <f ca="1">Table1[[#This Row],[Mortage Left]]/Table1[[#This Row],[value of House]]</f>
        <v>0.80803789602405918</v>
      </c>
      <c r="AX106">
        <f t="shared" ca="1" si="44"/>
        <v>0</v>
      </c>
      <c r="BA106" s="1">
        <f ca="1">IF(Table1[[#This Row],[Area]]="Area 1",Table1[[#This Row],[Income]],0)</f>
        <v>0</v>
      </c>
      <c r="BB106">
        <f ca="1">IF(Table1[[#This Row],[Area]]="Area 2",Table1[[#This Row],[Income]],0)</f>
        <v>0</v>
      </c>
      <c r="BC106">
        <f ca="1">IF(Table1[[#This Row],[Area]]="Area 3",Table1[[#This Row],[Income]],0)</f>
        <v>0</v>
      </c>
      <c r="BD106">
        <f ca="1">IF(Table1[[#This Row],[Area]]="Area 4",Table1[[#This Row],[Income]],0)</f>
        <v>44397</v>
      </c>
      <c r="BE106">
        <f ca="1">IF(Table1[[#This Row],[Area]]="Area 5",Table1[[#This Row],[Income]],0)</f>
        <v>0</v>
      </c>
      <c r="BF106">
        <f ca="1">IF(Table1[[#This Row],[Area]]="Area 6",Table1[[#This Row],[Income]],0)</f>
        <v>0</v>
      </c>
      <c r="BG106">
        <f ca="1">IF(Table1[[#This Row],[Area]]="Area 7",Table1[[#This Row],[Income]],0)</f>
        <v>0</v>
      </c>
      <c r="BH106">
        <f ca="1">IF(Table1[[#This Row],[Area]]="Area 8",Table1[[#This Row],[Income]],0)</f>
        <v>0</v>
      </c>
      <c r="BI106">
        <f ca="1">IF(Table1[[#This Row],[Area]]="Area 9",Table1[[#This Row],[Income]],0)</f>
        <v>0</v>
      </c>
      <c r="BJ106">
        <f ca="1">IF(Table1[[#This Row],[Area]]="Area 10",Table1[[#This Row],[Income]],0)</f>
        <v>0</v>
      </c>
      <c r="BK106">
        <f ca="1">IF(Table1[[#This Row],[Area]]="Area 11",Table1[[#This Row],[Income]],0)</f>
        <v>0</v>
      </c>
      <c r="BL106">
        <f ca="1">IF(Table1[[#This Row],[Area]]="Area 12",Table1[[#This Row],[Income]],0)</f>
        <v>0</v>
      </c>
      <c r="BM106">
        <f ca="1">IF(Table1[[#This Row],[Area]]="Area 13",Table1[[#This Row],[Income]],0)</f>
        <v>0</v>
      </c>
      <c r="BN106" s="2">
        <f ca="1">IF(Table1[[#This Row],[Area]]="Area 14",Table1[[#This Row],[Income]],0)</f>
        <v>0</v>
      </c>
      <c r="BO106" s="1">
        <f ca="1">IF(Table1[[#This Row],[Occupation]]="Health",Table1[[#This Row],[Income]],0)</f>
        <v>0</v>
      </c>
      <c r="BP106">
        <f ca="1">IF(Table1[[#This Row],[Occupation]]="Construction",Table1[[#This Row],[Income]],0)</f>
        <v>0</v>
      </c>
      <c r="BQ106">
        <f ca="1">IF(Table1[[#This Row],[Occupation]]="Teaching",Table1[[#This Row],[Income]],0)</f>
        <v>44397</v>
      </c>
      <c r="BR106">
        <f ca="1">IF(Table1[[#This Row],[Occupation]]="IT",Table1[[#This Row],[Income]],0)</f>
        <v>0</v>
      </c>
      <c r="BS106">
        <f ca="1">IF(Table1[[#This Row],[Occupation]]="General Work",Table1[[#This Row],[Income]],0)</f>
        <v>0</v>
      </c>
      <c r="BT106" s="2">
        <f ca="1">IF(Table1[[#This Row],[Occupation]]="Agriculture",Table1[[#This Row],[Income]],0)</f>
        <v>0</v>
      </c>
      <c r="BV106" s="1">
        <f ca="1">IF(Table1[[#This Row],[Value of Debts]]&gt;Table1[[#This Row],[Income]],1,0)</f>
        <v>1</v>
      </c>
      <c r="BY106" s="2">
        <f ca="1">IF(Table1[[#This Row],[Net Worth of person]]&gt;$BZ$5,Table1[[#This Row],[Age]],0)</f>
        <v>0</v>
      </c>
    </row>
    <row r="107" spans="2:77" x14ac:dyDescent="0.3">
      <c r="B107">
        <f t="shared" ca="1" si="36"/>
        <v>1</v>
      </c>
      <c r="C107" t="str">
        <f t="shared" ca="1" si="45"/>
        <v>Men</v>
      </c>
      <c r="D107">
        <f t="shared" ca="1" si="37"/>
        <v>35</v>
      </c>
      <c r="E107">
        <f t="shared" ca="1" si="38"/>
        <v>4</v>
      </c>
      <c r="F107" t="str">
        <f t="shared" ca="1" si="46"/>
        <v>IT</v>
      </c>
      <c r="G107">
        <f t="shared" ca="1" si="39"/>
        <v>4</v>
      </c>
      <c r="H107" t="str">
        <f t="shared" ca="1" si="47"/>
        <v>Technical</v>
      </c>
      <c r="I107">
        <f t="shared" ca="1" si="40"/>
        <v>0</v>
      </c>
      <c r="J107">
        <f t="shared" ca="1" si="41"/>
        <v>3</v>
      </c>
      <c r="K107">
        <f t="shared" ca="1" si="42"/>
        <v>60229</v>
      </c>
      <c r="L107">
        <f t="shared" ca="1" si="43"/>
        <v>3</v>
      </c>
      <c r="M107" t="str">
        <f t="shared" ca="1" si="48"/>
        <v>Area 3</v>
      </c>
      <c r="N107">
        <f t="shared" ca="1" si="49"/>
        <v>301145</v>
      </c>
      <c r="O107">
        <f ca="1">RAND()*Table1[[#This Row],[value of House]]</f>
        <v>34788.378212887597</v>
      </c>
      <c r="P107">
        <f t="shared" ca="1" si="50"/>
        <v>75591.677023699551</v>
      </c>
      <c r="Q107">
        <f t="shared" ca="1" si="51"/>
        <v>10419</v>
      </c>
      <c r="R107">
        <f t="shared" ca="1" si="52"/>
        <v>109986.70761701139</v>
      </c>
      <c r="S107">
        <f t="shared" ca="1" si="53"/>
        <v>34623.267693757167</v>
      </c>
      <c r="T107">
        <f t="shared" ca="1" si="54"/>
        <v>411359.9447174567</v>
      </c>
      <c r="U107">
        <f t="shared" ca="1" si="55"/>
        <v>155194.08582989898</v>
      </c>
      <c r="V107">
        <f t="shared" ca="1" si="56"/>
        <v>256165.85888755773</v>
      </c>
      <c r="X107" s="1">
        <f ca="1">IF(Table1[[#This Row],[Gender]]="Men",1,0)</f>
        <v>1</v>
      </c>
      <c r="Y107">
        <f ca="1">IF(Table1[[#This Row],[Gender]]="Women",1,0)</f>
        <v>0</v>
      </c>
      <c r="AB107" s="2"/>
      <c r="AD107" s="1">
        <f ca="1">IF(Table1[[#This Row],[Occupation]]="General Work",1,0)</f>
        <v>0</v>
      </c>
      <c r="AE107">
        <f ca="1">IF(Table1[[#This Row],[Occupation]]="IT",1,0)</f>
        <v>1</v>
      </c>
      <c r="AF107">
        <f ca="1">IF(Table1[[#This Row],[Occupation]]="Agriculture",1,0)</f>
        <v>0</v>
      </c>
      <c r="AG107">
        <f ca="1">IF(Table1[[#This Row],[Occupation]]="Teaching",1,0)</f>
        <v>0</v>
      </c>
      <c r="AH107">
        <f ca="1">IF(Table1[[#This Row],[Occupation]]="Construction",1,0)</f>
        <v>0</v>
      </c>
      <c r="AI107">
        <f ca="1">IF(Table1[[#This Row],[Occupation]]="Health",1,0)</f>
        <v>0</v>
      </c>
      <c r="AP107" s="1"/>
      <c r="AQ107" s="11">
        <f t="shared" ca="1" si="35"/>
        <v>12892.196571935667</v>
      </c>
      <c r="AR107" s="2"/>
      <c r="AS107" s="1">
        <f ca="1">IF(Table1[[#This Row],[Value of Debts]]&gt;$AT$5,1,0)</f>
        <v>1</v>
      </c>
      <c r="AV107" s="2"/>
      <c r="AW107" s="16">
        <f ca="1">Table1[[#This Row],[Mortage Left]]/Table1[[#This Row],[value of House]]</f>
        <v>0.11552035800988758</v>
      </c>
      <c r="AX107">
        <f t="shared" ca="1" si="44"/>
        <v>1</v>
      </c>
      <c r="BA107" s="1">
        <f ca="1">IF(Table1[[#This Row],[Area]]="Area 1",Table1[[#This Row],[Income]],0)</f>
        <v>0</v>
      </c>
      <c r="BB107">
        <f ca="1">IF(Table1[[#This Row],[Area]]="Area 2",Table1[[#This Row],[Income]],0)</f>
        <v>0</v>
      </c>
      <c r="BC107">
        <f ca="1">IF(Table1[[#This Row],[Area]]="Area 3",Table1[[#This Row],[Income]],0)</f>
        <v>60229</v>
      </c>
      <c r="BD107">
        <f ca="1">IF(Table1[[#This Row],[Area]]="Area 4",Table1[[#This Row],[Income]],0)</f>
        <v>0</v>
      </c>
      <c r="BE107">
        <f ca="1">IF(Table1[[#This Row],[Area]]="Area 5",Table1[[#This Row],[Income]],0)</f>
        <v>0</v>
      </c>
      <c r="BF107">
        <f ca="1">IF(Table1[[#This Row],[Area]]="Area 6",Table1[[#This Row],[Income]],0)</f>
        <v>0</v>
      </c>
      <c r="BG107">
        <f ca="1">IF(Table1[[#This Row],[Area]]="Area 7",Table1[[#This Row],[Income]],0)</f>
        <v>0</v>
      </c>
      <c r="BH107">
        <f ca="1">IF(Table1[[#This Row],[Area]]="Area 8",Table1[[#This Row],[Income]],0)</f>
        <v>0</v>
      </c>
      <c r="BI107">
        <f ca="1">IF(Table1[[#This Row],[Area]]="Area 9",Table1[[#This Row],[Income]],0)</f>
        <v>0</v>
      </c>
      <c r="BJ107">
        <f ca="1">IF(Table1[[#This Row],[Area]]="Area 10",Table1[[#This Row],[Income]],0)</f>
        <v>0</v>
      </c>
      <c r="BK107">
        <f ca="1">IF(Table1[[#This Row],[Area]]="Area 11",Table1[[#This Row],[Income]],0)</f>
        <v>0</v>
      </c>
      <c r="BL107">
        <f ca="1">IF(Table1[[#This Row],[Area]]="Area 12",Table1[[#This Row],[Income]],0)</f>
        <v>0</v>
      </c>
      <c r="BM107">
        <f ca="1">IF(Table1[[#This Row],[Area]]="Area 13",Table1[[#This Row],[Income]],0)</f>
        <v>0</v>
      </c>
      <c r="BN107" s="2">
        <f ca="1">IF(Table1[[#This Row],[Area]]="Area 14",Table1[[#This Row],[Income]],0)</f>
        <v>0</v>
      </c>
      <c r="BO107" s="1">
        <f ca="1">IF(Table1[[#This Row],[Occupation]]="Health",Table1[[#This Row],[Income]],0)</f>
        <v>0</v>
      </c>
      <c r="BP107">
        <f ca="1">IF(Table1[[#This Row],[Occupation]]="Construction",Table1[[#This Row],[Income]],0)</f>
        <v>0</v>
      </c>
      <c r="BQ107">
        <f ca="1">IF(Table1[[#This Row],[Occupation]]="Teaching",Table1[[#This Row],[Income]],0)</f>
        <v>0</v>
      </c>
      <c r="BR107">
        <f ca="1">IF(Table1[[#This Row],[Occupation]]="IT",Table1[[#This Row],[Income]],0)</f>
        <v>60229</v>
      </c>
      <c r="BS107">
        <f ca="1">IF(Table1[[#This Row],[Occupation]]="General Work",Table1[[#This Row],[Income]],0)</f>
        <v>0</v>
      </c>
      <c r="BT107" s="2">
        <f ca="1">IF(Table1[[#This Row],[Occupation]]="Agriculture",Table1[[#This Row],[Income]],0)</f>
        <v>0</v>
      </c>
      <c r="BV107" s="1">
        <f ca="1">IF(Table1[[#This Row],[Value of Debts]]&gt;Table1[[#This Row],[Income]],1,0)</f>
        <v>1</v>
      </c>
      <c r="BY107" s="2">
        <f ca="1">IF(Table1[[#This Row],[Net Worth of person]]&gt;$BZ$5,Table1[[#This Row],[Age]],0)</f>
        <v>35</v>
      </c>
    </row>
    <row r="108" spans="2:77" x14ac:dyDescent="0.3">
      <c r="B108">
        <f t="shared" ca="1" si="36"/>
        <v>1</v>
      </c>
      <c r="C108" t="str">
        <f t="shared" ca="1" si="45"/>
        <v>Men</v>
      </c>
      <c r="D108">
        <f t="shared" ca="1" si="37"/>
        <v>42</v>
      </c>
      <c r="E108">
        <f t="shared" ca="1" si="38"/>
        <v>2</v>
      </c>
      <c r="F108" t="str">
        <f t="shared" ca="1" si="46"/>
        <v>Construction</v>
      </c>
      <c r="G108">
        <f t="shared" ca="1" si="39"/>
        <v>2</v>
      </c>
      <c r="H108" t="str">
        <f t="shared" ca="1" si="47"/>
        <v>College</v>
      </c>
      <c r="I108">
        <f t="shared" ca="1" si="40"/>
        <v>4</v>
      </c>
      <c r="J108">
        <f t="shared" ca="1" si="41"/>
        <v>3</v>
      </c>
      <c r="K108">
        <f t="shared" ca="1" si="42"/>
        <v>49729</v>
      </c>
      <c r="L108">
        <f t="shared" ca="1" si="43"/>
        <v>12</v>
      </c>
      <c r="M108" t="str">
        <f t="shared" ca="1" si="48"/>
        <v>Area 12</v>
      </c>
      <c r="N108">
        <f t="shared" ca="1" si="49"/>
        <v>149187</v>
      </c>
      <c r="O108">
        <f ca="1">RAND()*Table1[[#This Row],[value of House]]</f>
        <v>104051.47260745222</v>
      </c>
      <c r="P108">
        <f t="shared" ca="1" si="50"/>
        <v>38676.589715807</v>
      </c>
      <c r="Q108">
        <f t="shared" ca="1" si="51"/>
        <v>247</v>
      </c>
      <c r="R108">
        <f t="shared" ca="1" si="52"/>
        <v>55429.500831103775</v>
      </c>
      <c r="S108">
        <f t="shared" ca="1" si="53"/>
        <v>74066.780026216453</v>
      </c>
      <c r="T108">
        <f t="shared" ca="1" si="54"/>
        <v>261930.36974202347</v>
      </c>
      <c r="U108">
        <f t="shared" ca="1" si="55"/>
        <v>159727.97343855599</v>
      </c>
      <c r="V108">
        <f t="shared" ca="1" si="56"/>
        <v>102202.39630346748</v>
      </c>
      <c r="X108" s="1">
        <f ca="1">IF(Table1[[#This Row],[Gender]]="Men",1,0)</f>
        <v>1</v>
      </c>
      <c r="Y108">
        <f ca="1">IF(Table1[[#This Row],[Gender]]="Women",1,0)</f>
        <v>0</v>
      </c>
      <c r="AB108" s="2"/>
      <c r="AD108" s="1">
        <f ca="1">IF(Table1[[#This Row],[Occupation]]="General Work",1,0)</f>
        <v>0</v>
      </c>
      <c r="AE108">
        <f ca="1">IF(Table1[[#This Row],[Occupation]]="IT",1,0)</f>
        <v>0</v>
      </c>
      <c r="AF108">
        <f ca="1">IF(Table1[[#This Row],[Occupation]]="Agriculture",1,0)</f>
        <v>0</v>
      </c>
      <c r="AG108">
        <f ca="1">IF(Table1[[#This Row],[Occupation]]="Teaching",1,0)</f>
        <v>0</v>
      </c>
      <c r="AH108">
        <f ca="1">IF(Table1[[#This Row],[Occupation]]="Construction",1,0)</f>
        <v>1</v>
      </c>
      <c r="AI108">
        <f ca="1">IF(Table1[[#This Row],[Occupation]]="Health",1,0)</f>
        <v>0</v>
      </c>
      <c r="AP108" s="1"/>
      <c r="AQ108" s="11">
        <f t="shared" ca="1" si="35"/>
        <v>40208.567251259679</v>
      </c>
      <c r="AR108" s="2"/>
      <c r="AS108" s="1">
        <f ca="1">IF(Table1[[#This Row],[Value of Debts]]&gt;$AT$5,1,0)</f>
        <v>1</v>
      </c>
      <c r="AV108" s="2"/>
      <c r="AW108" s="16">
        <f ca="1">Table1[[#This Row],[Mortage Left]]/Table1[[#This Row],[value of House]]</f>
        <v>0.69745669936021382</v>
      </c>
      <c r="AX108">
        <f t="shared" ca="1" si="44"/>
        <v>0</v>
      </c>
      <c r="BA108" s="1">
        <f ca="1">IF(Table1[[#This Row],[Area]]="Area 1",Table1[[#This Row],[Income]],0)</f>
        <v>0</v>
      </c>
      <c r="BB108">
        <f ca="1">IF(Table1[[#This Row],[Area]]="Area 2",Table1[[#This Row],[Income]],0)</f>
        <v>0</v>
      </c>
      <c r="BC108">
        <f ca="1">IF(Table1[[#This Row],[Area]]="Area 3",Table1[[#This Row],[Income]],0)</f>
        <v>0</v>
      </c>
      <c r="BD108">
        <f ca="1">IF(Table1[[#This Row],[Area]]="Area 4",Table1[[#This Row],[Income]],0)</f>
        <v>0</v>
      </c>
      <c r="BE108">
        <f ca="1">IF(Table1[[#This Row],[Area]]="Area 5",Table1[[#This Row],[Income]],0)</f>
        <v>0</v>
      </c>
      <c r="BF108">
        <f ca="1">IF(Table1[[#This Row],[Area]]="Area 6",Table1[[#This Row],[Income]],0)</f>
        <v>0</v>
      </c>
      <c r="BG108">
        <f ca="1">IF(Table1[[#This Row],[Area]]="Area 7",Table1[[#This Row],[Income]],0)</f>
        <v>0</v>
      </c>
      <c r="BH108">
        <f ca="1">IF(Table1[[#This Row],[Area]]="Area 8",Table1[[#This Row],[Income]],0)</f>
        <v>0</v>
      </c>
      <c r="BI108">
        <f ca="1">IF(Table1[[#This Row],[Area]]="Area 9",Table1[[#This Row],[Income]],0)</f>
        <v>0</v>
      </c>
      <c r="BJ108">
        <f ca="1">IF(Table1[[#This Row],[Area]]="Area 10",Table1[[#This Row],[Income]],0)</f>
        <v>0</v>
      </c>
      <c r="BK108">
        <f ca="1">IF(Table1[[#This Row],[Area]]="Area 11",Table1[[#This Row],[Income]],0)</f>
        <v>0</v>
      </c>
      <c r="BL108">
        <f ca="1">IF(Table1[[#This Row],[Area]]="Area 12",Table1[[#This Row],[Income]],0)</f>
        <v>49729</v>
      </c>
      <c r="BM108">
        <f ca="1">IF(Table1[[#This Row],[Area]]="Area 13",Table1[[#This Row],[Income]],0)</f>
        <v>0</v>
      </c>
      <c r="BN108" s="2">
        <f ca="1">IF(Table1[[#This Row],[Area]]="Area 14",Table1[[#This Row],[Income]],0)</f>
        <v>0</v>
      </c>
      <c r="BO108" s="1">
        <f ca="1">IF(Table1[[#This Row],[Occupation]]="Health",Table1[[#This Row],[Income]],0)</f>
        <v>0</v>
      </c>
      <c r="BP108">
        <f ca="1">IF(Table1[[#This Row],[Occupation]]="Construction",Table1[[#This Row],[Income]],0)</f>
        <v>49729</v>
      </c>
      <c r="BQ108">
        <f ca="1">IF(Table1[[#This Row],[Occupation]]="Teaching",Table1[[#This Row],[Income]],0)</f>
        <v>0</v>
      </c>
      <c r="BR108">
        <f ca="1">IF(Table1[[#This Row],[Occupation]]="IT",Table1[[#This Row],[Income]],0)</f>
        <v>0</v>
      </c>
      <c r="BS108">
        <f ca="1">IF(Table1[[#This Row],[Occupation]]="General Work",Table1[[#This Row],[Income]],0)</f>
        <v>0</v>
      </c>
      <c r="BT108" s="2">
        <f ca="1">IF(Table1[[#This Row],[Occupation]]="Agriculture",Table1[[#This Row],[Income]],0)</f>
        <v>0</v>
      </c>
      <c r="BV108" s="1">
        <f ca="1">IF(Table1[[#This Row],[Value of Debts]]&gt;Table1[[#This Row],[Income]],1,0)</f>
        <v>1</v>
      </c>
      <c r="BY108" s="2">
        <f ca="1">IF(Table1[[#This Row],[Net Worth of person]]&gt;$BZ$5,Table1[[#This Row],[Age]],0)</f>
        <v>42</v>
      </c>
    </row>
    <row r="109" spans="2:77" x14ac:dyDescent="0.3">
      <c r="B109">
        <f t="shared" ca="1" si="36"/>
        <v>1</v>
      </c>
      <c r="C109" t="str">
        <f t="shared" ca="1" si="45"/>
        <v>Men</v>
      </c>
      <c r="D109">
        <f t="shared" ca="1" si="37"/>
        <v>37</v>
      </c>
      <c r="E109">
        <f t="shared" ca="1" si="38"/>
        <v>5</v>
      </c>
      <c r="F109" t="str">
        <f t="shared" ca="1" si="46"/>
        <v>General Work</v>
      </c>
      <c r="G109">
        <f t="shared" ca="1" si="39"/>
        <v>1</v>
      </c>
      <c r="H109" t="str">
        <f t="shared" ca="1" si="47"/>
        <v>High School</v>
      </c>
      <c r="I109">
        <f t="shared" ca="1" si="40"/>
        <v>3</v>
      </c>
      <c r="J109">
        <f t="shared" ca="1" si="41"/>
        <v>3</v>
      </c>
      <c r="K109">
        <f t="shared" ca="1" si="42"/>
        <v>75179</v>
      </c>
      <c r="L109">
        <f t="shared" ca="1" si="43"/>
        <v>7</v>
      </c>
      <c r="M109" t="str">
        <f t="shared" ca="1" si="48"/>
        <v>Area 7</v>
      </c>
      <c r="N109">
        <f t="shared" ca="1" si="49"/>
        <v>451074</v>
      </c>
      <c r="O109">
        <f ca="1">RAND()*Table1[[#This Row],[value of House]]</f>
        <v>99415.292526704798</v>
      </c>
      <c r="P109">
        <f t="shared" ca="1" si="50"/>
        <v>120625.70175377904</v>
      </c>
      <c r="Q109">
        <f t="shared" ca="1" si="51"/>
        <v>85696</v>
      </c>
      <c r="R109">
        <f t="shared" ca="1" si="52"/>
        <v>92658.389895702669</v>
      </c>
      <c r="S109">
        <f t="shared" ca="1" si="53"/>
        <v>104997.64449910176</v>
      </c>
      <c r="T109">
        <f t="shared" ca="1" si="54"/>
        <v>676697.34625288087</v>
      </c>
      <c r="U109">
        <f t="shared" ca="1" si="55"/>
        <v>277769.68242240744</v>
      </c>
      <c r="V109">
        <f t="shared" ca="1" si="56"/>
        <v>398927.66383047344</v>
      </c>
      <c r="X109" s="1">
        <f ca="1">IF(Table1[[#This Row],[Gender]]="Men",1,0)</f>
        <v>1</v>
      </c>
      <c r="Y109">
        <f ca="1">IF(Table1[[#This Row],[Gender]]="Women",1,0)</f>
        <v>0</v>
      </c>
      <c r="AB109" s="2"/>
      <c r="AD109" s="1">
        <f ca="1">IF(Table1[[#This Row],[Occupation]]="General Work",1,0)</f>
        <v>1</v>
      </c>
      <c r="AE109">
        <f ca="1">IF(Table1[[#This Row],[Occupation]]="IT",1,0)</f>
        <v>0</v>
      </c>
      <c r="AF109">
        <f ca="1">IF(Table1[[#This Row],[Occupation]]="Agriculture",1,0)</f>
        <v>0</v>
      </c>
      <c r="AG109">
        <f ca="1">IF(Table1[[#This Row],[Occupation]]="Teaching",1,0)</f>
        <v>0</v>
      </c>
      <c r="AH109">
        <f ca="1">IF(Table1[[#This Row],[Occupation]]="Construction",1,0)</f>
        <v>0</v>
      </c>
      <c r="AI109">
        <f ca="1">IF(Table1[[#This Row],[Occupation]]="Health",1,0)</f>
        <v>0</v>
      </c>
      <c r="AP109" s="1"/>
      <c r="AQ109" s="11">
        <f t="shared" ca="1" si="35"/>
        <v>25360.259093208875</v>
      </c>
      <c r="AR109" s="2"/>
      <c r="AS109" s="1">
        <f ca="1">IF(Table1[[#This Row],[Value of Debts]]&gt;$AT$5,1,0)</f>
        <v>1</v>
      </c>
      <c r="AV109" s="2"/>
      <c r="AW109" s="16">
        <f ca="1">Table1[[#This Row],[Mortage Left]]/Table1[[#This Row],[value of House]]</f>
        <v>0.22039685844607493</v>
      </c>
      <c r="AX109">
        <f t="shared" ca="1" si="44"/>
        <v>1</v>
      </c>
      <c r="BA109" s="1">
        <f ca="1">IF(Table1[[#This Row],[Area]]="Area 1",Table1[[#This Row],[Income]],0)</f>
        <v>0</v>
      </c>
      <c r="BB109">
        <f ca="1">IF(Table1[[#This Row],[Area]]="Area 2",Table1[[#This Row],[Income]],0)</f>
        <v>0</v>
      </c>
      <c r="BC109">
        <f ca="1">IF(Table1[[#This Row],[Area]]="Area 3",Table1[[#This Row],[Income]],0)</f>
        <v>0</v>
      </c>
      <c r="BD109">
        <f ca="1">IF(Table1[[#This Row],[Area]]="Area 4",Table1[[#This Row],[Income]],0)</f>
        <v>0</v>
      </c>
      <c r="BE109">
        <f ca="1">IF(Table1[[#This Row],[Area]]="Area 5",Table1[[#This Row],[Income]],0)</f>
        <v>0</v>
      </c>
      <c r="BF109">
        <f ca="1">IF(Table1[[#This Row],[Area]]="Area 6",Table1[[#This Row],[Income]],0)</f>
        <v>0</v>
      </c>
      <c r="BG109">
        <f ca="1">IF(Table1[[#This Row],[Area]]="Area 7",Table1[[#This Row],[Income]],0)</f>
        <v>75179</v>
      </c>
      <c r="BH109">
        <f ca="1">IF(Table1[[#This Row],[Area]]="Area 8",Table1[[#This Row],[Income]],0)</f>
        <v>0</v>
      </c>
      <c r="BI109">
        <f ca="1">IF(Table1[[#This Row],[Area]]="Area 9",Table1[[#This Row],[Income]],0)</f>
        <v>0</v>
      </c>
      <c r="BJ109">
        <f ca="1">IF(Table1[[#This Row],[Area]]="Area 10",Table1[[#This Row],[Income]],0)</f>
        <v>0</v>
      </c>
      <c r="BK109">
        <f ca="1">IF(Table1[[#This Row],[Area]]="Area 11",Table1[[#This Row],[Income]],0)</f>
        <v>0</v>
      </c>
      <c r="BL109">
        <f ca="1">IF(Table1[[#This Row],[Area]]="Area 12",Table1[[#This Row],[Income]],0)</f>
        <v>0</v>
      </c>
      <c r="BM109">
        <f ca="1">IF(Table1[[#This Row],[Area]]="Area 13",Table1[[#This Row],[Income]],0)</f>
        <v>0</v>
      </c>
      <c r="BN109" s="2">
        <f ca="1">IF(Table1[[#This Row],[Area]]="Area 14",Table1[[#This Row],[Income]],0)</f>
        <v>0</v>
      </c>
      <c r="BO109" s="1">
        <f ca="1">IF(Table1[[#This Row],[Occupation]]="Health",Table1[[#This Row],[Income]],0)</f>
        <v>0</v>
      </c>
      <c r="BP109">
        <f ca="1">IF(Table1[[#This Row],[Occupation]]="Construction",Table1[[#This Row],[Income]],0)</f>
        <v>0</v>
      </c>
      <c r="BQ109">
        <f ca="1">IF(Table1[[#This Row],[Occupation]]="Teaching",Table1[[#This Row],[Income]],0)</f>
        <v>0</v>
      </c>
      <c r="BR109">
        <f ca="1">IF(Table1[[#This Row],[Occupation]]="IT",Table1[[#This Row],[Income]],0)</f>
        <v>0</v>
      </c>
      <c r="BS109">
        <f ca="1">IF(Table1[[#This Row],[Occupation]]="General Work",Table1[[#This Row],[Income]],0)</f>
        <v>75179</v>
      </c>
      <c r="BT109" s="2">
        <f ca="1">IF(Table1[[#This Row],[Occupation]]="Agriculture",Table1[[#This Row],[Income]],0)</f>
        <v>0</v>
      </c>
      <c r="BV109" s="1">
        <f ca="1">IF(Table1[[#This Row],[Value of Debts]]&gt;Table1[[#This Row],[Income]],1,0)</f>
        <v>1</v>
      </c>
      <c r="BY109" s="2">
        <f ca="1">IF(Table1[[#This Row],[Net Worth of person]]&gt;$BZ$5,Table1[[#This Row],[Age]],0)</f>
        <v>37</v>
      </c>
    </row>
    <row r="110" spans="2:77" x14ac:dyDescent="0.3">
      <c r="B110">
        <f t="shared" ca="1" si="36"/>
        <v>1</v>
      </c>
      <c r="C110" t="str">
        <f t="shared" ca="1" si="45"/>
        <v>Men</v>
      </c>
      <c r="D110">
        <f t="shared" ca="1" si="37"/>
        <v>45</v>
      </c>
      <c r="E110">
        <f t="shared" ca="1" si="38"/>
        <v>6</v>
      </c>
      <c r="F110" t="str">
        <f t="shared" ca="1" si="46"/>
        <v>Agriculture</v>
      </c>
      <c r="G110">
        <f t="shared" ca="1" si="39"/>
        <v>1</v>
      </c>
      <c r="H110" t="str">
        <f t="shared" ca="1" si="47"/>
        <v>High School</v>
      </c>
      <c r="I110">
        <f t="shared" ca="1" si="40"/>
        <v>2</v>
      </c>
      <c r="J110">
        <f t="shared" ca="1" si="41"/>
        <v>2</v>
      </c>
      <c r="K110">
        <f t="shared" ca="1" si="42"/>
        <v>56976</v>
      </c>
      <c r="L110">
        <f t="shared" ca="1" si="43"/>
        <v>6</v>
      </c>
      <c r="M110" t="str">
        <f t="shared" ca="1" si="48"/>
        <v>Area 6</v>
      </c>
      <c r="N110">
        <f t="shared" ca="1" si="49"/>
        <v>284880</v>
      </c>
      <c r="O110">
        <f ca="1">RAND()*Table1[[#This Row],[value of House]]</f>
        <v>6933.5112390075938</v>
      </c>
      <c r="P110">
        <f t="shared" ca="1" si="50"/>
        <v>50720.51818641775</v>
      </c>
      <c r="Q110">
        <f t="shared" ca="1" si="51"/>
        <v>15816</v>
      </c>
      <c r="R110">
        <f t="shared" ca="1" si="52"/>
        <v>86547.72209539749</v>
      </c>
      <c r="S110">
        <f t="shared" ca="1" si="53"/>
        <v>16356.359581341674</v>
      </c>
      <c r="T110">
        <f t="shared" ca="1" si="54"/>
        <v>351956.87776775943</v>
      </c>
      <c r="U110">
        <f t="shared" ca="1" si="55"/>
        <v>109297.23333440509</v>
      </c>
      <c r="V110">
        <f t="shared" ca="1" si="56"/>
        <v>242659.64443335435</v>
      </c>
      <c r="X110" s="1">
        <f ca="1">IF(Table1[[#This Row],[Gender]]="Men",1,0)</f>
        <v>1</v>
      </c>
      <c r="Y110">
        <f ca="1">IF(Table1[[#This Row],[Gender]]="Women",1,0)</f>
        <v>0</v>
      </c>
      <c r="AB110" s="2"/>
      <c r="AD110" s="1">
        <f ca="1">IF(Table1[[#This Row],[Occupation]]="General Work",1,0)</f>
        <v>0</v>
      </c>
      <c r="AE110">
        <f ca="1">IF(Table1[[#This Row],[Occupation]]="IT",1,0)</f>
        <v>0</v>
      </c>
      <c r="AF110">
        <f ca="1">IF(Table1[[#This Row],[Occupation]]="Agriculture",1,0)</f>
        <v>1</v>
      </c>
      <c r="AG110">
        <f ca="1">IF(Table1[[#This Row],[Occupation]]="Teaching",1,0)</f>
        <v>0</v>
      </c>
      <c r="AH110">
        <f ca="1">IF(Table1[[#This Row],[Occupation]]="Construction",1,0)</f>
        <v>0</v>
      </c>
      <c r="AI110">
        <f ca="1">IF(Table1[[#This Row],[Occupation]]="Health",1,0)</f>
        <v>0</v>
      </c>
      <c r="AP110" s="1"/>
      <c r="AQ110" s="11">
        <f t="shared" ca="1" si="35"/>
        <v>27899.366513935944</v>
      </c>
      <c r="AR110" s="2"/>
      <c r="AS110" s="1">
        <f ca="1">IF(Table1[[#This Row],[Value of Debts]]&gt;$AT$5,1,0)</f>
        <v>1</v>
      </c>
      <c r="AV110" s="2"/>
      <c r="AW110" s="16">
        <f ca="1">Table1[[#This Row],[Mortage Left]]/Table1[[#This Row],[value of House]]</f>
        <v>2.433835733995926E-2</v>
      </c>
      <c r="AX110">
        <f t="shared" ca="1" si="44"/>
        <v>1</v>
      </c>
      <c r="BA110" s="1">
        <f ca="1">IF(Table1[[#This Row],[Area]]="Area 1",Table1[[#This Row],[Income]],0)</f>
        <v>0</v>
      </c>
      <c r="BB110">
        <f ca="1">IF(Table1[[#This Row],[Area]]="Area 2",Table1[[#This Row],[Income]],0)</f>
        <v>0</v>
      </c>
      <c r="BC110">
        <f ca="1">IF(Table1[[#This Row],[Area]]="Area 3",Table1[[#This Row],[Income]],0)</f>
        <v>0</v>
      </c>
      <c r="BD110">
        <f ca="1">IF(Table1[[#This Row],[Area]]="Area 4",Table1[[#This Row],[Income]],0)</f>
        <v>0</v>
      </c>
      <c r="BE110">
        <f ca="1">IF(Table1[[#This Row],[Area]]="Area 5",Table1[[#This Row],[Income]],0)</f>
        <v>0</v>
      </c>
      <c r="BF110">
        <f ca="1">IF(Table1[[#This Row],[Area]]="Area 6",Table1[[#This Row],[Income]],0)</f>
        <v>56976</v>
      </c>
      <c r="BG110">
        <f ca="1">IF(Table1[[#This Row],[Area]]="Area 7",Table1[[#This Row],[Income]],0)</f>
        <v>0</v>
      </c>
      <c r="BH110">
        <f ca="1">IF(Table1[[#This Row],[Area]]="Area 8",Table1[[#This Row],[Income]],0)</f>
        <v>0</v>
      </c>
      <c r="BI110">
        <f ca="1">IF(Table1[[#This Row],[Area]]="Area 9",Table1[[#This Row],[Income]],0)</f>
        <v>0</v>
      </c>
      <c r="BJ110">
        <f ca="1">IF(Table1[[#This Row],[Area]]="Area 10",Table1[[#This Row],[Income]],0)</f>
        <v>0</v>
      </c>
      <c r="BK110">
        <f ca="1">IF(Table1[[#This Row],[Area]]="Area 11",Table1[[#This Row],[Income]],0)</f>
        <v>0</v>
      </c>
      <c r="BL110">
        <f ca="1">IF(Table1[[#This Row],[Area]]="Area 12",Table1[[#This Row],[Income]],0)</f>
        <v>0</v>
      </c>
      <c r="BM110">
        <f ca="1">IF(Table1[[#This Row],[Area]]="Area 13",Table1[[#This Row],[Income]],0)</f>
        <v>0</v>
      </c>
      <c r="BN110" s="2">
        <f ca="1">IF(Table1[[#This Row],[Area]]="Area 14",Table1[[#This Row],[Income]],0)</f>
        <v>0</v>
      </c>
      <c r="BO110" s="1">
        <f ca="1">IF(Table1[[#This Row],[Occupation]]="Health",Table1[[#This Row],[Income]],0)</f>
        <v>0</v>
      </c>
      <c r="BP110">
        <f ca="1">IF(Table1[[#This Row],[Occupation]]="Construction",Table1[[#This Row],[Income]],0)</f>
        <v>0</v>
      </c>
      <c r="BQ110">
        <f ca="1">IF(Table1[[#This Row],[Occupation]]="Teaching",Table1[[#This Row],[Income]],0)</f>
        <v>0</v>
      </c>
      <c r="BR110">
        <f ca="1">IF(Table1[[#This Row],[Occupation]]="IT",Table1[[#This Row],[Income]],0)</f>
        <v>0</v>
      </c>
      <c r="BS110">
        <f ca="1">IF(Table1[[#This Row],[Occupation]]="General Work",Table1[[#This Row],[Income]],0)</f>
        <v>0</v>
      </c>
      <c r="BT110" s="2">
        <f ca="1">IF(Table1[[#This Row],[Occupation]]="Agriculture",Table1[[#This Row],[Income]],0)</f>
        <v>56976</v>
      </c>
      <c r="BV110" s="1">
        <f ca="1">IF(Table1[[#This Row],[Value of Debts]]&gt;Table1[[#This Row],[Income]],1,0)</f>
        <v>1</v>
      </c>
      <c r="BY110" s="2">
        <f ca="1">IF(Table1[[#This Row],[Net Worth of person]]&gt;$BZ$5,Table1[[#This Row],[Age]],0)</f>
        <v>45</v>
      </c>
    </row>
    <row r="111" spans="2:77" x14ac:dyDescent="0.3">
      <c r="B111">
        <f t="shared" ca="1" si="36"/>
        <v>1</v>
      </c>
      <c r="C111" t="str">
        <f t="shared" ca="1" si="45"/>
        <v>Men</v>
      </c>
      <c r="D111">
        <f t="shared" ca="1" si="37"/>
        <v>43</v>
      </c>
      <c r="E111">
        <f t="shared" ca="1" si="38"/>
        <v>6</v>
      </c>
      <c r="F111" t="str">
        <f t="shared" ca="1" si="46"/>
        <v>Agriculture</v>
      </c>
      <c r="G111">
        <f t="shared" ca="1" si="39"/>
        <v>4</v>
      </c>
      <c r="H111" t="str">
        <f t="shared" ca="1" si="47"/>
        <v>Technical</v>
      </c>
      <c r="I111">
        <f t="shared" ca="1" si="40"/>
        <v>4</v>
      </c>
      <c r="J111">
        <f t="shared" ca="1" si="41"/>
        <v>1</v>
      </c>
      <c r="K111">
        <f t="shared" ca="1" si="42"/>
        <v>40777</v>
      </c>
      <c r="L111">
        <f t="shared" ca="1" si="43"/>
        <v>7</v>
      </c>
      <c r="M111" t="str">
        <f t="shared" ca="1" si="48"/>
        <v>Area 7</v>
      </c>
      <c r="N111">
        <f t="shared" ca="1" si="49"/>
        <v>203885</v>
      </c>
      <c r="O111">
        <f ca="1">RAND()*Table1[[#This Row],[value of House]]</f>
        <v>129386.80598967287</v>
      </c>
      <c r="P111">
        <f t="shared" ca="1" si="50"/>
        <v>27899.366513935944</v>
      </c>
      <c r="Q111">
        <f t="shared" ca="1" si="51"/>
        <v>27363</v>
      </c>
      <c r="R111">
        <f t="shared" ca="1" si="52"/>
        <v>75684.35454932283</v>
      </c>
      <c r="S111">
        <f t="shared" ca="1" si="53"/>
        <v>5578.2926791431119</v>
      </c>
      <c r="T111">
        <f t="shared" ca="1" si="54"/>
        <v>237362.65919307905</v>
      </c>
      <c r="U111">
        <f t="shared" ca="1" si="55"/>
        <v>232434.1605389957</v>
      </c>
      <c r="V111">
        <f t="shared" ca="1" si="56"/>
        <v>4928.4986540833488</v>
      </c>
      <c r="X111" s="1">
        <f ca="1">IF(Table1[[#This Row],[Gender]]="Men",1,0)</f>
        <v>1</v>
      </c>
      <c r="Y111">
        <f ca="1">IF(Table1[[#This Row],[Gender]]="Women",1,0)</f>
        <v>0</v>
      </c>
      <c r="AB111" s="2"/>
      <c r="AD111" s="1">
        <f ca="1">IF(Table1[[#This Row],[Occupation]]="General Work",1,0)</f>
        <v>0</v>
      </c>
      <c r="AE111">
        <f ca="1">IF(Table1[[#This Row],[Occupation]]="IT",1,0)</f>
        <v>0</v>
      </c>
      <c r="AF111">
        <f ca="1">IF(Table1[[#This Row],[Occupation]]="Agriculture",1,0)</f>
        <v>1</v>
      </c>
      <c r="AG111">
        <f ca="1">IF(Table1[[#This Row],[Occupation]]="Teaching",1,0)</f>
        <v>0</v>
      </c>
      <c r="AH111">
        <f ca="1">IF(Table1[[#This Row],[Occupation]]="Construction",1,0)</f>
        <v>0</v>
      </c>
      <c r="AI111">
        <f ca="1">IF(Table1[[#This Row],[Occupation]]="Health",1,0)</f>
        <v>0</v>
      </c>
      <c r="AP111" s="1"/>
      <c r="AQ111" s="11">
        <f t="shared" ca="1" si="35"/>
        <v>58363.810607346983</v>
      </c>
      <c r="AR111" s="2"/>
      <c r="AS111" s="1">
        <f ca="1">IF(Table1[[#This Row],[Value of Debts]]&gt;$AT$5,1,0)</f>
        <v>1</v>
      </c>
      <c r="AV111" s="2"/>
      <c r="AW111" s="16">
        <f ca="1">Table1[[#This Row],[Mortage Left]]/Table1[[#This Row],[value of House]]</f>
        <v>0.63460679299444722</v>
      </c>
      <c r="AX111">
        <f t="shared" ca="1" si="44"/>
        <v>0</v>
      </c>
      <c r="BA111" s="1">
        <f ca="1">IF(Table1[[#This Row],[Area]]="Area 1",Table1[[#This Row],[Income]],0)</f>
        <v>0</v>
      </c>
      <c r="BB111">
        <f ca="1">IF(Table1[[#This Row],[Area]]="Area 2",Table1[[#This Row],[Income]],0)</f>
        <v>0</v>
      </c>
      <c r="BC111">
        <f ca="1">IF(Table1[[#This Row],[Area]]="Area 3",Table1[[#This Row],[Income]],0)</f>
        <v>0</v>
      </c>
      <c r="BD111">
        <f ca="1">IF(Table1[[#This Row],[Area]]="Area 4",Table1[[#This Row],[Income]],0)</f>
        <v>0</v>
      </c>
      <c r="BE111">
        <f ca="1">IF(Table1[[#This Row],[Area]]="Area 5",Table1[[#This Row],[Income]],0)</f>
        <v>0</v>
      </c>
      <c r="BF111">
        <f ca="1">IF(Table1[[#This Row],[Area]]="Area 6",Table1[[#This Row],[Income]],0)</f>
        <v>0</v>
      </c>
      <c r="BG111">
        <f ca="1">IF(Table1[[#This Row],[Area]]="Area 7",Table1[[#This Row],[Income]],0)</f>
        <v>40777</v>
      </c>
      <c r="BH111">
        <f ca="1">IF(Table1[[#This Row],[Area]]="Area 8",Table1[[#This Row],[Income]],0)</f>
        <v>0</v>
      </c>
      <c r="BI111">
        <f ca="1">IF(Table1[[#This Row],[Area]]="Area 9",Table1[[#This Row],[Income]],0)</f>
        <v>0</v>
      </c>
      <c r="BJ111">
        <f ca="1">IF(Table1[[#This Row],[Area]]="Area 10",Table1[[#This Row],[Income]],0)</f>
        <v>0</v>
      </c>
      <c r="BK111">
        <f ca="1">IF(Table1[[#This Row],[Area]]="Area 11",Table1[[#This Row],[Income]],0)</f>
        <v>0</v>
      </c>
      <c r="BL111">
        <f ca="1">IF(Table1[[#This Row],[Area]]="Area 12",Table1[[#This Row],[Income]],0)</f>
        <v>0</v>
      </c>
      <c r="BM111">
        <f ca="1">IF(Table1[[#This Row],[Area]]="Area 13",Table1[[#This Row],[Income]],0)</f>
        <v>0</v>
      </c>
      <c r="BN111" s="2">
        <f ca="1">IF(Table1[[#This Row],[Area]]="Area 14",Table1[[#This Row],[Income]],0)</f>
        <v>0</v>
      </c>
      <c r="BO111" s="1">
        <f ca="1">IF(Table1[[#This Row],[Occupation]]="Health",Table1[[#This Row],[Income]],0)</f>
        <v>0</v>
      </c>
      <c r="BP111">
        <f ca="1">IF(Table1[[#This Row],[Occupation]]="Construction",Table1[[#This Row],[Income]],0)</f>
        <v>0</v>
      </c>
      <c r="BQ111">
        <f ca="1">IF(Table1[[#This Row],[Occupation]]="Teaching",Table1[[#This Row],[Income]],0)</f>
        <v>0</v>
      </c>
      <c r="BR111">
        <f ca="1">IF(Table1[[#This Row],[Occupation]]="IT",Table1[[#This Row],[Income]],0)</f>
        <v>0</v>
      </c>
      <c r="BS111">
        <f ca="1">IF(Table1[[#This Row],[Occupation]]="General Work",Table1[[#This Row],[Income]],0)</f>
        <v>0</v>
      </c>
      <c r="BT111" s="2">
        <f ca="1">IF(Table1[[#This Row],[Occupation]]="Agriculture",Table1[[#This Row],[Income]],0)</f>
        <v>40777</v>
      </c>
      <c r="BV111" s="1">
        <f ca="1">IF(Table1[[#This Row],[Value of Debts]]&gt;Table1[[#This Row],[Income]],1,0)</f>
        <v>1</v>
      </c>
      <c r="BY111" s="2">
        <f ca="1">IF(Table1[[#This Row],[Net Worth of person]]&gt;$BZ$5,Table1[[#This Row],[Age]],0)</f>
        <v>0</v>
      </c>
    </row>
    <row r="112" spans="2:77" x14ac:dyDescent="0.3">
      <c r="B112">
        <f t="shared" ca="1" si="36"/>
        <v>1</v>
      </c>
      <c r="C112" t="str">
        <f t="shared" ca="1" si="45"/>
        <v>Men</v>
      </c>
      <c r="D112">
        <f t="shared" ca="1" si="37"/>
        <v>37</v>
      </c>
      <c r="E112">
        <f t="shared" ca="1" si="38"/>
        <v>3</v>
      </c>
      <c r="F112" t="str">
        <f t="shared" ca="1" si="46"/>
        <v>Teaching</v>
      </c>
      <c r="G112">
        <f t="shared" ca="1" si="39"/>
        <v>4</v>
      </c>
      <c r="H112" t="str">
        <f t="shared" ca="1" si="47"/>
        <v>Technical</v>
      </c>
      <c r="I112">
        <f t="shared" ca="1" si="40"/>
        <v>3</v>
      </c>
      <c r="J112">
        <f t="shared" ca="1" si="41"/>
        <v>2</v>
      </c>
      <c r="K112">
        <f t="shared" ca="1" si="42"/>
        <v>76734</v>
      </c>
      <c r="L112">
        <f t="shared" ca="1" si="43"/>
        <v>14</v>
      </c>
      <c r="M112" t="str">
        <f t="shared" ca="1" si="48"/>
        <v>Area 14</v>
      </c>
      <c r="N112">
        <f t="shared" ca="1" si="49"/>
        <v>306936</v>
      </c>
      <c r="O112">
        <f ca="1">RAND()*Table1[[#This Row],[value of House]]</f>
        <v>281163.89913807873</v>
      </c>
      <c r="P112">
        <f t="shared" ca="1" si="50"/>
        <v>116727.62121469397</v>
      </c>
      <c r="Q112">
        <f t="shared" ca="1" si="51"/>
        <v>82082</v>
      </c>
      <c r="R112">
        <f t="shared" ca="1" si="52"/>
        <v>104785.17400034617</v>
      </c>
      <c r="S112">
        <f t="shared" ca="1" si="53"/>
        <v>24259.27565264465</v>
      </c>
      <c r="T112">
        <f t="shared" ca="1" si="54"/>
        <v>447922.89686733863</v>
      </c>
      <c r="U112">
        <f t="shared" ca="1" si="55"/>
        <v>468031.07313842489</v>
      </c>
      <c r="V112">
        <f t="shared" ca="1" si="56"/>
        <v>-20108.176271086268</v>
      </c>
      <c r="X112" s="1">
        <f ca="1">IF(Table1[[#This Row],[Gender]]="Men",1,0)</f>
        <v>1</v>
      </c>
      <c r="Y112">
        <f ca="1">IF(Table1[[#This Row],[Gender]]="Women",1,0)</f>
        <v>0</v>
      </c>
      <c r="AB112" s="2"/>
      <c r="AD112" s="1">
        <f ca="1">IF(Table1[[#This Row],[Occupation]]="General Work",1,0)</f>
        <v>0</v>
      </c>
      <c r="AE112">
        <f ca="1">IF(Table1[[#This Row],[Occupation]]="IT",1,0)</f>
        <v>0</v>
      </c>
      <c r="AF112">
        <f ca="1">IF(Table1[[#This Row],[Occupation]]="Agriculture",1,0)</f>
        <v>0</v>
      </c>
      <c r="AG112">
        <f ca="1">IF(Table1[[#This Row],[Occupation]]="Teaching",1,0)</f>
        <v>1</v>
      </c>
      <c r="AH112">
        <f ca="1">IF(Table1[[#This Row],[Occupation]]="Construction",1,0)</f>
        <v>0</v>
      </c>
      <c r="AI112">
        <f ca="1">IF(Table1[[#This Row],[Occupation]]="Health",1,0)</f>
        <v>0</v>
      </c>
      <c r="AP112" s="1"/>
      <c r="AQ112" s="11">
        <f t="shared" ca="1" si="35"/>
        <v>64536.80427386611</v>
      </c>
      <c r="AR112" s="2"/>
      <c r="AS112" s="1">
        <f ca="1">IF(Table1[[#This Row],[Value of Debts]]&gt;$AT$5,1,0)</f>
        <v>1</v>
      </c>
      <c r="AV112" s="2"/>
      <c r="AW112" s="16">
        <f ca="1">Table1[[#This Row],[Mortage Left]]/Table1[[#This Row],[value of House]]</f>
        <v>0.91603428446998314</v>
      </c>
      <c r="AX112">
        <f t="shared" ca="1" si="44"/>
        <v>0</v>
      </c>
      <c r="BA112" s="1">
        <f ca="1">IF(Table1[[#This Row],[Area]]="Area 1",Table1[[#This Row],[Income]],0)</f>
        <v>0</v>
      </c>
      <c r="BB112">
        <f ca="1">IF(Table1[[#This Row],[Area]]="Area 2",Table1[[#This Row],[Income]],0)</f>
        <v>0</v>
      </c>
      <c r="BC112">
        <f ca="1">IF(Table1[[#This Row],[Area]]="Area 3",Table1[[#This Row],[Income]],0)</f>
        <v>0</v>
      </c>
      <c r="BD112">
        <f ca="1">IF(Table1[[#This Row],[Area]]="Area 4",Table1[[#This Row],[Income]],0)</f>
        <v>0</v>
      </c>
      <c r="BE112">
        <f ca="1">IF(Table1[[#This Row],[Area]]="Area 5",Table1[[#This Row],[Income]],0)</f>
        <v>0</v>
      </c>
      <c r="BF112">
        <f ca="1">IF(Table1[[#This Row],[Area]]="Area 6",Table1[[#This Row],[Income]],0)</f>
        <v>0</v>
      </c>
      <c r="BG112">
        <f ca="1">IF(Table1[[#This Row],[Area]]="Area 7",Table1[[#This Row],[Income]],0)</f>
        <v>0</v>
      </c>
      <c r="BH112">
        <f ca="1">IF(Table1[[#This Row],[Area]]="Area 8",Table1[[#This Row],[Income]],0)</f>
        <v>0</v>
      </c>
      <c r="BI112">
        <f ca="1">IF(Table1[[#This Row],[Area]]="Area 9",Table1[[#This Row],[Income]],0)</f>
        <v>0</v>
      </c>
      <c r="BJ112">
        <f ca="1">IF(Table1[[#This Row],[Area]]="Area 10",Table1[[#This Row],[Income]],0)</f>
        <v>0</v>
      </c>
      <c r="BK112">
        <f ca="1">IF(Table1[[#This Row],[Area]]="Area 11",Table1[[#This Row],[Income]],0)</f>
        <v>0</v>
      </c>
      <c r="BL112">
        <f ca="1">IF(Table1[[#This Row],[Area]]="Area 12",Table1[[#This Row],[Income]],0)</f>
        <v>0</v>
      </c>
      <c r="BM112">
        <f ca="1">IF(Table1[[#This Row],[Area]]="Area 13",Table1[[#This Row],[Income]],0)</f>
        <v>0</v>
      </c>
      <c r="BN112" s="2">
        <f ca="1">IF(Table1[[#This Row],[Area]]="Area 14",Table1[[#This Row],[Income]],0)</f>
        <v>76734</v>
      </c>
      <c r="BO112" s="1">
        <f ca="1">IF(Table1[[#This Row],[Occupation]]="Health",Table1[[#This Row],[Income]],0)</f>
        <v>0</v>
      </c>
      <c r="BP112">
        <f ca="1">IF(Table1[[#This Row],[Occupation]]="Construction",Table1[[#This Row],[Income]],0)</f>
        <v>0</v>
      </c>
      <c r="BQ112">
        <f ca="1">IF(Table1[[#This Row],[Occupation]]="Teaching",Table1[[#This Row],[Income]],0)</f>
        <v>76734</v>
      </c>
      <c r="BR112">
        <f ca="1">IF(Table1[[#This Row],[Occupation]]="IT",Table1[[#This Row],[Income]],0)</f>
        <v>0</v>
      </c>
      <c r="BS112">
        <f ca="1">IF(Table1[[#This Row],[Occupation]]="General Work",Table1[[#This Row],[Income]],0)</f>
        <v>0</v>
      </c>
      <c r="BT112" s="2">
        <f ca="1">IF(Table1[[#This Row],[Occupation]]="Agriculture",Table1[[#This Row],[Income]],0)</f>
        <v>0</v>
      </c>
      <c r="BV112" s="1">
        <f ca="1">IF(Table1[[#This Row],[Value of Debts]]&gt;Table1[[#This Row],[Income]],1,0)</f>
        <v>1</v>
      </c>
      <c r="BY112" s="2">
        <f ca="1">IF(Table1[[#This Row],[Net Worth of person]]&gt;$BZ$5,Table1[[#This Row],[Age]],0)</f>
        <v>0</v>
      </c>
    </row>
    <row r="113" spans="2:77" x14ac:dyDescent="0.3">
      <c r="B113">
        <f t="shared" ca="1" si="36"/>
        <v>1</v>
      </c>
      <c r="C113" t="str">
        <f t="shared" ca="1" si="45"/>
        <v>Men</v>
      </c>
      <c r="D113">
        <f t="shared" ca="1" si="37"/>
        <v>45</v>
      </c>
      <c r="E113">
        <f t="shared" ca="1" si="38"/>
        <v>4</v>
      </c>
      <c r="F113" t="str">
        <f t="shared" ca="1" si="46"/>
        <v>IT</v>
      </c>
      <c r="G113">
        <f t="shared" ca="1" si="39"/>
        <v>1</v>
      </c>
      <c r="H113" t="str">
        <f t="shared" ca="1" si="47"/>
        <v>High School</v>
      </c>
      <c r="I113">
        <f t="shared" ca="1" si="40"/>
        <v>3</v>
      </c>
      <c r="J113">
        <f t="shared" ca="1" si="41"/>
        <v>3</v>
      </c>
      <c r="K113">
        <f t="shared" ca="1" si="42"/>
        <v>65362</v>
      </c>
      <c r="L113">
        <f t="shared" ca="1" si="43"/>
        <v>14</v>
      </c>
      <c r="M113" t="str">
        <f t="shared" ca="1" si="48"/>
        <v>Area 14</v>
      </c>
      <c r="N113">
        <f t="shared" ca="1" si="49"/>
        <v>392172</v>
      </c>
      <c r="O113">
        <f ca="1">RAND()*Table1[[#This Row],[value of House]]</f>
        <v>36306.713426104798</v>
      </c>
      <c r="P113">
        <f t="shared" ca="1" si="50"/>
        <v>193610.41282159832</v>
      </c>
      <c r="Q113">
        <f t="shared" ca="1" si="51"/>
        <v>112156</v>
      </c>
      <c r="R113">
        <f t="shared" ca="1" si="52"/>
        <v>92756.303418647411</v>
      </c>
      <c r="S113">
        <f t="shared" ca="1" si="53"/>
        <v>40712.336241883721</v>
      </c>
      <c r="T113">
        <f t="shared" ca="1" si="54"/>
        <v>626494.74906348204</v>
      </c>
      <c r="U113">
        <f t="shared" ca="1" si="55"/>
        <v>241219.01684475222</v>
      </c>
      <c r="V113">
        <f t="shared" ca="1" si="56"/>
        <v>385275.7322187298</v>
      </c>
      <c r="X113" s="1">
        <f ca="1">IF(Table1[[#This Row],[Gender]]="Men",1,0)</f>
        <v>1</v>
      </c>
      <c r="Y113">
        <f ca="1">IF(Table1[[#This Row],[Gender]]="Women",1,0)</f>
        <v>0</v>
      </c>
      <c r="AB113" s="2"/>
      <c r="AD113" s="1">
        <f ca="1">IF(Table1[[#This Row],[Occupation]]="General Work",1,0)</f>
        <v>0</v>
      </c>
      <c r="AE113">
        <f ca="1">IF(Table1[[#This Row],[Occupation]]="IT",1,0)</f>
        <v>1</v>
      </c>
      <c r="AF113">
        <f ca="1">IF(Table1[[#This Row],[Occupation]]="Agriculture",1,0)</f>
        <v>0</v>
      </c>
      <c r="AG113">
        <f ca="1">IF(Table1[[#This Row],[Occupation]]="Teaching",1,0)</f>
        <v>0</v>
      </c>
      <c r="AH113">
        <f ca="1">IF(Table1[[#This Row],[Occupation]]="Construction",1,0)</f>
        <v>0</v>
      </c>
      <c r="AI113">
        <f ca="1">IF(Table1[[#This Row],[Occupation]]="Health",1,0)</f>
        <v>0</v>
      </c>
      <c r="AP113" s="1"/>
      <c r="AQ113" s="11">
        <f t="shared" ca="1" si="35"/>
        <v>11397.990704163281</v>
      </c>
      <c r="AR113" s="2"/>
      <c r="AS113" s="1">
        <f ca="1">IF(Table1[[#This Row],[Value of Debts]]&gt;$AT$5,1,0)</f>
        <v>1</v>
      </c>
      <c r="AV113" s="2"/>
      <c r="AW113" s="16">
        <f ca="1">Table1[[#This Row],[Mortage Left]]/Table1[[#This Row],[value of House]]</f>
        <v>9.257854570470303E-2</v>
      </c>
      <c r="AX113">
        <f t="shared" ca="1" si="44"/>
        <v>1</v>
      </c>
      <c r="BA113" s="1">
        <f ca="1">IF(Table1[[#This Row],[Area]]="Area 1",Table1[[#This Row],[Income]],0)</f>
        <v>0</v>
      </c>
      <c r="BB113">
        <f ca="1">IF(Table1[[#This Row],[Area]]="Area 2",Table1[[#This Row],[Income]],0)</f>
        <v>0</v>
      </c>
      <c r="BC113">
        <f ca="1">IF(Table1[[#This Row],[Area]]="Area 3",Table1[[#This Row],[Income]],0)</f>
        <v>0</v>
      </c>
      <c r="BD113">
        <f ca="1">IF(Table1[[#This Row],[Area]]="Area 4",Table1[[#This Row],[Income]],0)</f>
        <v>0</v>
      </c>
      <c r="BE113">
        <f ca="1">IF(Table1[[#This Row],[Area]]="Area 5",Table1[[#This Row],[Income]],0)</f>
        <v>0</v>
      </c>
      <c r="BF113">
        <f ca="1">IF(Table1[[#This Row],[Area]]="Area 6",Table1[[#This Row],[Income]],0)</f>
        <v>0</v>
      </c>
      <c r="BG113">
        <f ca="1">IF(Table1[[#This Row],[Area]]="Area 7",Table1[[#This Row],[Income]],0)</f>
        <v>0</v>
      </c>
      <c r="BH113">
        <f ca="1">IF(Table1[[#This Row],[Area]]="Area 8",Table1[[#This Row],[Income]],0)</f>
        <v>0</v>
      </c>
      <c r="BI113">
        <f ca="1">IF(Table1[[#This Row],[Area]]="Area 9",Table1[[#This Row],[Income]],0)</f>
        <v>0</v>
      </c>
      <c r="BJ113">
        <f ca="1">IF(Table1[[#This Row],[Area]]="Area 10",Table1[[#This Row],[Income]],0)</f>
        <v>0</v>
      </c>
      <c r="BK113">
        <f ca="1">IF(Table1[[#This Row],[Area]]="Area 11",Table1[[#This Row],[Income]],0)</f>
        <v>0</v>
      </c>
      <c r="BL113">
        <f ca="1">IF(Table1[[#This Row],[Area]]="Area 12",Table1[[#This Row],[Income]],0)</f>
        <v>0</v>
      </c>
      <c r="BM113">
        <f ca="1">IF(Table1[[#This Row],[Area]]="Area 13",Table1[[#This Row],[Income]],0)</f>
        <v>0</v>
      </c>
      <c r="BN113" s="2">
        <f ca="1">IF(Table1[[#This Row],[Area]]="Area 14",Table1[[#This Row],[Income]],0)</f>
        <v>65362</v>
      </c>
      <c r="BO113" s="1">
        <f ca="1">IF(Table1[[#This Row],[Occupation]]="Health",Table1[[#This Row],[Income]],0)</f>
        <v>0</v>
      </c>
      <c r="BP113">
        <f ca="1">IF(Table1[[#This Row],[Occupation]]="Construction",Table1[[#This Row],[Income]],0)</f>
        <v>0</v>
      </c>
      <c r="BQ113">
        <f ca="1">IF(Table1[[#This Row],[Occupation]]="Teaching",Table1[[#This Row],[Income]],0)</f>
        <v>0</v>
      </c>
      <c r="BR113">
        <f ca="1">IF(Table1[[#This Row],[Occupation]]="IT",Table1[[#This Row],[Income]],0)</f>
        <v>65362</v>
      </c>
      <c r="BS113">
        <f ca="1">IF(Table1[[#This Row],[Occupation]]="General Work",Table1[[#This Row],[Income]],0)</f>
        <v>0</v>
      </c>
      <c r="BT113" s="2">
        <f ca="1">IF(Table1[[#This Row],[Occupation]]="Agriculture",Table1[[#This Row],[Income]],0)</f>
        <v>0</v>
      </c>
      <c r="BV113" s="1">
        <f ca="1">IF(Table1[[#This Row],[Value of Debts]]&gt;Table1[[#This Row],[Income]],1,0)</f>
        <v>1</v>
      </c>
      <c r="BY113" s="2">
        <f ca="1">IF(Table1[[#This Row],[Net Worth of person]]&gt;$BZ$5,Table1[[#This Row],[Age]],0)</f>
        <v>45</v>
      </c>
    </row>
    <row r="114" spans="2:77" x14ac:dyDescent="0.3">
      <c r="B114">
        <f t="shared" ca="1" si="36"/>
        <v>1</v>
      </c>
      <c r="C114" t="str">
        <f t="shared" ca="1" si="45"/>
        <v>Men</v>
      </c>
      <c r="D114">
        <f t="shared" ca="1" si="37"/>
        <v>27</v>
      </c>
      <c r="E114">
        <f t="shared" ca="1" si="38"/>
        <v>6</v>
      </c>
      <c r="F114" t="str">
        <f t="shared" ca="1" si="46"/>
        <v>Agriculture</v>
      </c>
      <c r="G114">
        <f t="shared" ca="1" si="39"/>
        <v>4</v>
      </c>
      <c r="H114" t="str">
        <f t="shared" ca="1" si="47"/>
        <v>Technical</v>
      </c>
      <c r="I114">
        <f t="shared" ca="1" si="40"/>
        <v>0</v>
      </c>
      <c r="J114">
        <f t="shared" ca="1" si="41"/>
        <v>2</v>
      </c>
      <c r="K114">
        <f t="shared" ca="1" si="42"/>
        <v>31776</v>
      </c>
      <c r="L114">
        <f t="shared" ca="1" si="43"/>
        <v>4</v>
      </c>
      <c r="M114" t="str">
        <f t="shared" ca="1" si="48"/>
        <v>Area 4</v>
      </c>
      <c r="N114">
        <f t="shared" ca="1" si="49"/>
        <v>127104</v>
      </c>
      <c r="O114">
        <f ca="1">RAND()*Table1[[#This Row],[value of House]]</f>
        <v>8389.1852678004525</v>
      </c>
      <c r="P114">
        <f t="shared" ca="1" si="50"/>
        <v>22795.981408326563</v>
      </c>
      <c r="Q114">
        <f t="shared" ca="1" si="51"/>
        <v>17879</v>
      </c>
      <c r="R114">
        <f t="shared" ca="1" si="52"/>
        <v>15679.06375155543</v>
      </c>
      <c r="S114">
        <f t="shared" ca="1" si="53"/>
        <v>16166.6337614517</v>
      </c>
      <c r="T114">
        <f t="shared" ca="1" si="54"/>
        <v>166066.61516977826</v>
      </c>
      <c r="U114">
        <f t="shared" ca="1" si="55"/>
        <v>41947.249019355877</v>
      </c>
      <c r="V114">
        <f t="shared" ca="1" si="56"/>
        <v>124119.36615042239</v>
      </c>
      <c r="X114" s="1">
        <f ca="1">IF(Table1[[#This Row],[Gender]]="Men",1,0)</f>
        <v>1</v>
      </c>
      <c r="Y114">
        <f ca="1">IF(Table1[[#This Row],[Gender]]="Women",1,0)</f>
        <v>0</v>
      </c>
      <c r="AB114" s="2"/>
      <c r="AD114" s="1">
        <f ca="1">IF(Table1[[#This Row],[Occupation]]="General Work",1,0)</f>
        <v>0</v>
      </c>
      <c r="AE114">
        <f ca="1">IF(Table1[[#This Row],[Occupation]]="IT",1,0)</f>
        <v>0</v>
      </c>
      <c r="AF114">
        <f ca="1">IF(Table1[[#This Row],[Occupation]]="Agriculture",1,0)</f>
        <v>1</v>
      </c>
      <c r="AG114">
        <f ca="1">IF(Table1[[#This Row],[Occupation]]="Teaching",1,0)</f>
        <v>0</v>
      </c>
      <c r="AH114">
        <f ca="1">IF(Table1[[#This Row],[Occupation]]="Construction",1,0)</f>
        <v>0</v>
      </c>
      <c r="AI114">
        <f ca="1">IF(Table1[[#This Row],[Occupation]]="Health",1,0)</f>
        <v>0</v>
      </c>
      <c r="AP114" s="1"/>
      <c r="AQ114" s="11">
        <f t="shared" ca="1" si="35"/>
        <v>27931.300810679822</v>
      </c>
      <c r="AR114" s="2"/>
      <c r="AS114" s="1">
        <f ca="1">IF(Table1[[#This Row],[Value of Debts]]&gt;$AT$5,1,0)</f>
        <v>0</v>
      </c>
      <c r="AV114" s="2"/>
      <c r="AW114" s="16">
        <f ca="1">Table1[[#This Row],[Mortage Left]]/Table1[[#This Row],[value of House]]</f>
        <v>6.6002527597876171E-2</v>
      </c>
      <c r="AX114">
        <f t="shared" ca="1" si="44"/>
        <v>1</v>
      </c>
      <c r="BA114" s="1">
        <f ca="1">IF(Table1[[#This Row],[Area]]="Area 1",Table1[[#This Row],[Income]],0)</f>
        <v>0</v>
      </c>
      <c r="BB114">
        <f ca="1">IF(Table1[[#This Row],[Area]]="Area 2",Table1[[#This Row],[Income]],0)</f>
        <v>0</v>
      </c>
      <c r="BC114">
        <f ca="1">IF(Table1[[#This Row],[Area]]="Area 3",Table1[[#This Row],[Income]],0)</f>
        <v>0</v>
      </c>
      <c r="BD114">
        <f ca="1">IF(Table1[[#This Row],[Area]]="Area 4",Table1[[#This Row],[Income]],0)</f>
        <v>31776</v>
      </c>
      <c r="BE114">
        <f ca="1">IF(Table1[[#This Row],[Area]]="Area 5",Table1[[#This Row],[Income]],0)</f>
        <v>0</v>
      </c>
      <c r="BF114">
        <f ca="1">IF(Table1[[#This Row],[Area]]="Area 6",Table1[[#This Row],[Income]],0)</f>
        <v>0</v>
      </c>
      <c r="BG114">
        <f ca="1">IF(Table1[[#This Row],[Area]]="Area 7",Table1[[#This Row],[Income]],0)</f>
        <v>0</v>
      </c>
      <c r="BH114">
        <f ca="1">IF(Table1[[#This Row],[Area]]="Area 8",Table1[[#This Row],[Income]],0)</f>
        <v>0</v>
      </c>
      <c r="BI114">
        <f ca="1">IF(Table1[[#This Row],[Area]]="Area 9",Table1[[#This Row],[Income]],0)</f>
        <v>0</v>
      </c>
      <c r="BJ114">
        <f ca="1">IF(Table1[[#This Row],[Area]]="Area 10",Table1[[#This Row],[Income]],0)</f>
        <v>0</v>
      </c>
      <c r="BK114">
        <f ca="1">IF(Table1[[#This Row],[Area]]="Area 11",Table1[[#This Row],[Income]],0)</f>
        <v>0</v>
      </c>
      <c r="BL114">
        <f ca="1">IF(Table1[[#This Row],[Area]]="Area 12",Table1[[#This Row],[Income]],0)</f>
        <v>0</v>
      </c>
      <c r="BM114">
        <f ca="1">IF(Table1[[#This Row],[Area]]="Area 13",Table1[[#This Row],[Income]],0)</f>
        <v>0</v>
      </c>
      <c r="BN114" s="2">
        <f ca="1">IF(Table1[[#This Row],[Area]]="Area 14",Table1[[#This Row],[Income]],0)</f>
        <v>0</v>
      </c>
      <c r="BO114" s="1">
        <f ca="1">IF(Table1[[#This Row],[Occupation]]="Health",Table1[[#This Row],[Income]],0)</f>
        <v>0</v>
      </c>
      <c r="BP114">
        <f ca="1">IF(Table1[[#This Row],[Occupation]]="Construction",Table1[[#This Row],[Income]],0)</f>
        <v>0</v>
      </c>
      <c r="BQ114">
        <f ca="1">IF(Table1[[#This Row],[Occupation]]="Teaching",Table1[[#This Row],[Income]],0)</f>
        <v>0</v>
      </c>
      <c r="BR114">
        <f ca="1">IF(Table1[[#This Row],[Occupation]]="IT",Table1[[#This Row],[Income]],0)</f>
        <v>0</v>
      </c>
      <c r="BS114">
        <f ca="1">IF(Table1[[#This Row],[Occupation]]="General Work",Table1[[#This Row],[Income]],0)</f>
        <v>0</v>
      </c>
      <c r="BT114" s="2">
        <f ca="1">IF(Table1[[#This Row],[Occupation]]="Agriculture",Table1[[#This Row],[Income]],0)</f>
        <v>31776</v>
      </c>
      <c r="BV114" s="1">
        <f ca="1">IF(Table1[[#This Row],[Value of Debts]]&gt;Table1[[#This Row],[Income]],1,0)</f>
        <v>1</v>
      </c>
      <c r="BY114" s="2">
        <f ca="1">IF(Table1[[#This Row],[Net Worth of person]]&gt;$BZ$5,Table1[[#This Row],[Age]],0)</f>
        <v>27</v>
      </c>
    </row>
    <row r="115" spans="2:77" x14ac:dyDescent="0.3">
      <c r="B115">
        <f t="shared" ca="1" si="36"/>
        <v>1</v>
      </c>
      <c r="C115" t="str">
        <f t="shared" ca="1" si="45"/>
        <v>Men</v>
      </c>
      <c r="D115">
        <f t="shared" ca="1" si="37"/>
        <v>43</v>
      </c>
      <c r="E115">
        <f t="shared" ca="1" si="38"/>
        <v>1</v>
      </c>
      <c r="F115" t="str">
        <f t="shared" ca="1" si="46"/>
        <v>Health</v>
      </c>
      <c r="G115">
        <f t="shared" ca="1" si="39"/>
        <v>5</v>
      </c>
      <c r="H115" t="str">
        <f t="shared" ca="1" si="47"/>
        <v>Others</v>
      </c>
      <c r="I115">
        <f t="shared" ca="1" si="40"/>
        <v>1</v>
      </c>
      <c r="J115">
        <f t="shared" ca="1" si="41"/>
        <v>2</v>
      </c>
      <c r="K115">
        <f t="shared" ca="1" si="42"/>
        <v>75903</v>
      </c>
      <c r="L115">
        <f t="shared" ca="1" si="43"/>
        <v>2</v>
      </c>
      <c r="M115" t="str">
        <f t="shared" ca="1" si="48"/>
        <v>Area 2</v>
      </c>
      <c r="N115">
        <f t="shared" ca="1" si="49"/>
        <v>455418</v>
      </c>
      <c r="O115">
        <f ca="1">RAND()*Table1[[#This Row],[value of House]]</f>
        <v>419719.00568787684</v>
      </c>
      <c r="P115">
        <f t="shared" ca="1" si="50"/>
        <v>55862.601621359645</v>
      </c>
      <c r="Q115">
        <f t="shared" ca="1" si="51"/>
        <v>5745</v>
      </c>
      <c r="R115">
        <f t="shared" ca="1" si="52"/>
        <v>85217.291637396498</v>
      </c>
      <c r="S115">
        <f t="shared" ca="1" si="53"/>
        <v>85842.046987476919</v>
      </c>
      <c r="T115">
        <f t="shared" ca="1" si="54"/>
        <v>597122.64860883658</v>
      </c>
      <c r="U115">
        <f t="shared" ca="1" si="55"/>
        <v>510681.29732527334</v>
      </c>
      <c r="V115">
        <f t="shared" ca="1" si="56"/>
        <v>86441.351283563243</v>
      </c>
      <c r="X115" s="1">
        <f ca="1">IF(Table1[[#This Row],[Gender]]="Men",1,0)</f>
        <v>1</v>
      </c>
      <c r="Y115">
        <f ca="1">IF(Table1[[#This Row],[Gender]]="Women",1,0)</f>
        <v>0</v>
      </c>
      <c r="AB115" s="2"/>
      <c r="AD115" s="1">
        <f ca="1">IF(Table1[[#This Row],[Occupation]]="General Work",1,0)</f>
        <v>0</v>
      </c>
      <c r="AE115">
        <f ca="1">IF(Table1[[#This Row],[Occupation]]="IT",1,0)</f>
        <v>0</v>
      </c>
      <c r="AF115">
        <f ca="1">IF(Table1[[#This Row],[Occupation]]="Agriculture",1,0)</f>
        <v>0</v>
      </c>
      <c r="AG115">
        <f ca="1">IF(Table1[[#This Row],[Occupation]]="Teaching",1,0)</f>
        <v>0</v>
      </c>
      <c r="AH115">
        <f ca="1">IF(Table1[[#This Row],[Occupation]]="Construction",1,0)</f>
        <v>0</v>
      </c>
      <c r="AI115">
        <f ca="1">IF(Table1[[#This Row],[Occupation]]="Health",1,0)</f>
        <v>1</v>
      </c>
      <c r="AP115" s="1"/>
      <c r="AQ115" s="11">
        <f t="shared" ca="1" si="35"/>
        <v>43589.220214542722</v>
      </c>
      <c r="AR115" s="2"/>
      <c r="AS115" s="1">
        <f ca="1">IF(Table1[[#This Row],[Value of Debts]]&gt;$AT$5,1,0)</f>
        <v>1</v>
      </c>
      <c r="AV115" s="2"/>
      <c r="AW115" s="16">
        <f ca="1">Table1[[#This Row],[Mortage Left]]/Table1[[#This Row],[value of House]]</f>
        <v>0.92161268480358005</v>
      </c>
      <c r="AX115">
        <f t="shared" ca="1" si="44"/>
        <v>0</v>
      </c>
      <c r="BA115" s="1">
        <f ca="1">IF(Table1[[#This Row],[Area]]="Area 1",Table1[[#This Row],[Income]],0)</f>
        <v>0</v>
      </c>
      <c r="BB115">
        <f ca="1">IF(Table1[[#This Row],[Area]]="Area 2",Table1[[#This Row],[Income]],0)</f>
        <v>75903</v>
      </c>
      <c r="BC115">
        <f ca="1">IF(Table1[[#This Row],[Area]]="Area 3",Table1[[#This Row],[Income]],0)</f>
        <v>0</v>
      </c>
      <c r="BD115">
        <f ca="1">IF(Table1[[#This Row],[Area]]="Area 4",Table1[[#This Row],[Income]],0)</f>
        <v>0</v>
      </c>
      <c r="BE115">
        <f ca="1">IF(Table1[[#This Row],[Area]]="Area 5",Table1[[#This Row],[Income]],0)</f>
        <v>0</v>
      </c>
      <c r="BF115">
        <f ca="1">IF(Table1[[#This Row],[Area]]="Area 6",Table1[[#This Row],[Income]],0)</f>
        <v>0</v>
      </c>
      <c r="BG115">
        <f ca="1">IF(Table1[[#This Row],[Area]]="Area 7",Table1[[#This Row],[Income]],0)</f>
        <v>0</v>
      </c>
      <c r="BH115">
        <f ca="1">IF(Table1[[#This Row],[Area]]="Area 8",Table1[[#This Row],[Income]],0)</f>
        <v>0</v>
      </c>
      <c r="BI115">
        <f ca="1">IF(Table1[[#This Row],[Area]]="Area 9",Table1[[#This Row],[Income]],0)</f>
        <v>0</v>
      </c>
      <c r="BJ115">
        <f ca="1">IF(Table1[[#This Row],[Area]]="Area 10",Table1[[#This Row],[Income]],0)</f>
        <v>0</v>
      </c>
      <c r="BK115">
        <f ca="1">IF(Table1[[#This Row],[Area]]="Area 11",Table1[[#This Row],[Income]],0)</f>
        <v>0</v>
      </c>
      <c r="BL115">
        <f ca="1">IF(Table1[[#This Row],[Area]]="Area 12",Table1[[#This Row],[Income]],0)</f>
        <v>0</v>
      </c>
      <c r="BM115">
        <f ca="1">IF(Table1[[#This Row],[Area]]="Area 13",Table1[[#This Row],[Income]],0)</f>
        <v>0</v>
      </c>
      <c r="BN115" s="2">
        <f ca="1">IF(Table1[[#This Row],[Area]]="Area 14",Table1[[#This Row],[Income]],0)</f>
        <v>0</v>
      </c>
      <c r="BO115" s="1">
        <f ca="1">IF(Table1[[#This Row],[Occupation]]="Health",Table1[[#This Row],[Income]],0)</f>
        <v>75903</v>
      </c>
      <c r="BP115">
        <f ca="1">IF(Table1[[#This Row],[Occupation]]="Construction",Table1[[#This Row],[Income]],0)</f>
        <v>0</v>
      </c>
      <c r="BQ115">
        <f ca="1">IF(Table1[[#This Row],[Occupation]]="Teaching",Table1[[#This Row],[Income]],0)</f>
        <v>0</v>
      </c>
      <c r="BR115">
        <f ca="1">IF(Table1[[#This Row],[Occupation]]="IT",Table1[[#This Row],[Income]],0)</f>
        <v>0</v>
      </c>
      <c r="BS115">
        <f ca="1">IF(Table1[[#This Row],[Occupation]]="General Work",Table1[[#This Row],[Income]],0)</f>
        <v>0</v>
      </c>
      <c r="BT115" s="2">
        <f ca="1">IF(Table1[[#This Row],[Occupation]]="Agriculture",Table1[[#This Row],[Income]],0)</f>
        <v>0</v>
      </c>
      <c r="BV115" s="1">
        <f ca="1">IF(Table1[[#This Row],[Value of Debts]]&gt;Table1[[#This Row],[Income]],1,0)</f>
        <v>1</v>
      </c>
      <c r="BY115" s="2">
        <f ca="1">IF(Table1[[#This Row],[Net Worth of person]]&gt;$BZ$5,Table1[[#This Row],[Age]],0)</f>
        <v>0</v>
      </c>
    </row>
    <row r="116" spans="2:77" x14ac:dyDescent="0.3">
      <c r="B116">
        <f t="shared" ca="1" si="36"/>
        <v>1</v>
      </c>
      <c r="C116" t="str">
        <f t="shared" ca="1" si="45"/>
        <v>Men</v>
      </c>
      <c r="D116">
        <f t="shared" ca="1" si="37"/>
        <v>45</v>
      </c>
      <c r="E116">
        <f t="shared" ca="1" si="38"/>
        <v>5</v>
      </c>
      <c r="F116" t="str">
        <f t="shared" ca="1" si="46"/>
        <v>General Work</v>
      </c>
      <c r="G116">
        <f t="shared" ca="1" si="39"/>
        <v>2</v>
      </c>
      <c r="H116" t="str">
        <f t="shared" ca="1" si="47"/>
        <v>College</v>
      </c>
      <c r="I116">
        <f t="shared" ca="1" si="40"/>
        <v>1</v>
      </c>
      <c r="J116">
        <f t="shared" ca="1" si="41"/>
        <v>2</v>
      </c>
      <c r="K116">
        <f t="shared" ca="1" si="42"/>
        <v>68617</v>
      </c>
      <c r="L116">
        <f t="shared" ca="1" si="43"/>
        <v>10</v>
      </c>
      <c r="M116" t="str">
        <f t="shared" ca="1" si="48"/>
        <v>Area 10</v>
      </c>
      <c r="N116">
        <f t="shared" ca="1" si="49"/>
        <v>343085</v>
      </c>
      <c r="O116">
        <f ca="1">RAND()*Table1[[#This Row],[value of House]]</f>
        <v>176723.42707469926</v>
      </c>
      <c r="P116">
        <f t="shared" ca="1" si="50"/>
        <v>87178.440429085444</v>
      </c>
      <c r="Q116">
        <f t="shared" ca="1" si="51"/>
        <v>78350</v>
      </c>
      <c r="R116">
        <f t="shared" ca="1" si="52"/>
        <v>54530.3404836349</v>
      </c>
      <c r="S116">
        <f t="shared" ca="1" si="53"/>
        <v>38508.896347642636</v>
      </c>
      <c r="T116">
        <f t="shared" ca="1" si="54"/>
        <v>468772.3367767281</v>
      </c>
      <c r="U116">
        <f t="shared" ca="1" si="55"/>
        <v>309603.76755833416</v>
      </c>
      <c r="V116">
        <f t="shared" ca="1" si="56"/>
        <v>159168.56921839394</v>
      </c>
      <c r="X116" s="1">
        <f ca="1">IF(Table1[[#This Row],[Gender]]="Men",1,0)</f>
        <v>1</v>
      </c>
      <c r="Y116">
        <f ca="1">IF(Table1[[#This Row],[Gender]]="Women",1,0)</f>
        <v>0</v>
      </c>
      <c r="AB116" s="2"/>
      <c r="AD116" s="1">
        <f ca="1">IF(Table1[[#This Row],[Occupation]]="General Work",1,0)</f>
        <v>1</v>
      </c>
      <c r="AE116">
        <f ca="1">IF(Table1[[#This Row],[Occupation]]="IT",1,0)</f>
        <v>0</v>
      </c>
      <c r="AF116">
        <f ca="1">IF(Table1[[#This Row],[Occupation]]="Agriculture",1,0)</f>
        <v>0</v>
      </c>
      <c r="AG116">
        <f ca="1">IF(Table1[[#This Row],[Occupation]]="Teaching",1,0)</f>
        <v>0</v>
      </c>
      <c r="AH116">
        <f ca="1">IF(Table1[[#This Row],[Occupation]]="Construction",1,0)</f>
        <v>0</v>
      </c>
      <c r="AI116">
        <f ca="1">IF(Table1[[#This Row],[Occupation]]="Health",1,0)</f>
        <v>0</v>
      </c>
      <c r="AP116" s="1"/>
      <c r="AQ116" s="11">
        <f t="shared" ca="1" si="35"/>
        <v>57012.079312308073</v>
      </c>
      <c r="AR116" s="2"/>
      <c r="AS116" s="1">
        <f ca="1">IF(Table1[[#This Row],[Value of Debts]]&gt;$AT$5,1,0)</f>
        <v>1</v>
      </c>
      <c r="AV116" s="2"/>
      <c r="AW116" s="16">
        <f ca="1">Table1[[#This Row],[Mortage Left]]/Table1[[#This Row],[value of House]]</f>
        <v>0.51510100142734094</v>
      </c>
      <c r="AX116">
        <f t="shared" ca="1" si="44"/>
        <v>0</v>
      </c>
      <c r="BA116" s="1">
        <f ca="1">IF(Table1[[#This Row],[Area]]="Area 1",Table1[[#This Row],[Income]],0)</f>
        <v>0</v>
      </c>
      <c r="BB116">
        <f ca="1">IF(Table1[[#This Row],[Area]]="Area 2",Table1[[#This Row],[Income]],0)</f>
        <v>0</v>
      </c>
      <c r="BC116">
        <f ca="1">IF(Table1[[#This Row],[Area]]="Area 3",Table1[[#This Row],[Income]],0)</f>
        <v>0</v>
      </c>
      <c r="BD116">
        <f ca="1">IF(Table1[[#This Row],[Area]]="Area 4",Table1[[#This Row],[Income]],0)</f>
        <v>0</v>
      </c>
      <c r="BE116">
        <f ca="1">IF(Table1[[#This Row],[Area]]="Area 5",Table1[[#This Row],[Income]],0)</f>
        <v>0</v>
      </c>
      <c r="BF116">
        <f ca="1">IF(Table1[[#This Row],[Area]]="Area 6",Table1[[#This Row],[Income]],0)</f>
        <v>0</v>
      </c>
      <c r="BG116">
        <f ca="1">IF(Table1[[#This Row],[Area]]="Area 7",Table1[[#This Row],[Income]],0)</f>
        <v>0</v>
      </c>
      <c r="BH116">
        <f ca="1">IF(Table1[[#This Row],[Area]]="Area 8",Table1[[#This Row],[Income]],0)</f>
        <v>0</v>
      </c>
      <c r="BI116">
        <f ca="1">IF(Table1[[#This Row],[Area]]="Area 9",Table1[[#This Row],[Income]],0)</f>
        <v>0</v>
      </c>
      <c r="BJ116">
        <f ca="1">IF(Table1[[#This Row],[Area]]="Area 10",Table1[[#This Row],[Income]],0)</f>
        <v>68617</v>
      </c>
      <c r="BK116">
        <f ca="1">IF(Table1[[#This Row],[Area]]="Area 11",Table1[[#This Row],[Income]],0)</f>
        <v>0</v>
      </c>
      <c r="BL116">
        <f ca="1">IF(Table1[[#This Row],[Area]]="Area 12",Table1[[#This Row],[Income]],0)</f>
        <v>0</v>
      </c>
      <c r="BM116">
        <f ca="1">IF(Table1[[#This Row],[Area]]="Area 13",Table1[[#This Row],[Income]],0)</f>
        <v>0</v>
      </c>
      <c r="BN116" s="2">
        <f ca="1">IF(Table1[[#This Row],[Area]]="Area 14",Table1[[#This Row],[Income]],0)</f>
        <v>0</v>
      </c>
      <c r="BO116" s="1">
        <f ca="1">IF(Table1[[#This Row],[Occupation]]="Health",Table1[[#This Row],[Income]],0)</f>
        <v>0</v>
      </c>
      <c r="BP116">
        <f ca="1">IF(Table1[[#This Row],[Occupation]]="Construction",Table1[[#This Row],[Income]],0)</f>
        <v>0</v>
      </c>
      <c r="BQ116">
        <f ca="1">IF(Table1[[#This Row],[Occupation]]="Teaching",Table1[[#This Row],[Income]],0)</f>
        <v>0</v>
      </c>
      <c r="BR116">
        <f ca="1">IF(Table1[[#This Row],[Occupation]]="IT",Table1[[#This Row],[Income]],0)</f>
        <v>0</v>
      </c>
      <c r="BS116">
        <f ca="1">IF(Table1[[#This Row],[Occupation]]="General Work",Table1[[#This Row],[Income]],0)</f>
        <v>68617</v>
      </c>
      <c r="BT116" s="2">
        <f ca="1">IF(Table1[[#This Row],[Occupation]]="Agriculture",Table1[[#This Row],[Income]],0)</f>
        <v>0</v>
      </c>
      <c r="BV116" s="1">
        <f ca="1">IF(Table1[[#This Row],[Value of Debts]]&gt;Table1[[#This Row],[Income]],1,0)</f>
        <v>1</v>
      </c>
      <c r="BY116" s="2">
        <f ca="1">IF(Table1[[#This Row],[Net Worth of person]]&gt;$BZ$5,Table1[[#This Row],[Age]],0)</f>
        <v>45</v>
      </c>
    </row>
    <row r="117" spans="2:77" x14ac:dyDescent="0.3">
      <c r="B117">
        <f t="shared" ca="1" si="36"/>
        <v>1</v>
      </c>
      <c r="C117" t="str">
        <f t="shared" ca="1" si="45"/>
        <v>Men</v>
      </c>
      <c r="D117">
        <f t="shared" ca="1" si="37"/>
        <v>33</v>
      </c>
      <c r="E117">
        <f t="shared" ca="1" si="38"/>
        <v>1</v>
      </c>
      <c r="F117" t="str">
        <f t="shared" ca="1" si="46"/>
        <v>Health</v>
      </c>
      <c r="G117">
        <f t="shared" ca="1" si="39"/>
        <v>4</v>
      </c>
      <c r="H117" t="str">
        <f t="shared" ca="1" si="47"/>
        <v>Technical</v>
      </c>
      <c r="I117">
        <f t="shared" ca="1" si="40"/>
        <v>2</v>
      </c>
      <c r="J117">
        <f t="shared" ca="1" si="41"/>
        <v>3</v>
      </c>
      <c r="K117">
        <f t="shared" ca="1" si="42"/>
        <v>72665</v>
      </c>
      <c r="L117">
        <f t="shared" ca="1" si="43"/>
        <v>5</v>
      </c>
      <c r="M117" t="str">
        <f t="shared" ca="1" si="48"/>
        <v>Area 5</v>
      </c>
      <c r="N117">
        <f t="shared" ca="1" si="49"/>
        <v>290660</v>
      </c>
      <c r="O117">
        <f ca="1">RAND()*Table1[[#This Row],[value of House]]</f>
        <v>247634.92117365249</v>
      </c>
      <c r="P117">
        <f t="shared" ca="1" si="50"/>
        <v>171036.23793692421</v>
      </c>
      <c r="Q117">
        <f t="shared" ca="1" si="51"/>
        <v>106848</v>
      </c>
      <c r="R117">
        <f t="shared" ca="1" si="52"/>
        <v>90664.91594817405</v>
      </c>
      <c r="S117">
        <f t="shared" ca="1" si="53"/>
        <v>72125.245444700617</v>
      </c>
      <c r="T117">
        <f t="shared" ca="1" si="54"/>
        <v>533821.4833816248</v>
      </c>
      <c r="U117">
        <f t="shared" ca="1" si="55"/>
        <v>445147.8371218266</v>
      </c>
      <c r="V117">
        <f t="shared" ca="1" si="56"/>
        <v>88673.646259798203</v>
      </c>
      <c r="X117" s="1">
        <f ca="1">IF(Table1[[#This Row],[Gender]]="Men",1,0)</f>
        <v>1</v>
      </c>
      <c r="Y117">
        <f ca="1">IF(Table1[[#This Row],[Gender]]="Women",1,0)</f>
        <v>0</v>
      </c>
      <c r="AB117" s="2"/>
      <c r="AD117" s="1">
        <f ca="1">IF(Table1[[#This Row],[Occupation]]="General Work",1,0)</f>
        <v>0</v>
      </c>
      <c r="AE117">
        <f ca="1">IF(Table1[[#This Row],[Occupation]]="IT",1,0)</f>
        <v>0</v>
      </c>
      <c r="AF117">
        <f ca="1">IF(Table1[[#This Row],[Occupation]]="Agriculture",1,0)</f>
        <v>0</v>
      </c>
      <c r="AG117">
        <f ca="1">IF(Table1[[#This Row],[Occupation]]="Teaching",1,0)</f>
        <v>0</v>
      </c>
      <c r="AH117">
        <f ca="1">IF(Table1[[#This Row],[Occupation]]="Construction",1,0)</f>
        <v>0</v>
      </c>
      <c r="AI117">
        <f ca="1">IF(Table1[[#This Row],[Occupation]]="Health",1,0)</f>
        <v>1</v>
      </c>
      <c r="AP117" s="1"/>
      <c r="AQ117" s="11">
        <f t="shared" ca="1" si="35"/>
        <v>16034.703227248272</v>
      </c>
      <c r="AR117" s="2"/>
      <c r="AS117" s="1">
        <f ca="1">IF(Table1[[#This Row],[Value of Debts]]&gt;$AT$5,1,0)</f>
        <v>1</v>
      </c>
      <c r="AV117" s="2"/>
      <c r="AW117" s="16">
        <f ca="1">Table1[[#This Row],[Mortage Left]]/Table1[[#This Row],[value of House]]</f>
        <v>0.85197454473836265</v>
      </c>
      <c r="AX117">
        <f t="shared" ca="1" si="44"/>
        <v>0</v>
      </c>
      <c r="BA117" s="1">
        <f ca="1">IF(Table1[[#This Row],[Area]]="Area 1",Table1[[#This Row],[Income]],0)</f>
        <v>0</v>
      </c>
      <c r="BB117">
        <f ca="1">IF(Table1[[#This Row],[Area]]="Area 2",Table1[[#This Row],[Income]],0)</f>
        <v>0</v>
      </c>
      <c r="BC117">
        <f ca="1">IF(Table1[[#This Row],[Area]]="Area 3",Table1[[#This Row],[Income]],0)</f>
        <v>0</v>
      </c>
      <c r="BD117">
        <f ca="1">IF(Table1[[#This Row],[Area]]="Area 4",Table1[[#This Row],[Income]],0)</f>
        <v>0</v>
      </c>
      <c r="BE117">
        <f ca="1">IF(Table1[[#This Row],[Area]]="Area 5",Table1[[#This Row],[Income]],0)</f>
        <v>72665</v>
      </c>
      <c r="BF117">
        <f ca="1">IF(Table1[[#This Row],[Area]]="Area 6",Table1[[#This Row],[Income]],0)</f>
        <v>0</v>
      </c>
      <c r="BG117">
        <f ca="1">IF(Table1[[#This Row],[Area]]="Area 7",Table1[[#This Row],[Income]],0)</f>
        <v>0</v>
      </c>
      <c r="BH117">
        <f ca="1">IF(Table1[[#This Row],[Area]]="Area 8",Table1[[#This Row],[Income]],0)</f>
        <v>0</v>
      </c>
      <c r="BI117">
        <f ca="1">IF(Table1[[#This Row],[Area]]="Area 9",Table1[[#This Row],[Income]],0)</f>
        <v>0</v>
      </c>
      <c r="BJ117">
        <f ca="1">IF(Table1[[#This Row],[Area]]="Area 10",Table1[[#This Row],[Income]],0)</f>
        <v>0</v>
      </c>
      <c r="BK117">
        <f ca="1">IF(Table1[[#This Row],[Area]]="Area 11",Table1[[#This Row],[Income]],0)</f>
        <v>0</v>
      </c>
      <c r="BL117">
        <f ca="1">IF(Table1[[#This Row],[Area]]="Area 12",Table1[[#This Row],[Income]],0)</f>
        <v>0</v>
      </c>
      <c r="BM117">
        <f ca="1">IF(Table1[[#This Row],[Area]]="Area 13",Table1[[#This Row],[Income]],0)</f>
        <v>0</v>
      </c>
      <c r="BN117" s="2">
        <f ca="1">IF(Table1[[#This Row],[Area]]="Area 14",Table1[[#This Row],[Income]],0)</f>
        <v>0</v>
      </c>
      <c r="BO117" s="1">
        <f ca="1">IF(Table1[[#This Row],[Occupation]]="Health",Table1[[#This Row],[Income]],0)</f>
        <v>72665</v>
      </c>
      <c r="BP117">
        <f ca="1">IF(Table1[[#This Row],[Occupation]]="Construction",Table1[[#This Row],[Income]],0)</f>
        <v>0</v>
      </c>
      <c r="BQ117">
        <f ca="1">IF(Table1[[#This Row],[Occupation]]="Teaching",Table1[[#This Row],[Income]],0)</f>
        <v>0</v>
      </c>
      <c r="BR117">
        <f ca="1">IF(Table1[[#This Row],[Occupation]]="IT",Table1[[#This Row],[Income]],0)</f>
        <v>0</v>
      </c>
      <c r="BS117">
        <f ca="1">IF(Table1[[#This Row],[Occupation]]="General Work",Table1[[#This Row],[Income]],0)</f>
        <v>0</v>
      </c>
      <c r="BT117" s="2">
        <f ca="1">IF(Table1[[#This Row],[Occupation]]="Agriculture",Table1[[#This Row],[Income]],0)</f>
        <v>0</v>
      </c>
      <c r="BV117" s="1">
        <f ca="1">IF(Table1[[#This Row],[Value of Debts]]&gt;Table1[[#This Row],[Income]],1,0)</f>
        <v>1</v>
      </c>
      <c r="BY117" s="2">
        <f ca="1">IF(Table1[[#This Row],[Net Worth of person]]&gt;$BZ$5,Table1[[#This Row],[Age]],0)</f>
        <v>0</v>
      </c>
    </row>
    <row r="118" spans="2:77" x14ac:dyDescent="0.3">
      <c r="B118">
        <f t="shared" ca="1" si="36"/>
        <v>1</v>
      </c>
      <c r="C118" t="str">
        <f t="shared" ca="1" si="45"/>
        <v>Men</v>
      </c>
      <c r="D118">
        <f t="shared" ca="1" si="37"/>
        <v>35</v>
      </c>
      <c r="E118">
        <f t="shared" ca="1" si="38"/>
        <v>1</v>
      </c>
      <c r="F118" t="str">
        <f t="shared" ca="1" si="46"/>
        <v>Health</v>
      </c>
      <c r="G118">
        <f t="shared" ca="1" si="39"/>
        <v>5</v>
      </c>
      <c r="H118" t="str">
        <f t="shared" ca="1" si="47"/>
        <v>Others</v>
      </c>
      <c r="I118">
        <f t="shared" ca="1" si="40"/>
        <v>1</v>
      </c>
      <c r="J118">
        <f t="shared" ca="1" si="41"/>
        <v>1</v>
      </c>
      <c r="K118">
        <f t="shared" ca="1" si="42"/>
        <v>62744</v>
      </c>
      <c r="L118">
        <f t="shared" ca="1" si="43"/>
        <v>5</v>
      </c>
      <c r="M118" t="str">
        <f t="shared" ca="1" si="48"/>
        <v>Area 5</v>
      </c>
      <c r="N118">
        <f t="shared" ca="1" si="49"/>
        <v>188232</v>
      </c>
      <c r="O118">
        <f ca="1">RAND()*Table1[[#This Row],[value of House]]</f>
        <v>126876.27680569138</v>
      </c>
      <c r="P118">
        <f t="shared" ca="1" si="50"/>
        <v>16034.703227248272</v>
      </c>
      <c r="Q118">
        <f t="shared" ca="1" si="51"/>
        <v>8058</v>
      </c>
      <c r="R118">
        <f t="shared" ca="1" si="52"/>
        <v>101651.48315330819</v>
      </c>
      <c r="S118">
        <f t="shared" ca="1" si="53"/>
        <v>77354.341783660042</v>
      </c>
      <c r="T118">
        <f t="shared" ca="1" si="54"/>
        <v>281621.04501090833</v>
      </c>
      <c r="U118">
        <f t="shared" ca="1" si="55"/>
        <v>236585.75995899955</v>
      </c>
      <c r="V118">
        <f t="shared" ca="1" si="56"/>
        <v>45035.285051908781</v>
      </c>
      <c r="X118" s="1">
        <f ca="1">IF(Table1[[#This Row],[Gender]]="Men",1,0)</f>
        <v>1</v>
      </c>
      <c r="Y118">
        <f ca="1">IF(Table1[[#This Row],[Gender]]="Women",1,0)</f>
        <v>0</v>
      </c>
      <c r="AB118" s="2"/>
      <c r="AD118" s="1">
        <f ca="1">IF(Table1[[#This Row],[Occupation]]="General Work",1,0)</f>
        <v>0</v>
      </c>
      <c r="AE118">
        <f ca="1">IF(Table1[[#This Row],[Occupation]]="IT",1,0)</f>
        <v>0</v>
      </c>
      <c r="AF118">
        <f ca="1">IF(Table1[[#This Row],[Occupation]]="Agriculture",1,0)</f>
        <v>0</v>
      </c>
      <c r="AG118">
        <f ca="1">IF(Table1[[#This Row],[Occupation]]="Teaching",1,0)</f>
        <v>0</v>
      </c>
      <c r="AH118">
        <f ca="1">IF(Table1[[#This Row],[Occupation]]="Construction",1,0)</f>
        <v>0</v>
      </c>
      <c r="AI118">
        <f ca="1">IF(Table1[[#This Row],[Occupation]]="Health",1,0)</f>
        <v>1</v>
      </c>
      <c r="AP118" s="1"/>
      <c r="AQ118" s="11">
        <f t="shared" ca="1" si="35"/>
        <v>15113.214884238572</v>
      </c>
      <c r="AR118" s="2"/>
      <c r="AS118" s="1">
        <f ca="1">IF(Table1[[#This Row],[Value of Debts]]&gt;$AT$5,1,0)</f>
        <v>1</v>
      </c>
      <c r="AV118" s="2"/>
      <c r="AW118" s="16">
        <f ca="1">Table1[[#This Row],[Mortage Left]]/Table1[[#This Row],[value of House]]</f>
        <v>0.67404201626552007</v>
      </c>
      <c r="AX118">
        <f t="shared" ca="1" si="44"/>
        <v>0</v>
      </c>
      <c r="BA118" s="1">
        <f ca="1">IF(Table1[[#This Row],[Area]]="Area 1",Table1[[#This Row],[Income]],0)</f>
        <v>0</v>
      </c>
      <c r="BB118">
        <f ca="1">IF(Table1[[#This Row],[Area]]="Area 2",Table1[[#This Row],[Income]],0)</f>
        <v>0</v>
      </c>
      <c r="BC118">
        <f ca="1">IF(Table1[[#This Row],[Area]]="Area 3",Table1[[#This Row],[Income]],0)</f>
        <v>0</v>
      </c>
      <c r="BD118">
        <f ca="1">IF(Table1[[#This Row],[Area]]="Area 4",Table1[[#This Row],[Income]],0)</f>
        <v>0</v>
      </c>
      <c r="BE118">
        <f ca="1">IF(Table1[[#This Row],[Area]]="Area 5",Table1[[#This Row],[Income]],0)</f>
        <v>62744</v>
      </c>
      <c r="BF118">
        <f ca="1">IF(Table1[[#This Row],[Area]]="Area 6",Table1[[#This Row],[Income]],0)</f>
        <v>0</v>
      </c>
      <c r="BG118">
        <f ca="1">IF(Table1[[#This Row],[Area]]="Area 7",Table1[[#This Row],[Income]],0)</f>
        <v>0</v>
      </c>
      <c r="BH118">
        <f ca="1">IF(Table1[[#This Row],[Area]]="Area 8",Table1[[#This Row],[Income]],0)</f>
        <v>0</v>
      </c>
      <c r="BI118">
        <f ca="1">IF(Table1[[#This Row],[Area]]="Area 9",Table1[[#This Row],[Income]],0)</f>
        <v>0</v>
      </c>
      <c r="BJ118">
        <f ca="1">IF(Table1[[#This Row],[Area]]="Area 10",Table1[[#This Row],[Income]],0)</f>
        <v>0</v>
      </c>
      <c r="BK118">
        <f ca="1">IF(Table1[[#This Row],[Area]]="Area 11",Table1[[#This Row],[Income]],0)</f>
        <v>0</v>
      </c>
      <c r="BL118">
        <f ca="1">IF(Table1[[#This Row],[Area]]="Area 12",Table1[[#This Row],[Income]],0)</f>
        <v>0</v>
      </c>
      <c r="BM118">
        <f ca="1">IF(Table1[[#This Row],[Area]]="Area 13",Table1[[#This Row],[Income]],0)</f>
        <v>0</v>
      </c>
      <c r="BN118" s="2">
        <f ca="1">IF(Table1[[#This Row],[Area]]="Area 14",Table1[[#This Row],[Income]],0)</f>
        <v>0</v>
      </c>
      <c r="BO118" s="1">
        <f ca="1">IF(Table1[[#This Row],[Occupation]]="Health",Table1[[#This Row],[Income]],0)</f>
        <v>62744</v>
      </c>
      <c r="BP118">
        <f ca="1">IF(Table1[[#This Row],[Occupation]]="Construction",Table1[[#This Row],[Income]],0)</f>
        <v>0</v>
      </c>
      <c r="BQ118">
        <f ca="1">IF(Table1[[#This Row],[Occupation]]="Teaching",Table1[[#This Row],[Income]],0)</f>
        <v>0</v>
      </c>
      <c r="BR118">
        <f ca="1">IF(Table1[[#This Row],[Occupation]]="IT",Table1[[#This Row],[Income]],0)</f>
        <v>0</v>
      </c>
      <c r="BS118">
        <f ca="1">IF(Table1[[#This Row],[Occupation]]="General Work",Table1[[#This Row],[Income]],0)</f>
        <v>0</v>
      </c>
      <c r="BT118" s="2">
        <f ca="1">IF(Table1[[#This Row],[Occupation]]="Agriculture",Table1[[#This Row],[Income]],0)</f>
        <v>0</v>
      </c>
      <c r="BV118" s="1">
        <f ca="1">IF(Table1[[#This Row],[Value of Debts]]&gt;Table1[[#This Row],[Income]],1,0)</f>
        <v>1</v>
      </c>
      <c r="BY118" s="2">
        <f ca="1">IF(Table1[[#This Row],[Net Worth of person]]&gt;$BZ$5,Table1[[#This Row],[Age]],0)</f>
        <v>0</v>
      </c>
    </row>
    <row r="119" spans="2:77" x14ac:dyDescent="0.3">
      <c r="B119">
        <f t="shared" ca="1" si="36"/>
        <v>1</v>
      </c>
      <c r="C119" t="str">
        <f t="shared" ca="1" si="45"/>
        <v>Men</v>
      </c>
      <c r="D119">
        <f t="shared" ca="1" si="37"/>
        <v>30</v>
      </c>
      <c r="E119">
        <f t="shared" ca="1" si="38"/>
        <v>4</v>
      </c>
      <c r="F119" t="str">
        <f t="shared" ca="1" si="46"/>
        <v>IT</v>
      </c>
      <c r="G119">
        <f t="shared" ca="1" si="39"/>
        <v>3</v>
      </c>
      <c r="H119" t="str">
        <f t="shared" ca="1" si="47"/>
        <v>University</v>
      </c>
      <c r="I119">
        <f t="shared" ca="1" si="40"/>
        <v>2</v>
      </c>
      <c r="J119">
        <f t="shared" ca="1" si="41"/>
        <v>3</v>
      </c>
      <c r="K119">
        <f t="shared" ca="1" si="42"/>
        <v>43548</v>
      </c>
      <c r="L119">
        <f t="shared" ca="1" si="43"/>
        <v>8</v>
      </c>
      <c r="M119" t="str">
        <f t="shared" ca="1" si="48"/>
        <v>Area 8</v>
      </c>
      <c r="N119">
        <f t="shared" ca="1" si="49"/>
        <v>217740</v>
      </c>
      <c r="O119">
        <f ca="1">RAND()*Table1[[#This Row],[value of House]]</f>
        <v>8541.2859157255116</v>
      </c>
      <c r="P119">
        <f t="shared" ca="1" si="50"/>
        <v>45339.644652715717</v>
      </c>
      <c r="Q119">
        <f t="shared" ca="1" si="51"/>
        <v>2398</v>
      </c>
      <c r="R119">
        <f t="shared" ca="1" si="52"/>
        <v>9276.6304955969335</v>
      </c>
      <c r="S119">
        <f t="shared" ca="1" si="53"/>
        <v>29387.603439755039</v>
      </c>
      <c r="T119">
        <f t="shared" ca="1" si="54"/>
        <v>292467.24809247075</v>
      </c>
      <c r="U119">
        <f t="shared" ca="1" si="55"/>
        <v>20215.916411322447</v>
      </c>
      <c r="V119">
        <f t="shared" ca="1" si="56"/>
        <v>272251.33168114832</v>
      </c>
      <c r="X119" s="1">
        <f ca="1">IF(Table1[[#This Row],[Gender]]="Men",1,0)</f>
        <v>1</v>
      </c>
      <c r="Y119">
        <f ca="1">IF(Table1[[#This Row],[Gender]]="Women",1,0)</f>
        <v>0</v>
      </c>
      <c r="AB119" s="2"/>
      <c r="AD119" s="1">
        <f ca="1">IF(Table1[[#This Row],[Occupation]]="General Work",1,0)</f>
        <v>0</v>
      </c>
      <c r="AE119">
        <f ca="1">IF(Table1[[#This Row],[Occupation]]="IT",1,0)</f>
        <v>1</v>
      </c>
      <c r="AF119">
        <f ca="1">IF(Table1[[#This Row],[Occupation]]="Agriculture",1,0)</f>
        <v>0</v>
      </c>
      <c r="AG119">
        <f ca="1">IF(Table1[[#This Row],[Occupation]]="Teaching",1,0)</f>
        <v>0</v>
      </c>
      <c r="AH119">
        <f ca="1">IF(Table1[[#This Row],[Occupation]]="Construction",1,0)</f>
        <v>0</v>
      </c>
      <c r="AI119">
        <f ca="1">IF(Table1[[#This Row],[Occupation]]="Health",1,0)</f>
        <v>0</v>
      </c>
      <c r="AP119" s="1"/>
      <c r="AQ119" s="11">
        <f t="shared" ca="1" si="35"/>
        <v>10233.401504131918</v>
      </c>
      <c r="AR119" s="2"/>
      <c r="AS119" s="1">
        <f ca="1">IF(Table1[[#This Row],[Value of Debts]]&gt;$AT$5,1,0)</f>
        <v>0</v>
      </c>
      <c r="AV119" s="2"/>
      <c r="AW119" s="16">
        <f ca="1">Table1[[#This Row],[Mortage Left]]/Table1[[#This Row],[value of House]]</f>
        <v>3.9226995112177421E-2</v>
      </c>
      <c r="AX119">
        <f t="shared" ca="1" si="44"/>
        <v>1</v>
      </c>
      <c r="BA119" s="1">
        <f ca="1">IF(Table1[[#This Row],[Area]]="Area 1",Table1[[#This Row],[Income]],0)</f>
        <v>0</v>
      </c>
      <c r="BB119">
        <f ca="1">IF(Table1[[#This Row],[Area]]="Area 2",Table1[[#This Row],[Income]],0)</f>
        <v>0</v>
      </c>
      <c r="BC119">
        <f ca="1">IF(Table1[[#This Row],[Area]]="Area 3",Table1[[#This Row],[Income]],0)</f>
        <v>0</v>
      </c>
      <c r="BD119">
        <f ca="1">IF(Table1[[#This Row],[Area]]="Area 4",Table1[[#This Row],[Income]],0)</f>
        <v>0</v>
      </c>
      <c r="BE119">
        <f ca="1">IF(Table1[[#This Row],[Area]]="Area 5",Table1[[#This Row],[Income]],0)</f>
        <v>0</v>
      </c>
      <c r="BF119">
        <f ca="1">IF(Table1[[#This Row],[Area]]="Area 6",Table1[[#This Row],[Income]],0)</f>
        <v>0</v>
      </c>
      <c r="BG119">
        <f ca="1">IF(Table1[[#This Row],[Area]]="Area 7",Table1[[#This Row],[Income]],0)</f>
        <v>0</v>
      </c>
      <c r="BH119">
        <f ca="1">IF(Table1[[#This Row],[Area]]="Area 8",Table1[[#This Row],[Income]],0)</f>
        <v>43548</v>
      </c>
      <c r="BI119">
        <f ca="1">IF(Table1[[#This Row],[Area]]="Area 9",Table1[[#This Row],[Income]],0)</f>
        <v>0</v>
      </c>
      <c r="BJ119">
        <f ca="1">IF(Table1[[#This Row],[Area]]="Area 10",Table1[[#This Row],[Income]],0)</f>
        <v>0</v>
      </c>
      <c r="BK119">
        <f ca="1">IF(Table1[[#This Row],[Area]]="Area 11",Table1[[#This Row],[Income]],0)</f>
        <v>0</v>
      </c>
      <c r="BL119">
        <f ca="1">IF(Table1[[#This Row],[Area]]="Area 12",Table1[[#This Row],[Income]],0)</f>
        <v>0</v>
      </c>
      <c r="BM119">
        <f ca="1">IF(Table1[[#This Row],[Area]]="Area 13",Table1[[#This Row],[Income]],0)</f>
        <v>0</v>
      </c>
      <c r="BN119" s="2">
        <f ca="1">IF(Table1[[#This Row],[Area]]="Area 14",Table1[[#This Row],[Income]],0)</f>
        <v>0</v>
      </c>
      <c r="BO119" s="1">
        <f ca="1">IF(Table1[[#This Row],[Occupation]]="Health",Table1[[#This Row],[Income]],0)</f>
        <v>0</v>
      </c>
      <c r="BP119">
        <f ca="1">IF(Table1[[#This Row],[Occupation]]="Construction",Table1[[#This Row],[Income]],0)</f>
        <v>0</v>
      </c>
      <c r="BQ119">
        <f ca="1">IF(Table1[[#This Row],[Occupation]]="Teaching",Table1[[#This Row],[Income]],0)</f>
        <v>0</v>
      </c>
      <c r="BR119">
        <f ca="1">IF(Table1[[#This Row],[Occupation]]="IT",Table1[[#This Row],[Income]],0)</f>
        <v>43548</v>
      </c>
      <c r="BS119">
        <f ca="1">IF(Table1[[#This Row],[Occupation]]="General Work",Table1[[#This Row],[Income]],0)</f>
        <v>0</v>
      </c>
      <c r="BT119" s="2">
        <f ca="1">IF(Table1[[#This Row],[Occupation]]="Agriculture",Table1[[#This Row],[Income]],0)</f>
        <v>0</v>
      </c>
      <c r="BV119" s="1">
        <f ca="1">IF(Table1[[#This Row],[Value of Debts]]&gt;Table1[[#This Row],[Income]],1,0)</f>
        <v>0</v>
      </c>
      <c r="BY119" s="2">
        <f ca="1">IF(Table1[[#This Row],[Net Worth of person]]&gt;$BZ$5,Table1[[#This Row],[Age]],0)</f>
        <v>30</v>
      </c>
    </row>
    <row r="120" spans="2:77" x14ac:dyDescent="0.3">
      <c r="B120">
        <f t="shared" ca="1" si="36"/>
        <v>2</v>
      </c>
      <c r="C120" t="str">
        <f t="shared" ca="1" si="45"/>
        <v>Women</v>
      </c>
      <c r="D120">
        <f t="shared" ca="1" si="37"/>
        <v>26</v>
      </c>
      <c r="E120">
        <f t="shared" ca="1" si="38"/>
        <v>4</v>
      </c>
      <c r="F120" t="str">
        <f t="shared" ca="1" si="46"/>
        <v>IT</v>
      </c>
      <c r="G120">
        <f t="shared" ca="1" si="39"/>
        <v>4</v>
      </c>
      <c r="H120" t="str">
        <f t="shared" ca="1" si="47"/>
        <v>Technical</v>
      </c>
      <c r="I120">
        <f t="shared" ca="1" si="40"/>
        <v>1</v>
      </c>
      <c r="J120">
        <f t="shared" ca="1" si="41"/>
        <v>2</v>
      </c>
      <c r="K120">
        <f t="shared" ca="1" si="42"/>
        <v>45642</v>
      </c>
      <c r="L120">
        <f t="shared" ca="1" si="43"/>
        <v>12</v>
      </c>
      <c r="M120" t="str">
        <f t="shared" ca="1" si="48"/>
        <v>Area 12</v>
      </c>
      <c r="N120">
        <f t="shared" ca="1" si="49"/>
        <v>273852</v>
      </c>
      <c r="O120">
        <f ca="1">RAND()*Table1[[#This Row],[value of House]]</f>
        <v>169781.38163253682</v>
      </c>
      <c r="P120">
        <f t="shared" ca="1" si="50"/>
        <v>20466.803008263836</v>
      </c>
      <c r="Q120">
        <f t="shared" ca="1" si="51"/>
        <v>5840</v>
      </c>
      <c r="R120">
        <f t="shared" ca="1" si="52"/>
        <v>62841.478648832279</v>
      </c>
      <c r="S120">
        <f t="shared" ca="1" si="53"/>
        <v>18246.336724138586</v>
      </c>
      <c r="T120">
        <f t="shared" ca="1" si="54"/>
        <v>312565.1397324024</v>
      </c>
      <c r="U120">
        <f t="shared" ca="1" si="55"/>
        <v>238462.8602813691</v>
      </c>
      <c r="V120">
        <f t="shared" ca="1" si="56"/>
        <v>74102.279451033304</v>
      </c>
      <c r="X120" s="1">
        <f ca="1">IF(Table1[[#This Row],[Gender]]="Men",1,0)</f>
        <v>0</v>
      </c>
      <c r="Y120">
        <f ca="1">IF(Table1[[#This Row],[Gender]]="Women",1,0)</f>
        <v>1</v>
      </c>
      <c r="AB120" s="2"/>
      <c r="AD120" s="1">
        <f ca="1">IF(Table1[[#This Row],[Occupation]]="General Work",1,0)</f>
        <v>0</v>
      </c>
      <c r="AE120">
        <f ca="1">IF(Table1[[#This Row],[Occupation]]="IT",1,0)</f>
        <v>1</v>
      </c>
      <c r="AF120">
        <f ca="1">IF(Table1[[#This Row],[Occupation]]="Agriculture",1,0)</f>
        <v>0</v>
      </c>
      <c r="AG120">
        <f ca="1">IF(Table1[[#This Row],[Occupation]]="Teaching",1,0)</f>
        <v>0</v>
      </c>
      <c r="AH120">
        <f ca="1">IF(Table1[[#This Row],[Occupation]]="Construction",1,0)</f>
        <v>0</v>
      </c>
      <c r="AI120">
        <f ca="1">IF(Table1[[#This Row],[Occupation]]="Health",1,0)</f>
        <v>0</v>
      </c>
      <c r="AP120" s="1"/>
      <c r="AQ120" s="11">
        <f t="shared" ca="1" si="35"/>
        <v>8109.5513154928731</v>
      </c>
      <c r="AR120" s="2"/>
      <c r="AS120" s="1">
        <f ca="1">IF(Table1[[#This Row],[Value of Debts]]&gt;$AT$5,1,0)</f>
        <v>1</v>
      </c>
      <c r="AV120" s="2"/>
      <c r="AW120" s="16">
        <f ca="1">Table1[[#This Row],[Mortage Left]]/Table1[[#This Row],[value of House]]</f>
        <v>0.61997495593436169</v>
      </c>
      <c r="AX120">
        <f t="shared" ca="1" si="44"/>
        <v>0</v>
      </c>
      <c r="BA120" s="1">
        <f ca="1">IF(Table1[[#This Row],[Area]]="Area 1",Table1[[#This Row],[Income]],0)</f>
        <v>0</v>
      </c>
      <c r="BB120">
        <f ca="1">IF(Table1[[#This Row],[Area]]="Area 2",Table1[[#This Row],[Income]],0)</f>
        <v>0</v>
      </c>
      <c r="BC120">
        <f ca="1">IF(Table1[[#This Row],[Area]]="Area 3",Table1[[#This Row],[Income]],0)</f>
        <v>0</v>
      </c>
      <c r="BD120">
        <f ca="1">IF(Table1[[#This Row],[Area]]="Area 4",Table1[[#This Row],[Income]],0)</f>
        <v>0</v>
      </c>
      <c r="BE120">
        <f ca="1">IF(Table1[[#This Row],[Area]]="Area 5",Table1[[#This Row],[Income]],0)</f>
        <v>0</v>
      </c>
      <c r="BF120">
        <f ca="1">IF(Table1[[#This Row],[Area]]="Area 6",Table1[[#This Row],[Income]],0)</f>
        <v>0</v>
      </c>
      <c r="BG120">
        <f ca="1">IF(Table1[[#This Row],[Area]]="Area 7",Table1[[#This Row],[Income]],0)</f>
        <v>0</v>
      </c>
      <c r="BH120">
        <f ca="1">IF(Table1[[#This Row],[Area]]="Area 8",Table1[[#This Row],[Income]],0)</f>
        <v>0</v>
      </c>
      <c r="BI120">
        <f ca="1">IF(Table1[[#This Row],[Area]]="Area 9",Table1[[#This Row],[Income]],0)</f>
        <v>0</v>
      </c>
      <c r="BJ120">
        <f ca="1">IF(Table1[[#This Row],[Area]]="Area 10",Table1[[#This Row],[Income]],0)</f>
        <v>0</v>
      </c>
      <c r="BK120">
        <f ca="1">IF(Table1[[#This Row],[Area]]="Area 11",Table1[[#This Row],[Income]],0)</f>
        <v>0</v>
      </c>
      <c r="BL120">
        <f ca="1">IF(Table1[[#This Row],[Area]]="Area 12",Table1[[#This Row],[Income]],0)</f>
        <v>45642</v>
      </c>
      <c r="BM120">
        <f ca="1">IF(Table1[[#This Row],[Area]]="Area 13",Table1[[#This Row],[Income]],0)</f>
        <v>0</v>
      </c>
      <c r="BN120" s="2">
        <f ca="1">IF(Table1[[#This Row],[Area]]="Area 14",Table1[[#This Row],[Income]],0)</f>
        <v>0</v>
      </c>
      <c r="BO120" s="1">
        <f ca="1">IF(Table1[[#This Row],[Occupation]]="Health",Table1[[#This Row],[Income]],0)</f>
        <v>0</v>
      </c>
      <c r="BP120">
        <f ca="1">IF(Table1[[#This Row],[Occupation]]="Construction",Table1[[#This Row],[Income]],0)</f>
        <v>0</v>
      </c>
      <c r="BQ120">
        <f ca="1">IF(Table1[[#This Row],[Occupation]]="Teaching",Table1[[#This Row],[Income]],0)</f>
        <v>0</v>
      </c>
      <c r="BR120">
        <f ca="1">IF(Table1[[#This Row],[Occupation]]="IT",Table1[[#This Row],[Income]],0)</f>
        <v>45642</v>
      </c>
      <c r="BS120">
        <f ca="1">IF(Table1[[#This Row],[Occupation]]="General Work",Table1[[#This Row],[Income]],0)</f>
        <v>0</v>
      </c>
      <c r="BT120" s="2">
        <f ca="1">IF(Table1[[#This Row],[Occupation]]="Agriculture",Table1[[#This Row],[Income]],0)</f>
        <v>0</v>
      </c>
      <c r="BV120" s="1">
        <f ca="1">IF(Table1[[#This Row],[Value of Debts]]&gt;Table1[[#This Row],[Income]],1,0)</f>
        <v>1</v>
      </c>
      <c r="BY120" s="2">
        <f ca="1">IF(Table1[[#This Row],[Net Worth of person]]&gt;$BZ$5,Table1[[#This Row],[Age]],0)</f>
        <v>0</v>
      </c>
    </row>
    <row r="121" spans="2:77" x14ac:dyDescent="0.3">
      <c r="B121">
        <f t="shared" ca="1" si="36"/>
        <v>2</v>
      </c>
      <c r="C121" t="str">
        <f t="shared" ca="1" si="45"/>
        <v>Women</v>
      </c>
      <c r="D121">
        <f t="shared" ca="1" si="37"/>
        <v>35</v>
      </c>
      <c r="E121">
        <f t="shared" ca="1" si="38"/>
        <v>1</v>
      </c>
      <c r="F121" t="str">
        <f t="shared" ca="1" si="46"/>
        <v>Health</v>
      </c>
      <c r="G121">
        <f t="shared" ca="1" si="39"/>
        <v>5</v>
      </c>
      <c r="H121" t="str">
        <f t="shared" ca="1" si="47"/>
        <v>Others</v>
      </c>
      <c r="I121">
        <f t="shared" ca="1" si="40"/>
        <v>3</v>
      </c>
      <c r="J121">
        <f t="shared" ca="1" si="41"/>
        <v>2</v>
      </c>
      <c r="K121">
        <f t="shared" ca="1" si="42"/>
        <v>66435</v>
      </c>
      <c r="L121">
        <f t="shared" ca="1" si="43"/>
        <v>13</v>
      </c>
      <c r="M121" t="str">
        <f t="shared" ca="1" si="48"/>
        <v>Area 13</v>
      </c>
      <c r="N121">
        <f t="shared" ca="1" si="49"/>
        <v>398610</v>
      </c>
      <c r="O121">
        <f ca="1">RAND()*Table1[[#This Row],[value of House]]</f>
        <v>296528.02991741692</v>
      </c>
      <c r="P121">
        <f t="shared" ca="1" si="50"/>
        <v>16219.102630985746</v>
      </c>
      <c r="Q121">
        <f t="shared" ca="1" si="51"/>
        <v>6322</v>
      </c>
      <c r="R121">
        <f t="shared" ca="1" si="52"/>
        <v>25810.704059382537</v>
      </c>
      <c r="S121">
        <f t="shared" ca="1" si="53"/>
        <v>54892.89805313939</v>
      </c>
      <c r="T121">
        <f t="shared" ca="1" si="54"/>
        <v>469722.00068412512</v>
      </c>
      <c r="U121">
        <f t="shared" ca="1" si="55"/>
        <v>328660.73397679947</v>
      </c>
      <c r="V121">
        <f t="shared" ca="1" si="56"/>
        <v>141061.26670732565</v>
      </c>
      <c r="X121" s="1">
        <f ca="1">IF(Table1[[#This Row],[Gender]]="Men",1,0)</f>
        <v>0</v>
      </c>
      <c r="Y121">
        <f ca="1">IF(Table1[[#This Row],[Gender]]="Women",1,0)</f>
        <v>1</v>
      </c>
      <c r="AB121" s="2"/>
      <c r="AD121" s="1">
        <f ca="1">IF(Table1[[#This Row],[Occupation]]="General Work",1,0)</f>
        <v>0</v>
      </c>
      <c r="AE121">
        <f ca="1">IF(Table1[[#This Row],[Occupation]]="IT",1,0)</f>
        <v>0</v>
      </c>
      <c r="AF121">
        <f ca="1">IF(Table1[[#This Row],[Occupation]]="Agriculture",1,0)</f>
        <v>0</v>
      </c>
      <c r="AG121">
        <f ca="1">IF(Table1[[#This Row],[Occupation]]="Teaching",1,0)</f>
        <v>0</v>
      </c>
      <c r="AH121">
        <f ca="1">IF(Table1[[#This Row],[Occupation]]="Construction",1,0)</f>
        <v>0</v>
      </c>
      <c r="AI121">
        <f ca="1">IF(Table1[[#This Row],[Occupation]]="Health",1,0)</f>
        <v>1</v>
      </c>
      <c r="AP121" s="1"/>
      <c r="AQ121" s="11">
        <f t="shared" ca="1" si="35"/>
        <v>14381.662152536897</v>
      </c>
      <c r="AR121" s="2"/>
      <c r="AS121" s="1">
        <f ca="1">IF(Table1[[#This Row],[Value of Debts]]&gt;$AT$5,1,0)</f>
        <v>1</v>
      </c>
      <c r="AV121" s="2"/>
      <c r="AW121" s="16">
        <f ca="1">Table1[[#This Row],[Mortage Left]]/Table1[[#This Row],[value of House]]</f>
        <v>0.74390514517301853</v>
      </c>
      <c r="AX121">
        <f t="shared" ca="1" si="44"/>
        <v>0</v>
      </c>
      <c r="BA121" s="1">
        <f ca="1">IF(Table1[[#This Row],[Area]]="Area 1",Table1[[#This Row],[Income]],0)</f>
        <v>0</v>
      </c>
      <c r="BB121">
        <f ca="1">IF(Table1[[#This Row],[Area]]="Area 2",Table1[[#This Row],[Income]],0)</f>
        <v>0</v>
      </c>
      <c r="BC121">
        <f ca="1">IF(Table1[[#This Row],[Area]]="Area 3",Table1[[#This Row],[Income]],0)</f>
        <v>0</v>
      </c>
      <c r="BD121">
        <f ca="1">IF(Table1[[#This Row],[Area]]="Area 4",Table1[[#This Row],[Income]],0)</f>
        <v>0</v>
      </c>
      <c r="BE121">
        <f ca="1">IF(Table1[[#This Row],[Area]]="Area 5",Table1[[#This Row],[Income]],0)</f>
        <v>0</v>
      </c>
      <c r="BF121">
        <f ca="1">IF(Table1[[#This Row],[Area]]="Area 6",Table1[[#This Row],[Income]],0)</f>
        <v>0</v>
      </c>
      <c r="BG121">
        <f ca="1">IF(Table1[[#This Row],[Area]]="Area 7",Table1[[#This Row],[Income]],0)</f>
        <v>0</v>
      </c>
      <c r="BH121">
        <f ca="1">IF(Table1[[#This Row],[Area]]="Area 8",Table1[[#This Row],[Income]],0)</f>
        <v>0</v>
      </c>
      <c r="BI121">
        <f ca="1">IF(Table1[[#This Row],[Area]]="Area 9",Table1[[#This Row],[Income]],0)</f>
        <v>0</v>
      </c>
      <c r="BJ121">
        <f ca="1">IF(Table1[[#This Row],[Area]]="Area 10",Table1[[#This Row],[Income]],0)</f>
        <v>0</v>
      </c>
      <c r="BK121">
        <f ca="1">IF(Table1[[#This Row],[Area]]="Area 11",Table1[[#This Row],[Income]],0)</f>
        <v>0</v>
      </c>
      <c r="BL121">
        <f ca="1">IF(Table1[[#This Row],[Area]]="Area 12",Table1[[#This Row],[Income]],0)</f>
        <v>0</v>
      </c>
      <c r="BM121">
        <f ca="1">IF(Table1[[#This Row],[Area]]="Area 13",Table1[[#This Row],[Income]],0)</f>
        <v>66435</v>
      </c>
      <c r="BN121" s="2">
        <f ca="1">IF(Table1[[#This Row],[Area]]="Area 14",Table1[[#This Row],[Income]],0)</f>
        <v>0</v>
      </c>
      <c r="BO121" s="1">
        <f ca="1">IF(Table1[[#This Row],[Occupation]]="Health",Table1[[#This Row],[Income]],0)</f>
        <v>66435</v>
      </c>
      <c r="BP121">
        <f ca="1">IF(Table1[[#This Row],[Occupation]]="Construction",Table1[[#This Row],[Income]],0)</f>
        <v>0</v>
      </c>
      <c r="BQ121">
        <f ca="1">IF(Table1[[#This Row],[Occupation]]="Teaching",Table1[[#This Row],[Income]],0)</f>
        <v>0</v>
      </c>
      <c r="BR121">
        <f ca="1">IF(Table1[[#This Row],[Occupation]]="IT",Table1[[#This Row],[Income]],0)</f>
        <v>0</v>
      </c>
      <c r="BS121">
        <f ca="1">IF(Table1[[#This Row],[Occupation]]="General Work",Table1[[#This Row],[Income]],0)</f>
        <v>0</v>
      </c>
      <c r="BT121" s="2">
        <f ca="1">IF(Table1[[#This Row],[Occupation]]="Agriculture",Table1[[#This Row],[Income]],0)</f>
        <v>0</v>
      </c>
      <c r="BV121" s="1">
        <f ca="1">IF(Table1[[#This Row],[Value of Debts]]&gt;Table1[[#This Row],[Income]],1,0)</f>
        <v>1</v>
      </c>
      <c r="BY121" s="2">
        <f ca="1">IF(Table1[[#This Row],[Net Worth of person]]&gt;$BZ$5,Table1[[#This Row],[Age]],0)</f>
        <v>35</v>
      </c>
    </row>
    <row r="122" spans="2:77" x14ac:dyDescent="0.3">
      <c r="B122">
        <f t="shared" ca="1" si="36"/>
        <v>1</v>
      </c>
      <c r="C122" t="str">
        <f t="shared" ca="1" si="45"/>
        <v>Men</v>
      </c>
      <c r="D122">
        <f t="shared" ca="1" si="37"/>
        <v>41</v>
      </c>
      <c r="E122">
        <f t="shared" ca="1" si="38"/>
        <v>3</v>
      </c>
      <c r="F122" t="str">
        <f t="shared" ca="1" si="46"/>
        <v>Teaching</v>
      </c>
      <c r="G122">
        <f t="shared" ca="1" si="39"/>
        <v>2</v>
      </c>
      <c r="H122" t="str">
        <f t="shared" ca="1" si="47"/>
        <v>College</v>
      </c>
      <c r="I122">
        <f t="shared" ca="1" si="40"/>
        <v>2</v>
      </c>
      <c r="J122">
        <f t="shared" ca="1" si="41"/>
        <v>2</v>
      </c>
      <c r="K122">
        <f t="shared" ca="1" si="42"/>
        <v>69956</v>
      </c>
      <c r="L122">
        <f t="shared" ca="1" si="43"/>
        <v>3</v>
      </c>
      <c r="M122" t="str">
        <f t="shared" ca="1" si="48"/>
        <v>Area 3</v>
      </c>
      <c r="N122">
        <f t="shared" ca="1" si="49"/>
        <v>419736</v>
      </c>
      <c r="O122">
        <f ca="1">RAND()*Table1[[#This Row],[value of House]]</f>
        <v>221557.03451282353</v>
      </c>
      <c r="P122">
        <f t="shared" ca="1" si="50"/>
        <v>28763.324305073795</v>
      </c>
      <c r="Q122">
        <f t="shared" ca="1" si="51"/>
        <v>13867</v>
      </c>
      <c r="R122">
        <f t="shared" ca="1" si="52"/>
        <v>59120.157704068755</v>
      </c>
      <c r="S122">
        <f t="shared" ca="1" si="53"/>
        <v>46794.098748762168</v>
      </c>
      <c r="T122">
        <f t="shared" ca="1" si="54"/>
        <v>495293.42305383598</v>
      </c>
      <c r="U122">
        <f t="shared" ca="1" si="55"/>
        <v>294544.19221689226</v>
      </c>
      <c r="V122">
        <f t="shared" ca="1" si="56"/>
        <v>200749.23083694372</v>
      </c>
      <c r="X122" s="1">
        <f ca="1">IF(Table1[[#This Row],[Gender]]="Men",1,0)</f>
        <v>1</v>
      </c>
      <c r="Y122">
        <f ca="1">IF(Table1[[#This Row],[Gender]]="Women",1,0)</f>
        <v>0</v>
      </c>
      <c r="AB122" s="2"/>
      <c r="AD122" s="1">
        <f ca="1">IF(Table1[[#This Row],[Occupation]]="General Work",1,0)</f>
        <v>0</v>
      </c>
      <c r="AE122">
        <f ca="1">IF(Table1[[#This Row],[Occupation]]="IT",1,0)</f>
        <v>0</v>
      </c>
      <c r="AF122">
        <f ca="1">IF(Table1[[#This Row],[Occupation]]="Agriculture",1,0)</f>
        <v>0</v>
      </c>
      <c r="AG122">
        <f ca="1">IF(Table1[[#This Row],[Occupation]]="Teaching",1,0)</f>
        <v>1</v>
      </c>
      <c r="AH122">
        <f ca="1">IF(Table1[[#This Row],[Occupation]]="Construction",1,0)</f>
        <v>0</v>
      </c>
      <c r="AI122">
        <f ca="1">IF(Table1[[#This Row],[Occupation]]="Health",1,0)</f>
        <v>0</v>
      </c>
      <c r="AP122" s="1"/>
      <c r="AQ122" s="11">
        <f t="shared" ca="1" si="35"/>
        <v>42466.97984976216</v>
      </c>
      <c r="AR122" s="2"/>
      <c r="AS122" s="1">
        <f ca="1">IF(Table1[[#This Row],[Value of Debts]]&gt;$AT$5,1,0)</f>
        <v>1</v>
      </c>
      <c r="AV122" s="2"/>
      <c r="AW122" s="16">
        <f ca="1">Table1[[#This Row],[Mortage Left]]/Table1[[#This Row],[value of House]]</f>
        <v>0.52784853935050491</v>
      </c>
      <c r="AX122">
        <f t="shared" ca="1" si="44"/>
        <v>0</v>
      </c>
      <c r="BA122" s="1">
        <f ca="1">IF(Table1[[#This Row],[Area]]="Area 1",Table1[[#This Row],[Income]],0)</f>
        <v>0</v>
      </c>
      <c r="BB122">
        <f ca="1">IF(Table1[[#This Row],[Area]]="Area 2",Table1[[#This Row],[Income]],0)</f>
        <v>0</v>
      </c>
      <c r="BC122">
        <f ca="1">IF(Table1[[#This Row],[Area]]="Area 3",Table1[[#This Row],[Income]],0)</f>
        <v>69956</v>
      </c>
      <c r="BD122">
        <f ca="1">IF(Table1[[#This Row],[Area]]="Area 4",Table1[[#This Row],[Income]],0)</f>
        <v>0</v>
      </c>
      <c r="BE122">
        <f ca="1">IF(Table1[[#This Row],[Area]]="Area 5",Table1[[#This Row],[Income]],0)</f>
        <v>0</v>
      </c>
      <c r="BF122">
        <f ca="1">IF(Table1[[#This Row],[Area]]="Area 6",Table1[[#This Row],[Income]],0)</f>
        <v>0</v>
      </c>
      <c r="BG122">
        <f ca="1">IF(Table1[[#This Row],[Area]]="Area 7",Table1[[#This Row],[Income]],0)</f>
        <v>0</v>
      </c>
      <c r="BH122">
        <f ca="1">IF(Table1[[#This Row],[Area]]="Area 8",Table1[[#This Row],[Income]],0)</f>
        <v>0</v>
      </c>
      <c r="BI122">
        <f ca="1">IF(Table1[[#This Row],[Area]]="Area 9",Table1[[#This Row],[Income]],0)</f>
        <v>0</v>
      </c>
      <c r="BJ122">
        <f ca="1">IF(Table1[[#This Row],[Area]]="Area 10",Table1[[#This Row],[Income]],0)</f>
        <v>0</v>
      </c>
      <c r="BK122">
        <f ca="1">IF(Table1[[#This Row],[Area]]="Area 11",Table1[[#This Row],[Income]],0)</f>
        <v>0</v>
      </c>
      <c r="BL122">
        <f ca="1">IF(Table1[[#This Row],[Area]]="Area 12",Table1[[#This Row],[Income]],0)</f>
        <v>0</v>
      </c>
      <c r="BM122">
        <f ca="1">IF(Table1[[#This Row],[Area]]="Area 13",Table1[[#This Row],[Income]],0)</f>
        <v>0</v>
      </c>
      <c r="BN122" s="2">
        <f ca="1">IF(Table1[[#This Row],[Area]]="Area 14",Table1[[#This Row],[Income]],0)</f>
        <v>0</v>
      </c>
      <c r="BO122" s="1">
        <f ca="1">IF(Table1[[#This Row],[Occupation]]="Health",Table1[[#This Row],[Income]],0)</f>
        <v>0</v>
      </c>
      <c r="BP122">
        <f ca="1">IF(Table1[[#This Row],[Occupation]]="Construction",Table1[[#This Row],[Income]],0)</f>
        <v>0</v>
      </c>
      <c r="BQ122">
        <f ca="1">IF(Table1[[#This Row],[Occupation]]="Teaching",Table1[[#This Row],[Income]],0)</f>
        <v>69956</v>
      </c>
      <c r="BR122">
        <f ca="1">IF(Table1[[#This Row],[Occupation]]="IT",Table1[[#This Row],[Income]],0)</f>
        <v>0</v>
      </c>
      <c r="BS122">
        <f ca="1">IF(Table1[[#This Row],[Occupation]]="General Work",Table1[[#This Row],[Income]],0)</f>
        <v>0</v>
      </c>
      <c r="BT122" s="2">
        <f ca="1">IF(Table1[[#This Row],[Occupation]]="Agriculture",Table1[[#This Row],[Income]],0)</f>
        <v>0</v>
      </c>
      <c r="BV122" s="1">
        <f ca="1">IF(Table1[[#This Row],[Value of Debts]]&gt;Table1[[#This Row],[Income]],1,0)</f>
        <v>1</v>
      </c>
      <c r="BY122" s="2">
        <f ca="1">IF(Table1[[#This Row],[Net Worth of person]]&gt;$BZ$5,Table1[[#This Row],[Age]],0)</f>
        <v>41</v>
      </c>
    </row>
    <row r="123" spans="2:77" x14ac:dyDescent="0.3">
      <c r="B123">
        <f t="shared" ca="1" si="36"/>
        <v>2</v>
      </c>
      <c r="C123" t="str">
        <f t="shared" ca="1" si="45"/>
        <v>Women</v>
      </c>
      <c r="D123">
        <f t="shared" ca="1" si="37"/>
        <v>36</v>
      </c>
      <c r="E123">
        <f t="shared" ca="1" si="38"/>
        <v>5</v>
      </c>
      <c r="F123" t="str">
        <f t="shared" ca="1" si="46"/>
        <v>General Work</v>
      </c>
      <c r="G123">
        <f t="shared" ca="1" si="39"/>
        <v>5</v>
      </c>
      <c r="H123" t="str">
        <f t="shared" ca="1" si="47"/>
        <v>Others</v>
      </c>
      <c r="I123">
        <f t="shared" ca="1" si="40"/>
        <v>1</v>
      </c>
      <c r="J123">
        <f t="shared" ca="1" si="41"/>
        <v>2</v>
      </c>
      <c r="K123">
        <f t="shared" ca="1" si="42"/>
        <v>58140</v>
      </c>
      <c r="L123">
        <f t="shared" ca="1" si="43"/>
        <v>7</v>
      </c>
      <c r="M123" t="str">
        <f t="shared" ca="1" si="48"/>
        <v>Area 7</v>
      </c>
      <c r="N123">
        <f t="shared" ca="1" si="49"/>
        <v>174420</v>
      </c>
      <c r="O123">
        <f ca="1">RAND()*Table1[[#This Row],[value of House]]</f>
        <v>8902.1661227773438</v>
      </c>
      <c r="P123">
        <f t="shared" ca="1" si="50"/>
        <v>84933.959699524319</v>
      </c>
      <c r="Q123">
        <f t="shared" ca="1" si="51"/>
        <v>47391</v>
      </c>
      <c r="R123">
        <f t="shared" ca="1" si="52"/>
        <v>2528.5976495505533</v>
      </c>
      <c r="S123">
        <f t="shared" ca="1" si="53"/>
        <v>32689.705028427394</v>
      </c>
      <c r="T123">
        <f t="shared" ca="1" si="54"/>
        <v>292043.66472795175</v>
      </c>
      <c r="U123">
        <f t="shared" ca="1" si="55"/>
        <v>58821.763772327897</v>
      </c>
      <c r="V123">
        <f t="shared" ca="1" si="56"/>
        <v>233221.90095562386</v>
      </c>
      <c r="X123" s="1">
        <f ca="1">IF(Table1[[#This Row],[Gender]]="Men",1,0)</f>
        <v>0</v>
      </c>
      <c r="Y123">
        <f ca="1">IF(Table1[[#This Row],[Gender]]="Women",1,0)</f>
        <v>1</v>
      </c>
      <c r="AB123" s="2"/>
      <c r="AD123" s="1">
        <f ca="1">IF(Table1[[#This Row],[Occupation]]="General Work",1,0)</f>
        <v>1</v>
      </c>
      <c r="AE123">
        <f ca="1">IF(Table1[[#This Row],[Occupation]]="IT",1,0)</f>
        <v>0</v>
      </c>
      <c r="AF123">
        <f ca="1">IF(Table1[[#This Row],[Occupation]]="Agriculture",1,0)</f>
        <v>0</v>
      </c>
      <c r="AG123">
        <f ca="1">IF(Table1[[#This Row],[Occupation]]="Teaching",1,0)</f>
        <v>0</v>
      </c>
      <c r="AH123">
        <f ca="1">IF(Table1[[#This Row],[Occupation]]="Construction",1,0)</f>
        <v>0</v>
      </c>
      <c r="AI123">
        <f ca="1">IF(Table1[[#This Row],[Occupation]]="Health",1,0)</f>
        <v>0</v>
      </c>
      <c r="AP123" s="1"/>
      <c r="AQ123" s="11">
        <f t="shared" ca="1" si="35"/>
        <v>8124.8191599222482</v>
      </c>
      <c r="AR123" s="2"/>
      <c r="AS123" s="1">
        <f ca="1">IF(Table1[[#This Row],[Value of Debts]]&gt;$AT$5,1,0)</f>
        <v>0</v>
      </c>
      <c r="AV123" s="2"/>
      <c r="AW123" s="16">
        <f ca="1">Table1[[#This Row],[Mortage Left]]/Table1[[#This Row],[value of House]]</f>
        <v>5.1038677461170412E-2</v>
      </c>
      <c r="AX123">
        <f t="shared" ca="1" si="44"/>
        <v>1</v>
      </c>
      <c r="BA123" s="1">
        <f ca="1">IF(Table1[[#This Row],[Area]]="Area 1",Table1[[#This Row],[Income]],0)</f>
        <v>0</v>
      </c>
      <c r="BB123">
        <f ca="1">IF(Table1[[#This Row],[Area]]="Area 2",Table1[[#This Row],[Income]],0)</f>
        <v>0</v>
      </c>
      <c r="BC123">
        <f ca="1">IF(Table1[[#This Row],[Area]]="Area 3",Table1[[#This Row],[Income]],0)</f>
        <v>0</v>
      </c>
      <c r="BD123">
        <f ca="1">IF(Table1[[#This Row],[Area]]="Area 4",Table1[[#This Row],[Income]],0)</f>
        <v>0</v>
      </c>
      <c r="BE123">
        <f ca="1">IF(Table1[[#This Row],[Area]]="Area 5",Table1[[#This Row],[Income]],0)</f>
        <v>0</v>
      </c>
      <c r="BF123">
        <f ca="1">IF(Table1[[#This Row],[Area]]="Area 6",Table1[[#This Row],[Income]],0)</f>
        <v>0</v>
      </c>
      <c r="BG123">
        <f ca="1">IF(Table1[[#This Row],[Area]]="Area 7",Table1[[#This Row],[Income]],0)</f>
        <v>58140</v>
      </c>
      <c r="BH123">
        <f ca="1">IF(Table1[[#This Row],[Area]]="Area 8",Table1[[#This Row],[Income]],0)</f>
        <v>0</v>
      </c>
      <c r="BI123">
        <f ca="1">IF(Table1[[#This Row],[Area]]="Area 9",Table1[[#This Row],[Income]],0)</f>
        <v>0</v>
      </c>
      <c r="BJ123">
        <f ca="1">IF(Table1[[#This Row],[Area]]="Area 10",Table1[[#This Row],[Income]],0)</f>
        <v>0</v>
      </c>
      <c r="BK123">
        <f ca="1">IF(Table1[[#This Row],[Area]]="Area 11",Table1[[#This Row],[Income]],0)</f>
        <v>0</v>
      </c>
      <c r="BL123">
        <f ca="1">IF(Table1[[#This Row],[Area]]="Area 12",Table1[[#This Row],[Income]],0)</f>
        <v>0</v>
      </c>
      <c r="BM123">
        <f ca="1">IF(Table1[[#This Row],[Area]]="Area 13",Table1[[#This Row],[Income]],0)</f>
        <v>0</v>
      </c>
      <c r="BN123" s="2">
        <f ca="1">IF(Table1[[#This Row],[Area]]="Area 14",Table1[[#This Row],[Income]],0)</f>
        <v>0</v>
      </c>
      <c r="BO123" s="1">
        <f ca="1">IF(Table1[[#This Row],[Occupation]]="Health",Table1[[#This Row],[Income]],0)</f>
        <v>0</v>
      </c>
      <c r="BP123">
        <f ca="1">IF(Table1[[#This Row],[Occupation]]="Construction",Table1[[#This Row],[Income]],0)</f>
        <v>0</v>
      </c>
      <c r="BQ123">
        <f ca="1">IF(Table1[[#This Row],[Occupation]]="Teaching",Table1[[#This Row],[Income]],0)</f>
        <v>0</v>
      </c>
      <c r="BR123">
        <f ca="1">IF(Table1[[#This Row],[Occupation]]="IT",Table1[[#This Row],[Income]],0)</f>
        <v>0</v>
      </c>
      <c r="BS123">
        <f ca="1">IF(Table1[[#This Row],[Occupation]]="General Work",Table1[[#This Row],[Income]],0)</f>
        <v>58140</v>
      </c>
      <c r="BT123" s="2">
        <f ca="1">IF(Table1[[#This Row],[Occupation]]="Agriculture",Table1[[#This Row],[Income]],0)</f>
        <v>0</v>
      </c>
      <c r="BV123" s="1">
        <f ca="1">IF(Table1[[#This Row],[Value of Debts]]&gt;Table1[[#This Row],[Income]],1,0)</f>
        <v>1</v>
      </c>
      <c r="BY123" s="2">
        <f ca="1">IF(Table1[[#This Row],[Net Worth of person]]&gt;$BZ$5,Table1[[#This Row],[Age]],0)</f>
        <v>36</v>
      </c>
    </row>
    <row r="124" spans="2:77" x14ac:dyDescent="0.3">
      <c r="B124">
        <f t="shared" ca="1" si="36"/>
        <v>1</v>
      </c>
      <c r="C124" t="str">
        <f t="shared" ca="1" si="45"/>
        <v>Men</v>
      </c>
      <c r="D124">
        <f t="shared" ca="1" si="37"/>
        <v>33</v>
      </c>
      <c r="E124">
        <f t="shared" ca="1" si="38"/>
        <v>1</v>
      </c>
      <c r="F124" t="str">
        <f t="shared" ca="1" si="46"/>
        <v>Health</v>
      </c>
      <c r="G124">
        <f t="shared" ca="1" si="39"/>
        <v>1</v>
      </c>
      <c r="H124" t="str">
        <f t="shared" ca="1" si="47"/>
        <v>High School</v>
      </c>
      <c r="I124">
        <f t="shared" ca="1" si="40"/>
        <v>4</v>
      </c>
      <c r="J124">
        <f t="shared" ca="1" si="41"/>
        <v>3</v>
      </c>
      <c r="K124">
        <f t="shared" ca="1" si="42"/>
        <v>77348</v>
      </c>
      <c r="L124">
        <f t="shared" ca="1" si="43"/>
        <v>8</v>
      </c>
      <c r="M124" t="str">
        <f t="shared" ca="1" si="48"/>
        <v>Area 8</v>
      </c>
      <c r="N124">
        <f t="shared" ca="1" si="49"/>
        <v>386740</v>
      </c>
      <c r="O124">
        <f ca="1">RAND()*Table1[[#This Row],[value of House]]</f>
        <v>174277.51492449114</v>
      </c>
      <c r="P124">
        <f t="shared" ca="1" si="50"/>
        <v>24374.457479766745</v>
      </c>
      <c r="Q124">
        <f t="shared" ca="1" si="51"/>
        <v>8405</v>
      </c>
      <c r="R124">
        <f t="shared" ca="1" si="52"/>
        <v>1862.7540011300891</v>
      </c>
      <c r="S124">
        <f t="shared" ca="1" si="53"/>
        <v>98072.508429256835</v>
      </c>
      <c r="T124">
        <f t="shared" ca="1" si="54"/>
        <v>509186.96590902359</v>
      </c>
      <c r="U124">
        <f t="shared" ca="1" si="55"/>
        <v>184545.26892562123</v>
      </c>
      <c r="V124">
        <f t="shared" ca="1" si="56"/>
        <v>324641.69698340236</v>
      </c>
      <c r="X124" s="1">
        <f ca="1">IF(Table1[[#This Row],[Gender]]="Men",1,0)</f>
        <v>1</v>
      </c>
      <c r="Y124">
        <f ca="1">IF(Table1[[#This Row],[Gender]]="Women",1,0)</f>
        <v>0</v>
      </c>
      <c r="AB124" s="2"/>
      <c r="AD124" s="1">
        <f ca="1">IF(Table1[[#This Row],[Occupation]]="General Work",1,0)</f>
        <v>0</v>
      </c>
      <c r="AE124">
        <f ca="1">IF(Table1[[#This Row],[Occupation]]="IT",1,0)</f>
        <v>0</v>
      </c>
      <c r="AF124">
        <f ca="1">IF(Table1[[#This Row],[Occupation]]="Agriculture",1,0)</f>
        <v>0</v>
      </c>
      <c r="AG124">
        <f ca="1">IF(Table1[[#This Row],[Occupation]]="Teaching",1,0)</f>
        <v>0</v>
      </c>
      <c r="AH124">
        <f ca="1">IF(Table1[[#This Row],[Occupation]]="Construction",1,0)</f>
        <v>0</v>
      </c>
      <c r="AI124">
        <f ca="1">IF(Table1[[#This Row],[Occupation]]="Health",1,0)</f>
        <v>1</v>
      </c>
      <c r="AP124" s="1"/>
      <c r="AQ124" s="11">
        <f t="shared" ca="1" si="35"/>
        <v>33011.666409290578</v>
      </c>
      <c r="AR124" s="2"/>
      <c r="AS124" s="1">
        <f ca="1">IF(Table1[[#This Row],[Value of Debts]]&gt;$AT$5,1,0)</f>
        <v>1</v>
      </c>
      <c r="AV124" s="2"/>
      <c r="AW124" s="16">
        <f ca="1">Table1[[#This Row],[Mortage Left]]/Table1[[#This Row],[value of House]]</f>
        <v>0.4506322462752525</v>
      </c>
      <c r="AX124">
        <f t="shared" ca="1" si="44"/>
        <v>0</v>
      </c>
      <c r="BA124" s="1">
        <f ca="1">IF(Table1[[#This Row],[Area]]="Area 1",Table1[[#This Row],[Income]],0)</f>
        <v>0</v>
      </c>
      <c r="BB124">
        <f ca="1">IF(Table1[[#This Row],[Area]]="Area 2",Table1[[#This Row],[Income]],0)</f>
        <v>0</v>
      </c>
      <c r="BC124">
        <f ca="1">IF(Table1[[#This Row],[Area]]="Area 3",Table1[[#This Row],[Income]],0)</f>
        <v>0</v>
      </c>
      <c r="BD124">
        <f ca="1">IF(Table1[[#This Row],[Area]]="Area 4",Table1[[#This Row],[Income]],0)</f>
        <v>0</v>
      </c>
      <c r="BE124">
        <f ca="1">IF(Table1[[#This Row],[Area]]="Area 5",Table1[[#This Row],[Income]],0)</f>
        <v>0</v>
      </c>
      <c r="BF124">
        <f ca="1">IF(Table1[[#This Row],[Area]]="Area 6",Table1[[#This Row],[Income]],0)</f>
        <v>0</v>
      </c>
      <c r="BG124">
        <f ca="1">IF(Table1[[#This Row],[Area]]="Area 7",Table1[[#This Row],[Income]],0)</f>
        <v>0</v>
      </c>
      <c r="BH124">
        <f ca="1">IF(Table1[[#This Row],[Area]]="Area 8",Table1[[#This Row],[Income]],0)</f>
        <v>77348</v>
      </c>
      <c r="BI124">
        <f ca="1">IF(Table1[[#This Row],[Area]]="Area 9",Table1[[#This Row],[Income]],0)</f>
        <v>0</v>
      </c>
      <c r="BJ124">
        <f ca="1">IF(Table1[[#This Row],[Area]]="Area 10",Table1[[#This Row],[Income]],0)</f>
        <v>0</v>
      </c>
      <c r="BK124">
        <f ca="1">IF(Table1[[#This Row],[Area]]="Area 11",Table1[[#This Row],[Income]],0)</f>
        <v>0</v>
      </c>
      <c r="BL124">
        <f ca="1">IF(Table1[[#This Row],[Area]]="Area 12",Table1[[#This Row],[Income]],0)</f>
        <v>0</v>
      </c>
      <c r="BM124">
        <f ca="1">IF(Table1[[#This Row],[Area]]="Area 13",Table1[[#This Row],[Income]],0)</f>
        <v>0</v>
      </c>
      <c r="BN124" s="2">
        <f ca="1">IF(Table1[[#This Row],[Area]]="Area 14",Table1[[#This Row],[Income]],0)</f>
        <v>0</v>
      </c>
      <c r="BO124" s="1">
        <f ca="1">IF(Table1[[#This Row],[Occupation]]="Health",Table1[[#This Row],[Income]],0)</f>
        <v>77348</v>
      </c>
      <c r="BP124">
        <f ca="1">IF(Table1[[#This Row],[Occupation]]="Construction",Table1[[#This Row],[Income]],0)</f>
        <v>0</v>
      </c>
      <c r="BQ124">
        <f ca="1">IF(Table1[[#This Row],[Occupation]]="Teaching",Table1[[#This Row],[Income]],0)</f>
        <v>0</v>
      </c>
      <c r="BR124">
        <f ca="1">IF(Table1[[#This Row],[Occupation]]="IT",Table1[[#This Row],[Income]],0)</f>
        <v>0</v>
      </c>
      <c r="BS124">
        <f ca="1">IF(Table1[[#This Row],[Occupation]]="General Work",Table1[[#This Row],[Income]],0)</f>
        <v>0</v>
      </c>
      <c r="BT124" s="2">
        <f ca="1">IF(Table1[[#This Row],[Occupation]]="Agriculture",Table1[[#This Row],[Income]],0)</f>
        <v>0</v>
      </c>
      <c r="BV124" s="1">
        <f ca="1">IF(Table1[[#This Row],[Value of Debts]]&gt;Table1[[#This Row],[Income]],1,0)</f>
        <v>1</v>
      </c>
      <c r="BY124" s="2">
        <f ca="1">IF(Table1[[#This Row],[Net Worth of person]]&gt;$BZ$5,Table1[[#This Row],[Age]],0)</f>
        <v>33</v>
      </c>
    </row>
    <row r="125" spans="2:77" x14ac:dyDescent="0.3">
      <c r="B125">
        <f t="shared" ca="1" si="36"/>
        <v>1</v>
      </c>
      <c r="C125" t="str">
        <f t="shared" ca="1" si="45"/>
        <v>Men</v>
      </c>
      <c r="D125">
        <f t="shared" ca="1" si="37"/>
        <v>40</v>
      </c>
      <c r="E125">
        <f t="shared" ca="1" si="38"/>
        <v>4</v>
      </c>
      <c r="F125" t="str">
        <f t="shared" ca="1" si="46"/>
        <v>IT</v>
      </c>
      <c r="G125">
        <f t="shared" ca="1" si="39"/>
        <v>1</v>
      </c>
      <c r="H125" t="str">
        <f t="shared" ca="1" si="47"/>
        <v>High School</v>
      </c>
      <c r="I125">
        <f t="shared" ca="1" si="40"/>
        <v>2</v>
      </c>
      <c r="J125">
        <f t="shared" ca="1" si="41"/>
        <v>1</v>
      </c>
      <c r="K125">
        <f t="shared" ca="1" si="42"/>
        <v>41608</v>
      </c>
      <c r="L125">
        <f t="shared" ca="1" si="43"/>
        <v>8</v>
      </c>
      <c r="M125" t="str">
        <f t="shared" ca="1" si="48"/>
        <v>Area 8</v>
      </c>
      <c r="N125">
        <f t="shared" ca="1" si="49"/>
        <v>166432</v>
      </c>
      <c r="O125">
        <f ca="1">RAND()*Table1[[#This Row],[value of House]]</f>
        <v>80795.002497463443</v>
      </c>
      <c r="P125">
        <f t="shared" ca="1" si="50"/>
        <v>33011.666409290578</v>
      </c>
      <c r="Q125">
        <f t="shared" ca="1" si="51"/>
        <v>10366</v>
      </c>
      <c r="R125">
        <f t="shared" ca="1" si="52"/>
        <v>58311.460564454297</v>
      </c>
      <c r="S125">
        <f t="shared" ca="1" si="53"/>
        <v>21045.295644004527</v>
      </c>
      <c r="T125">
        <f t="shared" ca="1" si="54"/>
        <v>220488.96205329511</v>
      </c>
      <c r="U125">
        <f t="shared" ca="1" si="55"/>
        <v>149472.46306191775</v>
      </c>
      <c r="V125">
        <f t="shared" ca="1" si="56"/>
        <v>71016.498991377361</v>
      </c>
      <c r="X125" s="1">
        <f ca="1">IF(Table1[[#This Row],[Gender]]="Men",1,0)</f>
        <v>1</v>
      </c>
      <c r="Y125">
        <f ca="1">IF(Table1[[#This Row],[Gender]]="Women",1,0)</f>
        <v>0</v>
      </c>
      <c r="AB125" s="2"/>
      <c r="AD125" s="1">
        <f ca="1">IF(Table1[[#This Row],[Occupation]]="General Work",1,0)</f>
        <v>0</v>
      </c>
      <c r="AE125">
        <f ca="1">IF(Table1[[#This Row],[Occupation]]="IT",1,0)</f>
        <v>1</v>
      </c>
      <c r="AF125">
        <f ca="1">IF(Table1[[#This Row],[Occupation]]="Agriculture",1,0)</f>
        <v>0</v>
      </c>
      <c r="AG125">
        <f ca="1">IF(Table1[[#This Row],[Occupation]]="Teaching",1,0)</f>
        <v>0</v>
      </c>
      <c r="AH125">
        <f ca="1">IF(Table1[[#This Row],[Occupation]]="Construction",1,0)</f>
        <v>0</v>
      </c>
      <c r="AI125">
        <f ca="1">IF(Table1[[#This Row],[Occupation]]="Health",1,0)</f>
        <v>0</v>
      </c>
      <c r="AP125" s="1"/>
      <c r="AQ125" s="11">
        <f t="shared" ca="1" si="35"/>
        <v>19187.642672265374</v>
      </c>
      <c r="AR125" s="2"/>
      <c r="AS125" s="1">
        <f ca="1">IF(Table1[[#This Row],[Value of Debts]]&gt;$AT$5,1,0)</f>
        <v>1</v>
      </c>
      <c r="AV125" s="2"/>
      <c r="AW125" s="16">
        <f ca="1">Table1[[#This Row],[Mortage Left]]/Table1[[#This Row],[value of House]]</f>
        <v>0.48545353356003318</v>
      </c>
      <c r="AX125">
        <f t="shared" ca="1" si="44"/>
        <v>0</v>
      </c>
      <c r="BA125" s="1">
        <f ca="1">IF(Table1[[#This Row],[Area]]="Area 1",Table1[[#This Row],[Income]],0)</f>
        <v>0</v>
      </c>
      <c r="BB125">
        <f ca="1">IF(Table1[[#This Row],[Area]]="Area 2",Table1[[#This Row],[Income]],0)</f>
        <v>0</v>
      </c>
      <c r="BC125">
        <f ca="1">IF(Table1[[#This Row],[Area]]="Area 3",Table1[[#This Row],[Income]],0)</f>
        <v>0</v>
      </c>
      <c r="BD125">
        <f ca="1">IF(Table1[[#This Row],[Area]]="Area 4",Table1[[#This Row],[Income]],0)</f>
        <v>0</v>
      </c>
      <c r="BE125">
        <f ca="1">IF(Table1[[#This Row],[Area]]="Area 5",Table1[[#This Row],[Income]],0)</f>
        <v>0</v>
      </c>
      <c r="BF125">
        <f ca="1">IF(Table1[[#This Row],[Area]]="Area 6",Table1[[#This Row],[Income]],0)</f>
        <v>0</v>
      </c>
      <c r="BG125">
        <f ca="1">IF(Table1[[#This Row],[Area]]="Area 7",Table1[[#This Row],[Income]],0)</f>
        <v>0</v>
      </c>
      <c r="BH125">
        <f ca="1">IF(Table1[[#This Row],[Area]]="Area 8",Table1[[#This Row],[Income]],0)</f>
        <v>41608</v>
      </c>
      <c r="BI125">
        <f ca="1">IF(Table1[[#This Row],[Area]]="Area 9",Table1[[#This Row],[Income]],0)</f>
        <v>0</v>
      </c>
      <c r="BJ125">
        <f ca="1">IF(Table1[[#This Row],[Area]]="Area 10",Table1[[#This Row],[Income]],0)</f>
        <v>0</v>
      </c>
      <c r="BK125">
        <f ca="1">IF(Table1[[#This Row],[Area]]="Area 11",Table1[[#This Row],[Income]],0)</f>
        <v>0</v>
      </c>
      <c r="BL125">
        <f ca="1">IF(Table1[[#This Row],[Area]]="Area 12",Table1[[#This Row],[Income]],0)</f>
        <v>0</v>
      </c>
      <c r="BM125">
        <f ca="1">IF(Table1[[#This Row],[Area]]="Area 13",Table1[[#This Row],[Income]],0)</f>
        <v>0</v>
      </c>
      <c r="BN125" s="2">
        <f ca="1">IF(Table1[[#This Row],[Area]]="Area 14",Table1[[#This Row],[Income]],0)</f>
        <v>0</v>
      </c>
      <c r="BO125" s="1">
        <f ca="1">IF(Table1[[#This Row],[Occupation]]="Health",Table1[[#This Row],[Income]],0)</f>
        <v>0</v>
      </c>
      <c r="BP125">
        <f ca="1">IF(Table1[[#This Row],[Occupation]]="Construction",Table1[[#This Row],[Income]],0)</f>
        <v>0</v>
      </c>
      <c r="BQ125">
        <f ca="1">IF(Table1[[#This Row],[Occupation]]="Teaching",Table1[[#This Row],[Income]],0)</f>
        <v>0</v>
      </c>
      <c r="BR125">
        <f ca="1">IF(Table1[[#This Row],[Occupation]]="IT",Table1[[#This Row],[Income]],0)</f>
        <v>41608</v>
      </c>
      <c r="BS125">
        <f ca="1">IF(Table1[[#This Row],[Occupation]]="General Work",Table1[[#This Row],[Income]],0)</f>
        <v>0</v>
      </c>
      <c r="BT125" s="2">
        <f ca="1">IF(Table1[[#This Row],[Occupation]]="Agriculture",Table1[[#This Row],[Income]],0)</f>
        <v>0</v>
      </c>
      <c r="BV125" s="1">
        <f ca="1">IF(Table1[[#This Row],[Value of Debts]]&gt;Table1[[#This Row],[Income]],1,0)</f>
        <v>1</v>
      </c>
      <c r="BY125" s="2">
        <f ca="1">IF(Table1[[#This Row],[Net Worth of person]]&gt;$BZ$5,Table1[[#This Row],[Age]],0)</f>
        <v>0</v>
      </c>
    </row>
    <row r="126" spans="2:77" x14ac:dyDescent="0.3">
      <c r="B126">
        <f t="shared" ca="1" si="36"/>
        <v>2</v>
      </c>
      <c r="C126" t="str">
        <f t="shared" ca="1" si="45"/>
        <v>Women</v>
      </c>
      <c r="D126">
        <f t="shared" ca="1" si="37"/>
        <v>45</v>
      </c>
      <c r="E126">
        <f t="shared" ca="1" si="38"/>
        <v>6</v>
      </c>
      <c r="F126" t="str">
        <f t="shared" ca="1" si="46"/>
        <v>Agriculture</v>
      </c>
      <c r="G126">
        <f t="shared" ca="1" si="39"/>
        <v>2</v>
      </c>
      <c r="H126" t="str">
        <f t="shared" ca="1" si="47"/>
        <v>College</v>
      </c>
      <c r="I126">
        <f t="shared" ca="1" si="40"/>
        <v>3</v>
      </c>
      <c r="J126">
        <f t="shared" ca="1" si="41"/>
        <v>3</v>
      </c>
      <c r="K126">
        <f t="shared" ca="1" si="42"/>
        <v>69805</v>
      </c>
      <c r="L126">
        <f t="shared" ca="1" si="43"/>
        <v>10</v>
      </c>
      <c r="M126" t="str">
        <f t="shared" ca="1" si="48"/>
        <v>Area 10</v>
      </c>
      <c r="N126">
        <f t="shared" ca="1" si="49"/>
        <v>209415</v>
      </c>
      <c r="O126">
        <f ca="1">RAND()*Table1[[#This Row],[value of House]]</f>
        <v>135110.21197205668</v>
      </c>
      <c r="P126">
        <f t="shared" ca="1" si="50"/>
        <v>57562.928016796126</v>
      </c>
      <c r="Q126">
        <f t="shared" ca="1" si="51"/>
        <v>35027</v>
      </c>
      <c r="R126">
        <f t="shared" ca="1" si="52"/>
        <v>101931.89568231595</v>
      </c>
      <c r="S126">
        <f t="shared" ca="1" si="53"/>
        <v>32057.156626868211</v>
      </c>
      <c r="T126">
        <f t="shared" ca="1" si="54"/>
        <v>299035.08464366436</v>
      </c>
      <c r="U126">
        <f t="shared" ca="1" si="55"/>
        <v>272069.10765437264</v>
      </c>
      <c r="V126">
        <f t="shared" ca="1" si="56"/>
        <v>26965.976989291725</v>
      </c>
      <c r="X126" s="1">
        <f ca="1">IF(Table1[[#This Row],[Gender]]="Men",1,0)</f>
        <v>0</v>
      </c>
      <c r="Y126">
        <f ca="1">IF(Table1[[#This Row],[Gender]]="Women",1,0)</f>
        <v>1</v>
      </c>
      <c r="AB126" s="2"/>
      <c r="AD126" s="1">
        <f ca="1">IF(Table1[[#This Row],[Occupation]]="General Work",1,0)</f>
        <v>0</v>
      </c>
      <c r="AE126">
        <f ca="1">IF(Table1[[#This Row],[Occupation]]="IT",1,0)</f>
        <v>0</v>
      </c>
      <c r="AF126">
        <f ca="1">IF(Table1[[#This Row],[Occupation]]="Agriculture",1,0)</f>
        <v>1</v>
      </c>
      <c r="AG126">
        <f ca="1">IF(Table1[[#This Row],[Occupation]]="Teaching",1,0)</f>
        <v>0</v>
      </c>
      <c r="AH126">
        <f ca="1">IF(Table1[[#This Row],[Occupation]]="Construction",1,0)</f>
        <v>0</v>
      </c>
      <c r="AI126">
        <f ca="1">IF(Table1[[#This Row],[Occupation]]="Health",1,0)</f>
        <v>0</v>
      </c>
      <c r="AP126" s="1"/>
      <c r="AQ126" s="11">
        <f t="shared" ca="1" si="35"/>
        <v>19358.97377425983</v>
      </c>
      <c r="AR126" s="2"/>
      <c r="AS126" s="1">
        <f ca="1">IF(Table1[[#This Row],[Value of Debts]]&gt;$AT$5,1,0)</f>
        <v>1</v>
      </c>
      <c r="AV126" s="2"/>
      <c r="AW126" s="16">
        <f ca="1">Table1[[#This Row],[Mortage Left]]/Table1[[#This Row],[value of House]]</f>
        <v>0.64517924681640137</v>
      </c>
      <c r="AX126">
        <f t="shared" ca="1" si="44"/>
        <v>0</v>
      </c>
      <c r="BA126" s="1">
        <f ca="1">IF(Table1[[#This Row],[Area]]="Area 1",Table1[[#This Row],[Income]],0)</f>
        <v>0</v>
      </c>
      <c r="BB126">
        <f ca="1">IF(Table1[[#This Row],[Area]]="Area 2",Table1[[#This Row],[Income]],0)</f>
        <v>0</v>
      </c>
      <c r="BC126">
        <f ca="1">IF(Table1[[#This Row],[Area]]="Area 3",Table1[[#This Row],[Income]],0)</f>
        <v>0</v>
      </c>
      <c r="BD126">
        <f ca="1">IF(Table1[[#This Row],[Area]]="Area 4",Table1[[#This Row],[Income]],0)</f>
        <v>0</v>
      </c>
      <c r="BE126">
        <f ca="1">IF(Table1[[#This Row],[Area]]="Area 5",Table1[[#This Row],[Income]],0)</f>
        <v>0</v>
      </c>
      <c r="BF126">
        <f ca="1">IF(Table1[[#This Row],[Area]]="Area 6",Table1[[#This Row],[Income]],0)</f>
        <v>0</v>
      </c>
      <c r="BG126">
        <f ca="1">IF(Table1[[#This Row],[Area]]="Area 7",Table1[[#This Row],[Income]],0)</f>
        <v>0</v>
      </c>
      <c r="BH126">
        <f ca="1">IF(Table1[[#This Row],[Area]]="Area 8",Table1[[#This Row],[Income]],0)</f>
        <v>0</v>
      </c>
      <c r="BI126">
        <f ca="1">IF(Table1[[#This Row],[Area]]="Area 9",Table1[[#This Row],[Income]],0)</f>
        <v>0</v>
      </c>
      <c r="BJ126">
        <f ca="1">IF(Table1[[#This Row],[Area]]="Area 10",Table1[[#This Row],[Income]],0)</f>
        <v>69805</v>
      </c>
      <c r="BK126">
        <f ca="1">IF(Table1[[#This Row],[Area]]="Area 11",Table1[[#This Row],[Income]],0)</f>
        <v>0</v>
      </c>
      <c r="BL126">
        <f ca="1">IF(Table1[[#This Row],[Area]]="Area 12",Table1[[#This Row],[Income]],0)</f>
        <v>0</v>
      </c>
      <c r="BM126">
        <f ca="1">IF(Table1[[#This Row],[Area]]="Area 13",Table1[[#This Row],[Income]],0)</f>
        <v>0</v>
      </c>
      <c r="BN126" s="2">
        <f ca="1">IF(Table1[[#This Row],[Area]]="Area 14",Table1[[#This Row],[Income]],0)</f>
        <v>0</v>
      </c>
      <c r="BO126" s="1">
        <f ca="1">IF(Table1[[#This Row],[Occupation]]="Health",Table1[[#This Row],[Income]],0)</f>
        <v>0</v>
      </c>
      <c r="BP126">
        <f ca="1">IF(Table1[[#This Row],[Occupation]]="Construction",Table1[[#This Row],[Income]],0)</f>
        <v>0</v>
      </c>
      <c r="BQ126">
        <f ca="1">IF(Table1[[#This Row],[Occupation]]="Teaching",Table1[[#This Row],[Income]],0)</f>
        <v>0</v>
      </c>
      <c r="BR126">
        <f ca="1">IF(Table1[[#This Row],[Occupation]]="IT",Table1[[#This Row],[Income]],0)</f>
        <v>0</v>
      </c>
      <c r="BS126">
        <f ca="1">IF(Table1[[#This Row],[Occupation]]="General Work",Table1[[#This Row],[Income]],0)</f>
        <v>0</v>
      </c>
      <c r="BT126" s="2">
        <f ca="1">IF(Table1[[#This Row],[Occupation]]="Agriculture",Table1[[#This Row],[Income]],0)</f>
        <v>69805</v>
      </c>
      <c r="BV126" s="1">
        <f ca="1">IF(Table1[[#This Row],[Value of Debts]]&gt;Table1[[#This Row],[Income]],1,0)</f>
        <v>1</v>
      </c>
      <c r="BY126" s="2">
        <f ca="1">IF(Table1[[#This Row],[Net Worth of person]]&gt;$BZ$5,Table1[[#This Row],[Age]],0)</f>
        <v>0</v>
      </c>
    </row>
    <row r="127" spans="2:77" x14ac:dyDescent="0.3">
      <c r="B127">
        <f t="shared" ca="1" si="36"/>
        <v>1</v>
      </c>
      <c r="C127" t="str">
        <f t="shared" ca="1" si="45"/>
        <v>Men</v>
      </c>
      <c r="D127">
        <f t="shared" ca="1" si="37"/>
        <v>35</v>
      </c>
      <c r="E127">
        <f t="shared" ca="1" si="38"/>
        <v>2</v>
      </c>
      <c r="F127" t="str">
        <f t="shared" ca="1" si="46"/>
        <v>Construction</v>
      </c>
      <c r="G127">
        <f t="shared" ca="1" si="39"/>
        <v>5</v>
      </c>
      <c r="H127" t="str">
        <f t="shared" ca="1" si="47"/>
        <v>Others</v>
      </c>
      <c r="I127">
        <f t="shared" ca="1" si="40"/>
        <v>3</v>
      </c>
      <c r="J127">
        <f t="shared" ca="1" si="41"/>
        <v>1</v>
      </c>
      <c r="K127">
        <f t="shared" ca="1" si="42"/>
        <v>49890</v>
      </c>
      <c r="L127">
        <f t="shared" ca="1" si="43"/>
        <v>11</v>
      </c>
      <c r="M127" t="str">
        <f t="shared" ca="1" si="48"/>
        <v>Area 11</v>
      </c>
      <c r="N127">
        <f t="shared" ca="1" si="49"/>
        <v>249450</v>
      </c>
      <c r="O127">
        <f ca="1">RAND()*Table1[[#This Row],[value of House]]</f>
        <v>83423.253743871916</v>
      </c>
      <c r="P127">
        <f t="shared" ca="1" si="50"/>
        <v>19358.97377425983</v>
      </c>
      <c r="Q127">
        <f t="shared" ca="1" si="51"/>
        <v>1599</v>
      </c>
      <c r="R127">
        <f t="shared" ca="1" si="52"/>
        <v>88693.71127431799</v>
      </c>
      <c r="S127">
        <f t="shared" ca="1" si="53"/>
        <v>49927.849759948687</v>
      </c>
      <c r="T127">
        <f t="shared" ca="1" si="54"/>
        <v>318736.82353420852</v>
      </c>
      <c r="U127">
        <f t="shared" ca="1" si="55"/>
        <v>173715.96501818992</v>
      </c>
      <c r="V127">
        <f t="shared" ca="1" si="56"/>
        <v>145020.8585160186</v>
      </c>
      <c r="X127" s="1">
        <f ca="1">IF(Table1[[#This Row],[Gender]]="Men",1,0)</f>
        <v>1</v>
      </c>
      <c r="Y127">
        <f ca="1">IF(Table1[[#This Row],[Gender]]="Women",1,0)</f>
        <v>0</v>
      </c>
      <c r="AB127" s="2"/>
      <c r="AD127" s="1">
        <f ca="1">IF(Table1[[#This Row],[Occupation]]="General Work",1,0)</f>
        <v>0</v>
      </c>
      <c r="AE127">
        <f ca="1">IF(Table1[[#This Row],[Occupation]]="IT",1,0)</f>
        <v>0</v>
      </c>
      <c r="AF127">
        <f ca="1">IF(Table1[[#This Row],[Occupation]]="Agriculture",1,0)</f>
        <v>0</v>
      </c>
      <c r="AG127">
        <f ca="1">IF(Table1[[#This Row],[Occupation]]="Teaching",1,0)</f>
        <v>0</v>
      </c>
      <c r="AH127">
        <f ca="1">IF(Table1[[#This Row],[Occupation]]="Construction",1,0)</f>
        <v>1</v>
      </c>
      <c r="AI127">
        <f ca="1">IF(Table1[[#This Row],[Occupation]]="Health",1,0)</f>
        <v>0</v>
      </c>
      <c r="AP127" s="1"/>
      <c r="AQ127" s="11">
        <f t="shared" ca="1" si="35"/>
        <v>834.37203237305732</v>
      </c>
      <c r="AR127" s="2"/>
      <c r="AS127" s="1">
        <f ca="1">IF(Table1[[#This Row],[Value of Debts]]&gt;$AT$5,1,0)</f>
        <v>1</v>
      </c>
      <c r="AV127" s="2"/>
      <c r="AW127" s="16">
        <f ca="1">Table1[[#This Row],[Mortage Left]]/Table1[[#This Row],[value of House]]</f>
        <v>0.33442875824362361</v>
      </c>
      <c r="AX127">
        <f t="shared" ca="1" si="44"/>
        <v>0</v>
      </c>
      <c r="BA127" s="1">
        <f ca="1">IF(Table1[[#This Row],[Area]]="Area 1",Table1[[#This Row],[Income]],0)</f>
        <v>0</v>
      </c>
      <c r="BB127">
        <f ca="1">IF(Table1[[#This Row],[Area]]="Area 2",Table1[[#This Row],[Income]],0)</f>
        <v>0</v>
      </c>
      <c r="BC127">
        <f ca="1">IF(Table1[[#This Row],[Area]]="Area 3",Table1[[#This Row],[Income]],0)</f>
        <v>0</v>
      </c>
      <c r="BD127">
        <f ca="1">IF(Table1[[#This Row],[Area]]="Area 4",Table1[[#This Row],[Income]],0)</f>
        <v>0</v>
      </c>
      <c r="BE127">
        <f ca="1">IF(Table1[[#This Row],[Area]]="Area 5",Table1[[#This Row],[Income]],0)</f>
        <v>0</v>
      </c>
      <c r="BF127">
        <f ca="1">IF(Table1[[#This Row],[Area]]="Area 6",Table1[[#This Row],[Income]],0)</f>
        <v>0</v>
      </c>
      <c r="BG127">
        <f ca="1">IF(Table1[[#This Row],[Area]]="Area 7",Table1[[#This Row],[Income]],0)</f>
        <v>0</v>
      </c>
      <c r="BH127">
        <f ca="1">IF(Table1[[#This Row],[Area]]="Area 8",Table1[[#This Row],[Income]],0)</f>
        <v>0</v>
      </c>
      <c r="BI127">
        <f ca="1">IF(Table1[[#This Row],[Area]]="Area 9",Table1[[#This Row],[Income]],0)</f>
        <v>0</v>
      </c>
      <c r="BJ127">
        <f ca="1">IF(Table1[[#This Row],[Area]]="Area 10",Table1[[#This Row],[Income]],0)</f>
        <v>0</v>
      </c>
      <c r="BK127">
        <f ca="1">IF(Table1[[#This Row],[Area]]="Area 11",Table1[[#This Row],[Income]],0)</f>
        <v>49890</v>
      </c>
      <c r="BL127">
        <f ca="1">IF(Table1[[#This Row],[Area]]="Area 12",Table1[[#This Row],[Income]],0)</f>
        <v>0</v>
      </c>
      <c r="BM127">
        <f ca="1">IF(Table1[[#This Row],[Area]]="Area 13",Table1[[#This Row],[Income]],0)</f>
        <v>0</v>
      </c>
      <c r="BN127" s="2">
        <f ca="1">IF(Table1[[#This Row],[Area]]="Area 14",Table1[[#This Row],[Income]],0)</f>
        <v>0</v>
      </c>
      <c r="BO127" s="1">
        <f ca="1">IF(Table1[[#This Row],[Occupation]]="Health",Table1[[#This Row],[Income]],0)</f>
        <v>0</v>
      </c>
      <c r="BP127">
        <f ca="1">IF(Table1[[#This Row],[Occupation]]="Construction",Table1[[#This Row],[Income]],0)</f>
        <v>49890</v>
      </c>
      <c r="BQ127">
        <f ca="1">IF(Table1[[#This Row],[Occupation]]="Teaching",Table1[[#This Row],[Income]],0)</f>
        <v>0</v>
      </c>
      <c r="BR127">
        <f ca="1">IF(Table1[[#This Row],[Occupation]]="IT",Table1[[#This Row],[Income]],0)</f>
        <v>0</v>
      </c>
      <c r="BS127">
        <f ca="1">IF(Table1[[#This Row],[Occupation]]="General Work",Table1[[#This Row],[Income]],0)</f>
        <v>0</v>
      </c>
      <c r="BT127" s="2">
        <f ca="1">IF(Table1[[#This Row],[Occupation]]="Agriculture",Table1[[#This Row],[Income]],0)</f>
        <v>0</v>
      </c>
      <c r="BV127" s="1">
        <f ca="1">IF(Table1[[#This Row],[Value of Debts]]&gt;Table1[[#This Row],[Income]],1,0)</f>
        <v>1</v>
      </c>
      <c r="BY127" s="2">
        <f ca="1">IF(Table1[[#This Row],[Net Worth of person]]&gt;$BZ$5,Table1[[#This Row],[Age]],0)</f>
        <v>35</v>
      </c>
    </row>
    <row r="128" spans="2:77" x14ac:dyDescent="0.3">
      <c r="B128">
        <f t="shared" ca="1" si="36"/>
        <v>2</v>
      </c>
      <c r="C128" t="str">
        <f t="shared" ca="1" si="45"/>
        <v>Women</v>
      </c>
      <c r="D128">
        <f t="shared" ca="1" si="37"/>
        <v>27</v>
      </c>
      <c r="E128">
        <f t="shared" ca="1" si="38"/>
        <v>4</v>
      </c>
      <c r="F128" t="str">
        <f t="shared" ca="1" si="46"/>
        <v>IT</v>
      </c>
      <c r="G128">
        <f t="shared" ca="1" si="39"/>
        <v>2</v>
      </c>
      <c r="H128" t="str">
        <f t="shared" ca="1" si="47"/>
        <v>College</v>
      </c>
      <c r="I128">
        <f t="shared" ca="1" si="40"/>
        <v>2</v>
      </c>
      <c r="J128">
        <f t="shared" ca="1" si="41"/>
        <v>2</v>
      </c>
      <c r="K128">
        <f t="shared" ca="1" si="42"/>
        <v>62631</v>
      </c>
      <c r="L128">
        <f t="shared" ca="1" si="43"/>
        <v>8</v>
      </c>
      <c r="M128" t="str">
        <f t="shared" ca="1" si="48"/>
        <v>Area 8</v>
      </c>
      <c r="N128">
        <f t="shared" ca="1" si="49"/>
        <v>187893</v>
      </c>
      <c r="O128">
        <f ca="1">RAND()*Table1[[#This Row],[value of House]]</f>
        <v>139437.97612082848</v>
      </c>
      <c r="P128">
        <f t="shared" ca="1" si="50"/>
        <v>1668.7440647461146</v>
      </c>
      <c r="Q128">
        <f t="shared" ca="1" si="51"/>
        <v>97</v>
      </c>
      <c r="R128">
        <f t="shared" ca="1" si="52"/>
        <v>67186.795546758163</v>
      </c>
      <c r="S128">
        <f t="shared" ca="1" si="53"/>
        <v>27192.366738470562</v>
      </c>
      <c r="T128">
        <f t="shared" ca="1" si="54"/>
        <v>216754.11080321667</v>
      </c>
      <c r="U128">
        <f t="shared" ca="1" si="55"/>
        <v>206721.77166758664</v>
      </c>
      <c r="V128">
        <f t="shared" ca="1" si="56"/>
        <v>10032.339135630027</v>
      </c>
      <c r="X128" s="1">
        <f ca="1">IF(Table1[[#This Row],[Gender]]="Men",1,0)</f>
        <v>0</v>
      </c>
      <c r="Y128">
        <f ca="1">IF(Table1[[#This Row],[Gender]]="Women",1,0)</f>
        <v>1</v>
      </c>
      <c r="AB128" s="2"/>
      <c r="AD128" s="1">
        <f ca="1">IF(Table1[[#This Row],[Occupation]]="General Work",1,0)</f>
        <v>0</v>
      </c>
      <c r="AE128">
        <f ca="1">IF(Table1[[#This Row],[Occupation]]="IT",1,0)</f>
        <v>1</v>
      </c>
      <c r="AF128">
        <f ca="1">IF(Table1[[#This Row],[Occupation]]="Agriculture",1,0)</f>
        <v>0</v>
      </c>
      <c r="AG128">
        <f ca="1">IF(Table1[[#This Row],[Occupation]]="Teaching",1,0)</f>
        <v>0</v>
      </c>
      <c r="AH128">
        <f ca="1">IF(Table1[[#This Row],[Occupation]]="Construction",1,0)</f>
        <v>0</v>
      </c>
      <c r="AI128">
        <f ca="1">IF(Table1[[#This Row],[Occupation]]="Health",1,0)</f>
        <v>0</v>
      </c>
      <c r="AP128" s="1"/>
      <c r="AQ128" s="11">
        <f t="shared" ca="1" si="35"/>
        <v>28824.707877018645</v>
      </c>
      <c r="AR128" s="2"/>
      <c r="AS128" s="1">
        <f ca="1">IF(Table1[[#This Row],[Value of Debts]]&gt;$AT$5,1,0)</f>
        <v>1</v>
      </c>
      <c r="AV128" s="2"/>
      <c r="AW128" s="16">
        <f ca="1">Table1[[#This Row],[Mortage Left]]/Table1[[#This Row],[value of House]]</f>
        <v>0.74211373558795946</v>
      </c>
      <c r="AX128">
        <f t="shared" ca="1" si="44"/>
        <v>0</v>
      </c>
      <c r="BA128" s="1">
        <f ca="1">IF(Table1[[#This Row],[Area]]="Area 1",Table1[[#This Row],[Income]],0)</f>
        <v>0</v>
      </c>
      <c r="BB128">
        <f ca="1">IF(Table1[[#This Row],[Area]]="Area 2",Table1[[#This Row],[Income]],0)</f>
        <v>0</v>
      </c>
      <c r="BC128">
        <f ca="1">IF(Table1[[#This Row],[Area]]="Area 3",Table1[[#This Row],[Income]],0)</f>
        <v>0</v>
      </c>
      <c r="BD128">
        <f ca="1">IF(Table1[[#This Row],[Area]]="Area 4",Table1[[#This Row],[Income]],0)</f>
        <v>0</v>
      </c>
      <c r="BE128">
        <f ca="1">IF(Table1[[#This Row],[Area]]="Area 5",Table1[[#This Row],[Income]],0)</f>
        <v>0</v>
      </c>
      <c r="BF128">
        <f ca="1">IF(Table1[[#This Row],[Area]]="Area 6",Table1[[#This Row],[Income]],0)</f>
        <v>0</v>
      </c>
      <c r="BG128">
        <f ca="1">IF(Table1[[#This Row],[Area]]="Area 7",Table1[[#This Row],[Income]],0)</f>
        <v>0</v>
      </c>
      <c r="BH128">
        <f ca="1">IF(Table1[[#This Row],[Area]]="Area 8",Table1[[#This Row],[Income]],0)</f>
        <v>62631</v>
      </c>
      <c r="BI128">
        <f ca="1">IF(Table1[[#This Row],[Area]]="Area 9",Table1[[#This Row],[Income]],0)</f>
        <v>0</v>
      </c>
      <c r="BJ128">
        <f ca="1">IF(Table1[[#This Row],[Area]]="Area 10",Table1[[#This Row],[Income]],0)</f>
        <v>0</v>
      </c>
      <c r="BK128">
        <f ca="1">IF(Table1[[#This Row],[Area]]="Area 11",Table1[[#This Row],[Income]],0)</f>
        <v>0</v>
      </c>
      <c r="BL128">
        <f ca="1">IF(Table1[[#This Row],[Area]]="Area 12",Table1[[#This Row],[Income]],0)</f>
        <v>0</v>
      </c>
      <c r="BM128">
        <f ca="1">IF(Table1[[#This Row],[Area]]="Area 13",Table1[[#This Row],[Income]],0)</f>
        <v>0</v>
      </c>
      <c r="BN128" s="2">
        <f ca="1">IF(Table1[[#This Row],[Area]]="Area 14",Table1[[#This Row],[Income]],0)</f>
        <v>0</v>
      </c>
      <c r="BO128" s="1">
        <f ca="1">IF(Table1[[#This Row],[Occupation]]="Health",Table1[[#This Row],[Income]],0)</f>
        <v>0</v>
      </c>
      <c r="BP128">
        <f ca="1">IF(Table1[[#This Row],[Occupation]]="Construction",Table1[[#This Row],[Income]],0)</f>
        <v>0</v>
      </c>
      <c r="BQ128">
        <f ca="1">IF(Table1[[#This Row],[Occupation]]="Teaching",Table1[[#This Row],[Income]],0)</f>
        <v>0</v>
      </c>
      <c r="BR128">
        <f ca="1">IF(Table1[[#This Row],[Occupation]]="IT",Table1[[#This Row],[Income]],0)</f>
        <v>62631</v>
      </c>
      <c r="BS128">
        <f ca="1">IF(Table1[[#This Row],[Occupation]]="General Work",Table1[[#This Row],[Income]],0)</f>
        <v>0</v>
      </c>
      <c r="BT128" s="2">
        <f ca="1">IF(Table1[[#This Row],[Occupation]]="Agriculture",Table1[[#This Row],[Income]],0)</f>
        <v>0</v>
      </c>
      <c r="BV128" s="1">
        <f ca="1">IF(Table1[[#This Row],[Value of Debts]]&gt;Table1[[#This Row],[Income]],1,0)</f>
        <v>1</v>
      </c>
      <c r="BY128" s="2">
        <f ca="1">IF(Table1[[#This Row],[Net Worth of person]]&gt;$BZ$5,Table1[[#This Row],[Age]],0)</f>
        <v>0</v>
      </c>
    </row>
    <row r="129" spans="2:77" x14ac:dyDescent="0.3">
      <c r="B129">
        <f t="shared" ca="1" si="36"/>
        <v>2</v>
      </c>
      <c r="C129" t="str">
        <f t="shared" ca="1" si="45"/>
        <v>Women</v>
      </c>
      <c r="D129">
        <f t="shared" ca="1" si="37"/>
        <v>29</v>
      </c>
      <c r="E129">
        <f t="shared" ca="1" si="38"/>
        <v>6</v>
      </c>
      <c r="F129" t="str">
        <f t="shared" ca="1" si="46"/>
        <v>Agriculture</v>
      </c>
      <c r="G129">
        <f t="shared" ca="1" si="39"/>
        <v>2</v>
      </c>
      <c r="H129" t="str">
        <f t="shared" ca="1" si="47"/>
        <v>College</v>
      </c>
      <c r="I129">
        <f t="shared" ca="1" si="40"/>
        <v>2</v>
      </c>
      <c r="J129">
        <f t="shared" ca="1" si="41"/>
        <v>2</v>
      </c>
      <c r="K129">
        <f t="shared" ca="1" si="42"/>
        <v>29742</v>
      </c>
      <c r="L129">
        <f t="shared" ca="1" si="43"/>
        <v>13</v>
      </c>
      <c r="M129" t="str">
        <f t="shared" ca="1" si="48"/>
        <v>Area 13</v>
      </c>
      <c r="N129">
        <f t="shared" ca="1" si="49"/>
        <v>178452</v>
      </c>
      <c r="O129">
        <f ca="1">RAND()*Table1[[#This Row],[value of House]]</f>
        <v>81522.420729920137</v>
      </c>
      <c r="P129">
        <f t="shared" ca="1" si="50"/>
        <v>57649.415754037291</v>
      </c>
      <c r="Q129">
        <f t="shared" ca="1" si="51"/>
        <v>42723</v>
      </c>
      <c r="R129">
        <f t="shared" ca="1" si="52"/>
        <v>3730.1681038471211</v>
      </c>
      <c r="S129">
        <f t="shared" ca="1" si="53"/>
        <v>298.79673466530255</v>
      </c>
      <c r="T129">
        <f t="shared" ca="1" si="54"/>
        <v>236400.21248870261</v>
      </c>
      <c r="U129">
        <f t="shared" ca="1" si="55"/>
        <v>127975.58883376725</v>
      </c>
      <c r="V129">
        <f t="shared" ca="1" si="56"/>
        <v>108424.62365493536</v>
      </c>
      <c r="X129" s="1">
        <f ca="1">IF(Table1[[#This Row],[Gender]]="Men",1,0)</f>
        <v>0</v>
      </c>
      <c r="Y129">
        <f ca="1">IF(Table1[[#This Row],[Gender]]="Women",1,0)</f>
        <v>1</v>
      </c>
      <c r="AB129" s="2"/>
      <c r="AD129" s="1">
        <f ca="1">IF(Table1[[#This Row],[Occupation]]="General Work",1,0)</f>
        <v>0</v>
      </c>
      <c r="AE129">
        <f ca="1">IF(Table1[[#This Row],[Occupation]]="IT",1,0)</f>
        <v>0</v>
      </c>
      <c r="AF129">
        <f ca="1">IF(Table1[[#This Row],[Occupation]]="Agriculture",1,0)</f>
        <v>1</v>
      </c>
      <c r="AG129">
        <f ca="1">IF(Table1[[#This Row],[Occupation]]="Teaching",1,0)</f>
        <v>0</v>
      </c>
      <c r="AH129">
        <f ca="1">IF(Table1[[#This Row],[Occupation]]="Construction",1,0)</f>
        <v>0</v>
      </c>
      <c r="AI129">
        <f ca="1">IF(Table1[[#This Row],[Occupation]]="Health",1,0)</f>
        <v>0</v>
      </c>
      <c r="AP129" s="1"/>
      <c r="AQ129" s="11">
        <f t="shared" ca="1" si="35"/>
        <v>7851.7136485552064</v>
      </c>
      <c r="AR129" s="2"/>
      <c r="AS129" s="1">
        <f ca="1">IF(Table1[[#This Row],[Value of Debts]]&gt;$AT$5,1,0)</f>
        <v>1</v>
      </c>
      <c r="AV129" s="2"/>
      <c r="AW129" s="16">
        <f ca="1">Table1[[#This Row],[Mortage Left]]/Table1[[#This Row],[value of House]]</f>
        <v>0.4568310847170115</v>
      </c>
      <c r="AX129">
        <f t="shared" ca="1" si="44"/>
        <v>0</v>
      </c>
      <c r="BA129" s="1">
        <f ca="1">IF(Table1[[#This Row],[Area]]="Area 1",Table1[[#This Row],[Income]],0)</f>
        <v>0</v>
      </c>
      <c r="BB129">
        <f ca="1">IF(Table1[[#This Row],[Area]]="Area 2",Table1[[#This Row],[Income]],0)</f>
        <v>0</v>
      </c>
      <c r="BC129">
        <f ca="1">IF(Table1[[#This Row],[Area]]="Area 3",Table1[[#This Row],[Income]],0)</f>
        <v>0</v>
      </c>
      <c r="BD129">
        <f ca="1">IF(Table1[[#This Row],[Area]]="Area 4",Table1[[#This Row],[Income]],0)</f>
        <v>0</v>
      </c>
      <c r="BE129">
        <f ca="1">IF(Table1[[#This Row],[Area]]="Area 5",Table1[[#This Row],[Income]],0)</f>
        <v>0</v>
      </c>
      <c r="BF129">
        <f ca="1">IF(Table1[[#This Row],[Area]]="Area 6",Table1[[#This Row],[Income]],0)</f>
        <v>0</v>
      </c>
      <c r="BG129">
        <f ca="1">IF(Table1[[#This Row],[Area]]="Area 7",Table1[[#This Row],[Income]],0)</f>
        <v>0</v>
      </c>
      <c r="BH129">
        <f ca="1">IF(Table1[[#This Row],[Area]]="Area 8",Table1[[#This Row],[Income]],0)</f>
        <v>0</v>
      </c>
      <c r="BI129">
        <f ca="1">IF(Table1[[#This Row],[Area]]="Area 9",Table1[[#This Row],[Income]],0)</f>
        <v>0</v>
      </c>
      <c r="BJ129">
        <f ca="1">IF(Table1[[#This Row],[Area]]="Area 10",Table1[[#This Row],[Income]],0)</f>
        <v>0</v>
      </c>
      <c r="BK129">
        <f ca="1">IF(Table1[[#This Row],[Area]]="Area 11",Table1[[#This Row],[Income]],0)</f>
        <v>0</v>
      </c>
      <c r="BL129">
        <f ca="1">IF(Table1[[#This Row],[Area]]="Area 12",Table1[[#This Row],[Income]],0)</f>
        <v>0</v>
      </c>
      <c r="BM129">
        <f ca="1">IF(Table1[[#This Row],[Area]]="Area 13",Table1[[#This Row],[Income]],0)</f>
        <v>29742</v>
      </c>
      <c r="BN129" s="2">
        <f ca="1">IF(Table1[[#This Row],[Area]]="Area 14",Table1[[#This Row],[Income]],0)</f>
        <v>0</v>
      </c>
      <c r="BO129" s="1">
        <f ca="1">IF(Table1[[#This Row],[Occupation]]="Health",Table1[[#This Row],[Income]],0)</f>
        <v>0</v>
      </c>
      <c r="BP129">
        <f ca="1">IF(Table1[[#This Row],[Occupation]]="Construction",Table1[[#This Row],[Income]],0)</f>
        <v>0</v>
      </c>
      <c r="BQ129">
        <f ca="1">IF(Table1[[#This Row],[Occupation]]="Teaching",Table1[[#This Row],[Income]],0)</f>
        <v>0</v>
      </c>
      <c r="BR129">
        <f ca="1">IF(Table1[[#This Row],[Occupation]]="IT",Table1[[#This Row],[Income]],0)</f>
        <v>0</v>
      </c>
      <c r="BS129">
        <f ca="1">IF(Table1[[#This Row],[Occupation]]="General Work",Table1[[#This Row],[Income]],0)</f>
        <v>0</v>
      </c>
      <c r="BT129" s="2">
        <f ca="1">IF(Table1[[#This Row],[Occupation]]="Agriculture",Table1[[#This Row],[Income]],0)</f>
        <v>29742</v>
      </c>
      <c r="BV129" s="1">
        <f ca="1">IF(Table1[[#This Row],[Value of Debts]]&gt;Table1[[#This Row],[Income]],1,0)</f>
        <v>1</v>
      </c>
      <c r="BY129" s="2">
        <f ca="1">IF(Table1[[#This Row],[Net Worth of person]]&gt;$BZ$5,Table1[[#This Row],[Age]],0)</f>
        <v>29</v>
      </c>
    </row>
    <row r="130" spans="2:77" x14ac:dyDescent="0.3">
      <c r="B130">
        <f t="shared" ca="1" si="36"/>
        <v>2</v>
      </c>
      <c r="C130" t="str">
        <f t="shared" ca="1" si="45"/>
        <v>Women</v>
      </c>
      <c r="D130">
        <f t="shared" ca="1" si="37"/>
        <v>25</v>
      </c>
      <c r="E130">
        <f t="shared" ca="1" si="38"/>
        <v>4</v>
      </c>
      <c r="F130" t="str">
        <f t="shared" ca="1" si="46"/>
        <v>IT</v>
      </c>
      <c r="G130">
        <f t="shared" ca="1" si="39"/>
        <v>5</v>
      </c>
      <c r="H130" t="str">
        <f t="shared" ca="1" si="47"/>
        <v>Others</v>
      </c>
      <c r="I130">
        <f t="shared" ca="1" si="40"/>
        <v>1</v>
      </c>
      <c r="J130">
        <f t="shared" ca="1" si="41"/>
        <v>2</v>
      </c>
      <c r="K130">
        <f t="shared" ca="1" si="42"/>
        <v>41042</v>
      </c>
      <c r="L130">
        <f t="shared" ca="1" si="43"/>
        <v>9</v>
      </c>
      <c r="M130" t="str">
        <f t="shared" ca="1" si="48"/>
        <v>Area 9</v>
      </c>
      <c r="N130">
        <f t="shared" ca="1" si="49"/>
        <v>205210</v>
      </c>
      <c r="O130">
        <f ca="1">RAND()*Table1[[#This Row],[value of House]]</f>
        <v>77564.084246374186</v>
      </c>
      <c r="P130">
        <f t="shared" ca="1" si="50"/>
        <v>15703.427297110413</v>
      </c>
      <c r="Q130">
        <f t="shared" ca="1" si="51"/>
        <v>14384</v>
      </c>
      <c r="R130">
        <f t="shared" ca="1" si="52"/>
        <v>67555.521104918414</v>
      </c>
      <c r="S130">
        <f t="shared" ca="1" si="53"/>
        <v>808.83117021997782</v>
      </c>
      <c r="T130">
        <f t="shared" ca="1" si="54"/>
        <v>221722.25846733039</v>
      </c>
      <c r="U130">
        <f t="shared" ca="1" si="55"/>
        <v>159503.60535129259</v>
      </c>
      <c r="V130">
        <f t="shared" ca="1" si="56"/>
        <v>62218.653116037807</v>
      </c>
      <c r="X130" s="1">
        <f ca="1">IF(Table1[[#This Row],[Gender]]="Men",1,0)</f>
        <v>0</v>
      </c>
      <c r="Y130">
        <f ca="1">IF(Table1[[#This Row],[Gender]]="Women",1,0)</f>
        <v>1</v>
      </c>
      <c r="AB130" s="2"/>
      <c r="AD130" s="1">
        <f ca="1">IF(Table1[[#This Row],[Occupation]]="General Work",1,0)</f>
        <v>0</v>
      </c>
      <c r="AE130">
        <f ca="1">IF(Table1[[#This Row],[Occupation]]="IT",1,0)</f>
        <v>1</v>
      </c>
      <c r="AF130">
        <f ca="1">IF(Table1[[#This Row],[Occupation]]="Agriculture",1,0)</f>
        <v>0</v>
      </c>
      <c r="AG130">
        <f ca="1">IF(Table1[[#This Row],[Occupation]]="Teaching",1,0)</f>
        <v>0</v>
      </c>
      <c r="AH130">
        <f ca="1">IF(Table1[[#This Row],[Occupation]]="Construction",1,0)</f>
        <v>0</v>
      </c>
      <c r="AI130">
        <f ca="1">IF(Table1[[#This Row],[Occupation]]="Health",1,0)</f>
        <v>0</v>
      </c>
      <c r="AP130" s="1"/>
      <c r="AQ130" s="11">
        <f t="shared" ca="1" si="35"/>
        <v>44034.337782353097</v>
      </c>
      <c r="AR130" s="2"/>
      <c r="AS130" s="1">
        <f ca="1">IF(Table1[[#This Row],[Value of Debts]]&gt;$AT$5,1,0)</f>
        <v>1</v>
      </c>
      <c r="AV130" s="2"/>
      <c r="AW130" s="16">
        <f ca="1">Table1[[#This Row],[Mortage Left]]/Table1[[#This Row],[value of House]]</f>
        <v>0.37797419349141947</v>
      </c>
      <c r="AX130">
        <f t="shared" ca="1" si="44"/>
        <v>0</v>
      </c>
      <c r="BA130" s="1">
        <f ca="1">IF(Table1[[#This Row],[Area]]="Area 1",Table1[[#This Row],[Income]],0)</f>
        <v>0</v>
      </c>
      <c r="BB130">
        <f ca="1">IF(Table1[[#This Row],[Area]]="Area 2",Table1[[#This Row],[Income]],0)</f>
        <v>0</v>
      </c>
      <c r="BC130">
        <f ca="1">IF(Table1[[#This Row],[Area]]="Area 3",Table1[[#This Row],[Income]],0)</f>
        <v>0</v>
      </c>
      <c r="BD130">
        <f ca="1">IF(Table1[[#This Row],[Area]]="Area 4",Table1[[#This Row],[Income]],0)</f>
        <v>0</v>
      </c>
      <c r="BE130">
        <f ca="1">IF(Table1[[#This Row],[Area]]="Area 5",Table1[[#This Row],[Income]],0)</f>
        <v>0</v>
      </c>
      <c r="BF130">
        <f ca="1">IF(Table1[[#This Row],[Area]]="Area 6",Table1[[#This Row],[Income]],0)</f>
        <v>0</v>
      </c>
      <c r="BG130">
        <f ca="1">IF(Table1[[#This Row],[Area]]="Area 7",Table1[[#This Row],[Income]],0)</f>
        <v>0</v>
      </c>
      <c r="BH130">
        <f ca="1">IF(Table1[[#This Row],[Area]]="Area 8",Table1[[#This Row],[Income]],0)</f>
        <v>0</v>
      </c>
      <c r="BI130">
        <f ca="1">IF(Table1[[#This Row],[Area]]="Area 9",Table1[[#This Row],[Income]],0)</f>
        <v>41042</v>
      </c>
      <c r="BJ130">
        <f ca="1">IF(Table1[[#This Row],[Area]]="Area 10",Table1[[#This Row],[Income]],0)</f>
        <v>0</v>
      </c>
      <c r="BK130">
        <f ca="1">IF(Table1[[#This Row],[Area]]="Area 11",Table1[[#This Row],[Income]],0)</f>
        <v>0</v>
      </c>
      <c r="BL130">
        <f ca="1">IF(Table1[[#This Row],[Area]]="Area 12",Table1[[#This Row],[Income]],0)</f>
        <v>0</v>
      </c>
      <c r="BM130">
        <f ca="1">IF(Table1[[#This Row],[Area]]="Area 13",Table1[[#This Row],[Income]],0)</f>
        <v>0</v>
      </c>
      <c r="BN130" s="2">
        <f ca="1">IF(Table1[[#This Row],[Area]]="Area 14",Table1[[#This Row],[Income]],0)</f>
        <v>0</v>
      </c>
      <c r="BO130" s="1">
        <f ca="1">IF(Table1[[#This Row],[Occupation]]="Health",Table1[[#This Row],[Income]],0)</f>
        <v>0</v>
      </c>
      <c r="BP130">
        <f ca="1">IF(Table1[[#This Row],[Occupation]]="Construction",Table1[[#This Row],[Income]],0)</f>
        <v>0</v>
      </c>
      <c r="BQ130">
        <f ca="1">IF(Table1[[#This Row],[Occupation]]="Teaching",Table1[[#This Row],[Income]],0)</f>
        <v>0</v>
      </c>
      <c r="BR130">
        <f ca="1">IF(Table1[[#This Row],[Occupation]]="IT",Table1[[#This Row],[Income]],0)</f>
        <v>41042</v>
      </c>
      <c r="BS130">
        <f ca="1">IF(Table1[[#This Row],[Occupation]]="General Work",Table1[[#This Row],[Income]],0)</f>
        <v>0</v>
      </c>
      <c r="BT130" s="2">
        <f ca="1">IF(Table1[[#This Row],[Occupation]]="Agriculture",Table1[[#This Row],[Income]],0)</f>
        <v>0</v>
      </c>
      <c r="BV130" s="1">
        <f ca="1">IF(Table1[[#This Row],[Value of Debts]]&gt;Table1[[#This Row],[Income]],1,0)</f>
        <v>1</v>
      </c>
      <c r="BY130" s="2">
        <f ca="1">IF(Table1[[#This Row],[Net Worth of person]]&gt;$BZ$5,Table1[[#This Row],[Age]],0)</f>
        <v>0</v>
      </c>
    </row>
    <row r="131" spans="2:77" x14ac:dyDescent="0.3">
      <c r="B131">
        <f t="shared" ca="1" si="36"/>
        <v>1</v>
      </c>
      <c r="C131" t="str">
        <f t="shared" ca="1" si="45"/>
        <v>Men</v>
      </c>
      <c r="D131">
        <f t="shared" ca="1" si="37"/>
        <v>39</v>
      </c>
      <c r="E131">
        <f t="shared" ca="1" si="38"/>
        <v>2</v>
      </c>
      <c r="F131" t="str">
        <f t="shared" ca="1" si="46"/>
        <v>Construction</v>
      </c>
      <c r="G131">
        <f t="shared" ca="1" si="39"/>
        <v>4</v>
      </c>
      <c r="H131" t="str">
        <f t="shared" ca="1" si="47"/>
        <v>Technical</v>
      </c>
      <c r="I131">
        <f t="shared" ca="1" si="40"/>
        <v>3</v>
      </c>
      <c r="J131">
        <f t="shared" ca="1" si="41"/>
        <v>3</v>
      </c>
      <c r="K131">
        <f t="shared" ca="1" si="42"/>
        <v>84444</v>
      </c>
      <c r="L131">
        <f t="shared" ca="1" si="43"/>
        <v>9</v>
      </c>
      <c r="M131" t="str">
        <f t="shared" ca="1" si="48"/>
        <v>Area 9</v>
      </c>
      <c r="N131">
        <f t="shared" ca="1" si="49"/>
        <v>253332</v>
      </c>
      <c r="O131">
        <f ca="1">RAND()*Table1[[#This Row],[value of House]]</f>
        <v>178398.48308467757</v>
      </c>
      <c r="P131">
        <f t="shared" ca="1" si="50"/>
        <v>132103.01334705928</v>
      </c>
      <c r="Q131">
        <f t="shared" ca="1" si="51"/>
        <v>92744</v>
      </c>
      <c r="R131">
        <f t="shared" ca="1" si="52"/>
        <v>48597.054737508217</v>
      </c>
      <c r="S131">
        <f t="shared" ca="1" si="53"/>
        <v>23881.675522572696</v>
      </c>
      <c r="T131">
        <f t="shared" ca="1" si="54"/>
        <v>409316.68886963197</v>
      </c>
      <c r="U131">
        <f t="shared" ca="1" si="55"/>
        <v>319739.53782218584</v>
      </c>
      <c r="V131">
        <f t="shared" ca="1" si="56"/>
        <v>89577.151047446125</v>
      </c>
      <c r="X131" s="1">
        <f ca="1">IF(Table1[[#This Row],[Gender]]="Men",1,0)</f>
        <v>1</v>
      </c>
      <c r="Y131">
        <f ca="1">IF(Table1[[#This Row],[Gender]]="Women",1,0)</f>
        <v>0</v>
      </c>
      <c r="AB131" s="2"/>
      <c r="AD131" s="1">
        <f ca="1">IF(Table1[[#This Row],[Occupation]]="General Work",1,0)</f>
        <v>0</v>
      </c>
      <c r="AE131">
        <f ca="1">IF(Table1[[#This Row],[Occupation]]="IT",1,0)</f>
        <v>0</v>
      </c>
      <c r="AF131">
        <f ca="1">IF(Table1[[#This Row],[Occupation]]="Agriculture",1,0)</f>
        <v>0</v>
      </c>
      <c r="AG131">
        <f ca="1">IF(Table1[[#This Row],[Occupation]]="Teaching",1,0)</f>
        <v>0</v>
      </c>
      <c r="AH131">
        <f ca="1">IF(Table1[[#This Row],[Occupation]]="Construction",1,0)</f>
        <v>1</v>
      </c>
      <c r="AI131">
        <f ca="1">IF(Table1[[#This Row],[Occupation]]="Health",1,0)</f>
        <v>0</v>
      </c>
      <c r="AP131" s="1"/>
      <c r="AQ131" s="11">
        <f t="shared" ca="1" si="35"/>
        <v>50581.838674527775</v>
      </c>
      <c r="AR131" s="2"/>
      <c r="AS131" s="1">
        <f ca="1">IF(Table1[[#This Row],[Value of Debts]]&gt;$AT$5,1,0)</f>
        <v>1</v>
      </c>
      <c r="AV131" s="2"/>
      <c r="AW131" s="16">
        <f ca="1">Table1[[#This Row],[Mortage Left]]/Table1[[#This Row],[value of House]]</f>
        <v>0.70420824485133171</v>
      </c>
      <c r="AX131">
        <f t="shared" ca="1" si="44"/>
        <v>0</v>
      </c>
      <c r="BA131" s="1">
        <f ca="1">IF(Table1[[#This Row],[Area]]="Area 1",Table1[[#This Row],[Income]],0)</f>
        <v>0</v>
      </c>
      <c r="BB131">
        <f ca="1">IF(Table1[[#This Row],[Area]]="Area 2",Table1[[#This Row],[Income]],0)</f>
        <v>0</v>
      </c>
      <c r="BC131">
        <f ca="1">IF(Table1[[#This Row],[Area]]="Area 3",Table1[[#This Row],[Income]],0)</f>
        <v>0</v>
      </c>
      <c r="BD131">
        <f ca="1">IF(Table1[[#This Row],[Area]]="Area 4",Table1[[#This Row],[Income]],0)</f>
        <v>0</v>
      </c>
      <c r="BE131">
        <f ca="1">IF(Table1[[#This Row],[Area]]="Area 5",Table1[[#This Row],[Income]],0)</f>
        <v>0</v>
      </c>
      <c r="BF131">
        <f ca="1">IF(Table1[[#This Row],[Area]]="Area 6",Table1[[#This Row],[Income]],0)</f>
        <v>0</v>
      </c>
      <c r="BG131">
        <f ca="1">IF(Table1[[#This Row],[Area]]="Area 7",Table1[[#This Row],[Income]],0)</f>
        <v>0</v>
      </c>
      <c r="BH131">
        <f ca="1">IF(Table1[[#This Row],[Area]]="Area 8",Table1[[#This Row],[Income]],0)</f>
        <v>0</v>
      </c>
      <c r="BI131">
        <f ca="1">IF(Table1[[#This Row],[Area]]="Area 9",Table1[[#This Row],[Income]],0)</f>
        <v>84444</v>
      </c>
      <c r="BJ131">
        <f ca="1">IF(Table1[[#This Row],[Area]]="Area 10",Table1[[#This Row],[Income]],0)</f>
        <v>0</v>
      </c>
      <c r="BK131">
        <f ca="1">IF(Table1[[#This Row],[Area]]="Area 11",Table1[[#This Row],[Income]],0)</f>
        <v>0</v>
      </c>
      <c r="BL131">
        <f ca="1">IF(Table1[[#This Row],[Area]]="Area 12",Table1[[#This Row],[Income]],0)</f>
        <v>0</v>
      </c>
      <c r="BM131">
        <f ca="1">IF(Table1[[#This Row],[Area]]="Area 13",Table1[[#This Row],[Income]],0)</f>
        <v>0</v>
      </c>
      <c r="BN131" s="2">
        <f ca="1">IF(Table1[[#This Row],[Area]]="Area 14",Table1[[#This Row],[Income]],0)</f>
        <v>0</v>
      </c>
      <c r="BO131" s="1">
        <f ca="1">IF(Table1[[#This Row],[Occupation]]="Health",Table1[[#This Row],[Income]],0)</f>
        <v>0</v>
      </c>
      <c r="BP131">
        <f ca="1">IF(Table1[[#This Row],[Occupation]]="Construction",Table1[[#This Row],[Income]],0)</f>
        <v>84444</v>
      </c>
      <c r="BQ131">
        <f ca="1">IF(Table1[[#This Row],[Occupation]]="Teaching",Table1[[#This Row],[Income]],0)</f>
        <v>0</v>
      </c>
      <c r="BR131">
        <f ca="1">IF(Table1[[#This Row],[Occupation]]="IT",Table1[[#This Row],[Income]],0)</f>
        <v>0</v>
      </c>
      <c r="BS131">
        <f ca="1">IF(Table1[[#This Row],[Occupation]]="General Work",Table1[[#This Row],[Income]],0)</f>
        <v>0</v>
      </c>
      <c r="BT131" s="2">
        <f ca="1">IF(Table1[[#This Row],[Occupation]]="Agriculture",Table1[[#This Row],[Income]],0)</f>
        <v>0</v>
      </c>
      <c r="BV131" s="1">
        <f ca="1">IF(Table1[[#This Row],[Value of Debts]]&gt;Table1[[#This Row],[Income]],1,0)</f>
        <v>1</v>
      </c>
      <c r="BY131" s="2">
        <f ca="1">IF(Table1[[#This Row],[Net Worth of person]]&gt;$BZ$5,Table1[[#This Row],[Age]],0)</f>
        <v>0</v>
      </c>
    </row>
    <row r="132" spans="2:77" x14ac:dyDescent="0.3">
      <c r="B132">
        <f t="shared" ca="1" si="36"/>
        <v>1</v>
      </c>
      <c r="C132" t="str">
        <f t="shared" ca="1" si="45"/>
        <v>Men</v>
      </c>
      <c r="D132">
        <f t="shared" ca="1" si="37"/>
        <v>41</v>
      </c>
      <c r="E132">
        <f t="shared" ca="1" si="38"/>
        <v>1</v>
      </c>
      <c r="F132" t="str">
        <f t="shared" ca="1" si="46"/>
        <v>Health</v>
      </c>
      <c r="G132">
        <f t="shared" ca="1" si="39"/>
        <v>2</v>
      </c>
      <c r="H132" t="str">
        <f t="shared" ca="1" si="47"/>
        <v>College</v>
      </c>
      <c r="I132">
        <f t="shared" ca="1" si="40"/>
        <v>1</v>
      </c>
      <c r="J132">
        <f t="shared" ca="1" si="41"/>
        <v>3</v>
      </c>
      <c r="K132">
        <f t="shared" ca="1" si="42"/>
        <v>62908</v>
      </c>
      <c r="L132">
        <f t="shared" ca="1" si="43"/>
        <v>11</v>
      </c>
      <c r="M132" t="str">
        <f t="shared" ca="1" si="48"/>
        <v>Area 11</v>
      </c>
      <c r="N132">
        <f t="shared" ca="1" si="49"/>
        <v>314540</v>
      </c>
      <c r="O132">
        <f ca="1">RAND()*Table1[[#This Row],[value of House]]</f>
        <v>4488.6479175716358</v>
      </c>
      <c r="P132">
        <f t="shared" ca="1" si="50"/>
        <v>151745.51602358333</v>
      </c>
      <c r="Q132">
        <f t="shared" ca="1" si="51"/>
        <v>131964</v>
      </c>
      <c r="R132">
        <f t="shared" ca="1" si="52"/>
        <v>106975.74885765908</v>
      </c>
      <c r="S132">
        <f t="shared" ca="1" si="53"/>
        <v>75015.744338253426</v>
      </c>
      <c r="T132">
        <f t="shared" ca="1" si="54"/>
        <v>541301.26036183676</v>
      </c>
      <c r="U132">
        <f t="shared" ca="1" si="55"/>
        <v>243428.39677523071</v>
      </c>
      <c r="V132">
        <f t="shared" ca="1" si="56"/>
        <v>297872.86358660605</v>
      </c>
      <c r="X132" s="1">
        <f ca="1">IF(Table1[[#This Row],[Gender]]="Men",1,0)</f>
        <v>1</v>
      </c>
      <c r="Y132">
        <f ca="1">IF(Table1[[#This Row],[Gender]]="Women",1,0)</f>
        <v>0</v>
      </c>
      <c r="AB132" s="2"/>
      <c r="AD132" s="1">
        <f ca="1">IF(Table1[[#This Row],[Occupation]]="General Work",1,0)</f>
        <v>0</v>
      </c>
      <c r="AE132">
        <f ca="1">IF(Table1[[#This Row],[Occupation]]="IT",1,0)</f>
        <v>0</v>
      </c>
      <c r="AF132">
        <f ca="1">IF(Table1[[#This Row],[Occupation]]="Agriculture",1,0)</f>
        <v>0</v>
      </c>
      <c r="AG132">
        <f ca="1">IF(Table1[[#This Row],[Occupation]]="Teaching",1,0)</f>
        <v>0</v>
      </c>
      <c r="AH132">
        <f ca="1">IF(Table1[[#This Row],[Occupation]]="Construction",1,0)</f>
        <v>0</v>
      </c>
      <c r="AI132">
        <f ca="1">IF(Table1[[#This Row],[Occupation]]="Health",1,0)</f>
        <v>1</v>
      </c>
      <c r="AP132" s="1"/>
      <c r="AQ132" s="11">
        <f t="shared" ca="1" si="35"/>
        <v>27566.036370707046</v>
      </c>
      <c r="AR132" s="2"/>
      <c r="AS132" s="1">
        <f ca="1">IF(Table1[[#This Row],[Value of Debts]]&gt;$AT$5,1,0)</f>
        <v>1</v>
      </c>
      <c r="AV132" s="2"/>
      <c r="AW132" s="16">
        <f ca="1">Table1[[#This Row],[Mortage Left]]/Table1[[#This Row],[value of House]]</f>
        <v>1.4270515411622164E-2</v>
      </c>
      <c r="AX132">
        <f t="shared" ca="1" si="44"/>
        <v>1</v>
      </c>
      <c r="BA132" s="1">
        <f ca="1">IF(Table1[[#This Row],[Area]]="Area 1",Table1[[#This Row],[Income]],0)</f>
        <v>0</v>
      </c>
      <c r="BB132">
        <f ca="1">IF(Table1[[#This Row],[Area]]="Area 2",Table1[[#This Row],[Income]],0)</f>
        <v>0</v>
      </c>
      <c r="BC132">
        <f ca="1">IF(Table1[[#This Row],[Area]]="Area 3",Table1[[#This Row],[Income]],0)</f>
        <v>0</v>
      </c>
      <c r="BD132">
        <f ca="1">IF(Table1[[#This Row],[Area]]="Area 4",Table1[[#This Row],[Income]],0)</f>
        <v>0</v>
      </c>
      <c r="BE132">
        <f ca="1">IF(Table1[[#This Row],[Area]]="Area 5",Table1[[#This Row],[Income]],0)</f>
        <v>0</v>
      </c>
      <c r="BF132">
        <f ca="1">IF(Table1[[#This Row],[Area]]="Area 6",Table1[[#This Row],[Income]],0)</f>
        <v>0</v>
      </c>
      <c r="BG132">
        <f ca="1">IF(Table1[[#This Row],[Area]]="Area 7",Table1[[#This Row],[Income]],0)</f>
        <v>0</v>
      </c>
      <c r="BH132">
        <f ca="1">IF(Table1[[#This Row],[Area]]="Area 8",Table1[[#This Row],[Income]],0)</f>
        <v>0</v>
      </c>
      <c r="BI132">
        <f ca="1">IF(Table1[[#This Row],[Area]]="Area 9",Table1[[#This Row],[Income]],0)</f>
        <v>0</v>
      </c>
      <c r="BJ132">
        <f ca="1">IF(Table1[[#This Row],[Area]]="Area 10",Table1[[#This Row],[Income]],0)</f>
        <v>0</v>
      </c>
      <c r="BK132">
        <f ca="1">IF(Table1[[#This Row],[Area]]="Area 11",Table1[[#This Row],[Income]],0)</f>
        <v>62908</v>
      </c>
      <c r="BL132">
        <f ca="1">IF(Table1[[#This Row],[Area]]="Area 12",Table1[[#This Row],[Income]],0)</f>
        <v>0</v>
      </c>
      <c r="BM132">
        <f ca="1">IF(Table1[[#This Row],[Area]]="Area 13",Table1[[#This Row],[Income]],0)</f>
        <v>0</v>
      </c>
      <c r="BN132" s="2">
        <f ca="1">IF(Table1[[#This Row],[Area]]="Area 14",Table1[[#This Row],[Income]],0)</f>
        <v>0</v>
      </c>
      <c r="BO132" s="1">
        <f ca="1">IF(Table1[[#This Row],[Occupation]]="Health",Table1[[#This Row],[Income]],0)</f>
        <v>62908</v>
      </c>
      <c r="BP132">
        <f ca="1">IF(Table1[[#This Row],[Occupation]]="Construction",Table1[[#This Row],[Income]],0)</f>
        <v>0</v>
      </c>
      <c r="BQ132">
        <f ca="1">IF(Table1[[#This Row],[Occupation]]="Teaching",Table1[[#This Row],[Income]],0)</f>
        <v>0</v>
      </c>
      <c r="BR132">
        <f ca="1">IF(Table1[[#This Row],[Occupation]]="IT",Table1[[#This Row],[Income]],0)</f>
        <v>0</v>
      </c>
      <c r="BS132">
        <f ca="1">IF(Table1[[#This Row],[Occupation]]="General Work",Table1[[#This Row],[Income]],0)</f>
        <v>0</v>
      </c>
      <c r="BT132" s="2">
        <f ca="1">IF(Table1[[#This Row],[Occupation]]="Agriculture",Table1[[#This Row],[Income]],0)</f>
        <v>0</v>
      </c>
      <c r="BV132" s="1">
        <f ca="1">IF(Table1[[#This Row],[Value of Debts]]&gt;Table1[[#This Row],[Income]],1,0)</f>
        <v>1</v>
      </c>
      <c r="BY132" s="2">
        <f ca="1">IF(Table1[[#This Row],[Net Worth of person]]&gt;$BZ$5,Table1[[#This Row],[Age]],0)</f>
        <v>41</v>
      </c>
    </row>
    <row r="133" spans="2:77" x14ac:dyDescent="0.3">
      <c r="B133">
        <f t="shared" ca="1" si="36"/>
        <v>1</v>
      </c>
      <c r="C133" t="str">
        <f t="shared" ca="1" si="45"/>
        <v>Men</v>
      </c>
      <c r="D133">
        <f t="shared" ca="1" si="37"/>
        <v>45</v>
      </c>
      <c r="E133">
        <f t="shared" ca="1" si="38"/>
        <v>6</v>
      </c>
      <c r="F133" t="str">
        <f t="shared" ca="1" si="46"/>
        <v>Agriculture</v>
      </c>
      <c r="G133">
        <f t="shared" ca="1" si="39"/>
        <v>5</v>
      </c>
      <c r="H133" t="str">
        <f t="shared" ca="1" si="47"/>
        <v>Others</v>
      </c>
      <c r="I133">
        <f t="shared" ca="1" si="40"/>
        <v>0</v>
      </c>
      <c r="J133">
        <f t="shared" ca="1" si="41"/>
        <v>2</v>
      </c>
      <c r="K133">
        <f t="shared" ca="1" si="42"/>
        <v>28215</v>
      </c>
      <c r="L133">
        <f t="shared" ca="1" si="43"/>
        <v>5</v>
      </c>
      <c r="M133" t="str">
        <f t="shared" ca="1" si="48"/>
        <v>Area 5</v>
      </c>
      <c r="N133">
        <f t="shared" ca="1" si="49"/>
        <v>141075</v>
      </c>
      <c r="O133">
        <f ca="1">RAND()*Table1[[#This Row],[value of House]]</f>
        <v>114563.13303427328</v>
      </c>
      <c r="P133">
        <f t="shared" ca="1" si="50"/>
        <v>55132.072741414093</v>
      </c>
      <c r="Q133">
        <f t="shared" ca="1" si="51"/>
        <v>8831</v>
      </c>
      <c r="R133">
        <f t="shared" ca="1" si="52"/>
        <v>33531.386125265031</v>
      </c>
      <c r="S133">
        <f t="shared" ca="1" si="53"/>
        <v>36227.401841257364</v>
      </c>
      <c r="T133">
        <f t="shared" ca="1" si="54"/>
        <v>232434.47458267148</v>
      </c>
      <c r="U133">
        <f t="shared" ca="1" si="55"/>
        <v>156925.51915953832</v>
      </c>
      <c r="V133">
        <f t="shared" ca="1" si="56"/>
        <v>75508.955423133157</v>
      </c>
      <c r="X133" s="1">
        <f ca="1">IF(Table1[[#This Row],[Gender]]="Men",1,0)</f>
        <v>1</v>
      </c>
      <c r="Y133">
        <f ca="1">IF(Table1[[#This Row],[Gender]]="Women",1,0)</f>
        <v>0</v>
      </c>
      <c r="AB133" s="2"/>
      <c r="AD133" s="1">
        <f ca="1">IF(Table1[[#This Row],[Occupation]]="General Work",1,0)</f>
        <v>0</v>
      </c>
      <c r="AE133">
        <f ca="1">IF(Table1[[#This Row],[Occupation]]="IT",1,0)</f>
        <v>0</v>
      </c>
      <c r="AF133">
        <f ca="1">IF(Table1[[#This Row],[Occupation]]="Agriculture",1,0)</f>
        <v>1</v>
      </c>
      <c r="AG133">
        <f ca="1">IF(Table1[[#This Row],[Occupation]]="Teaching",1,0)</f>
        <v>0</v>
      </c>
      <c r="AH133">
        <f ca="1">IF(Table1[[#This Row],[Occupation]]="Construction",1,0)</f>
        <v>0</v>
      </c>
      <c r="AI133">
        <f ca="1">IF(Table1[[#This Row],[Occupation]]="Health",1,0)</f>
        <v>0</v>
      </c>
      <c r="AP133" s="1"/>
      <c r="AQ133" s="11">
        <f t="shared" ca="1" si="35"/>
        <v>30329.150747261505</v>
      </c>
      <c r="AR133" s="2"/>
      <c r="AS133" s="1">
        <f ca="1">IF(Table1[[#This Row],[Value of Debts]]&gt;$AT$5,1,0)</f>
        <v>1</v>
      </c>
      <c r="AV133" s="2"/>
      <c r="AW133" s="16">
        <f ca="1">Table1[[#This Row],[Mortage Left]]/Table1[[#This Row],[value of House]]</f>
        <v>0.81207253612811114</v>
      </c>
      <c r="AX133">
        <f t="shared" ca="1" si="44"/>
        <v>0</v>
      </c>
      <c r="BA133" s="1">
        <f ca="1">IF(Table1[[#This Row],[Area]]="Area 1",Table1[[#This Row],[Income]],0)</f>
        <v>0</v>
      </c>
      <c r="BB133">
        <f ca="1">IF(Table1[[#This Row],[Area]]="Area 2",Table1[[#This Row],[Income]],0)</f>
        <v>0</v>
      </c>
      <c r="BC133">
        <f ca="1">IF(Table1[[#This Row],[Area]]="Area 3",Table1[[#This Row],[Income]],0)</f>
        <v>0</v>
      </c>
      <c r="BD133">
        <f ca="1">IF(Table1[[#This Row],[Area]]="Area 4",Table1[[#This Row],[Income]],0)</f>
        <v>0</v>
      </c>
      <c r="BE133">
        <f ca="1">IF(Table1[[#This Row],[Area]]="Area 5",Table1[[#This Row],[Income]],0)</f>
        <v>28215</v>
      </c>
      <c r="BF133">
        <f ca="1">IF(Table1[[#This Row],[Area]]="Area 6",Table1[[#This Row],[Income]],0)</f>
        <v>0</v>
      </c>
      <c r="BG133">
        <f ca="1">IF(Table1[[#This Row],[Area]]="Area 7",Table1[[#This Row],[Income]],0)</f>
        <v>0</v>
      </c>
      <c r="BH133">
        <f ca="1">IF(Table1[[#This Row],[Area]]="Area 8",Table1[[#This Row],[Income]],0)</f>
        <v>0</v>
      </c>
      <c r="BI133">
        <f ca="1">IF(Table1[[#This Row],[Area]]="Area 9",Table1[[#This Row],[Income]],0)</f>
        <v>0</v>
      </c>
      <c r="BJ133">
        <f ca="1">IF(Table1[[#This Row],[Area]]="Area 10",Table1[[#This Row],[Income]],0)</f>
        <v>0</v>
      </c>
      <c r="BK133">
        <f ca="1">IF(Table1[[#This Row],[Area]]="Area 11",Table1[[#This Row],[Income]],0)</f>
        <v>0</v>
      </c>
      <c r="BL133">
        <f ca="1">IF(Table1[[#This Row],[Area]]="Area 12",Table1[[#This Row],[Income]],0)</f>
        <v>0</v>
      </c>
      <c r="BM133">
        <f ca="1">IF(Table1[[#This Row],[Area]]="Area 13",Table1[[#This Row],[Income]],0)</f>
        <v>0</v>
      </c>
      <c r="BN133" s="2">
        <f ca="1">IF(Table1[[#This Row],[Area]]="Area 14",Table1[[#This Row],[Income]],0)</f>
        <v>0</v>
      </c>
      <c r="BO133" s="1">
        <f ca="1">IF(Table1[[#This Row],[Occupation]]="Health",Table1[[#This Row],[Income]],0)</f>
        <v>0</v>
      </c>
      <c r="BP133">
        <f ca="1">IF(Table1[[#This Row],[Occupation]]="Construction",Table1[[#This Row],[Income]],0)</f>
        <v>0</v>
      </c>
      <c r="BQ133">
        <f ca="1">IF(Table1[[#This Row],[Occupation]]="Teaching",Table1[[#This Row],[Income]],0)</f>
        <v>0</v>
      </c>
      <c r="BR133">
        <f ca="1">IF(Table1[[#This Row],[Occupation]]="IT",Table1[[#This Row],[Income]],0)</f>
        <v>0</v>
      </c>
      <c r="BS133">
        <f ca="1">IF(Table1[[#This Row],[Occupation]]="General Work",Table1[[#This Row],[Income]],0)</f>
        <v>0</v>
      </c>
      <c r="BT133" s="2">
        <f ca="1">IF(Table1[[#This Row],[Occupation]]="Agriculture",Table1[[#This Row],[Income]],0)</f>
        <v>28215</v>
      </c>
      <c r="BV133" s="1">
        <f ca="1">IF(Table1[[#This Row],[Value of Debts]]&gt;Table1[[#This Row],[Income]],1,0)</f>
        <v>1</v>
      </c>
      <c r="BY133" s="2">
        <f ca="1">IF(Table1[[#This Row],[Net Worth of person]]&gt;$BZ$5,Table1[[#This Row],[Age]],0)</f>
        <v>0</v>
      </c>
    </row>
    <row r="134" spans="2:77" x14ac:dyDescent="0.3">
      <c r="B134">
        <f t="shared" ca="1" si="36"/>
        <v>1</v>
      </c>
      <c r="C134" t="str">
        <f t="shared" ca="1" si="45"/>
        <v>Men</v>
      </c>
      <c r="D134">
        <f t="shared" ca="1" si="37"/>
        <v>42</v>
      </c>
      <c r="E134">
        <f t="shared" ca="1" si="38"/>
        <v>2</v>
      </c>
      <c r="F134" t="str">
        <f t="shared" ca="1" si="46"/>
        <v>Construction</v>
      </c>
      <c r="G134">
        <f t="shared" ca="1" si="39"/>
        <v>4</v>
      </c>
      <c r="H134" t="str">
        <f t="shared" ca="1" si="47"/>
        <v>Technical</v>
      </c>
      <c r="I134">
        <f t="shared" ca="1" si="40"/>
        <v>4</v>
      </c>
      <c r="J134">
        <f t="shared" ca="1" si="41"/>
        <v>3</v>
      </c>
      <c r="K134">
        <f t="shared" ca="1" si="42"/>
        <v>41265</v>
      </c>
      <c r="L134">
        <f t="shared" ca="1" si="43"/>
        <v>3</v>
      </c>
      <c r="M134" t="str">
        <f t="shared" ca="1" si="48"/>
        <v>Area 3</v>
      </c>
      <c r="N134">
        <f t="shared" ca="1" si="49"/>
        <v>165060</v>
      </c>
      <c r="O134">
        <f ca="1">RAND()*Table1[[#This Row],[value of House]]</f>
        <v>141059.07537262613</v>
      </c>
      <c r="P134">
        <f t="shared" ca="1" si="50"/>
        <v>90987.452241784515</v>
      </c>
      <c r="Q134">
        <f t="shared" ca="1" si="51"/>
        <v>87964</v>
      </c>
      <c r="R134">
        <f t="shared" ca="1" si="52"/>
        <v>18567.213235855608</v>
      </c>
      <c r="S134">
        <f t="shared" ca="1" si="53"/>
        <v>59785.678553171063</v>
      </c>
      <c r="T134">
        <f t="shared" ca="1" si="54"/>
        <v>315833.13079495559</v>
      </c>
      <c r="U134">
        <f t="shared" ca="1" si="55"/>
        <v>247590.28860848173</v>
      </c>
      <c r="V134">
        <f t="shared" ca="1" si="56"/>
        <v>68242.842186473863</v>
      </c>
      <c r="X134" s="1">
        <f ca="1">IF(Table1[[#This Row],[Gender]]="Men",1,0)</f>
        <v>1</v>
      </c>
      <c r="Y134">
        <f ca="1">IF(Table1[[#This Row],[Gender]]="Women",1,0)</f>
        <v>0</v>
      </c>
      <c r="AB134" s="2"/>
      <c r="AD134" s="1">
        <f ca="1">IF(Table1[[#This Row],[Occupation]]="General Work",1,0)</f>
        <v>0</v>
      </c>
      <c r="AE134">
        <f ca="1">IF(Table1[[#This Row],[Occupation]]="IT",1,0)</f>
        <v>0</v>
      </c>
      <c r="AF134">
        <f ca="1">IF(Table1[[#This Row],[Occupation]]="Agriculture",1,0)</f>
        <v>0</v>
      </c>
      <c r="AG134">
        <f ca="1">IF(Table1[[#This Row],[Occupation]]="Teaching",1,0)</f>
        <v>0</v>
      </c>
      <c r="AH134">
        <f ca="1">IF(Table1[[#This Row],[Occupation]]="Construction",1,0)</f>
        <v>1</v>
      </c>
      <c r="AI134">
        <f ca="1">IF(Table1[[#This Row],[Occupation]]="Health",1,0)</f>
        <v>0</v>
      </c>
      <c r="AP134" s="1"/>
      <c r="AQ134" s="11">
        <f t="shared" ca="1" si="35"/>
        <v>28470.905483506489</v>
      </c>
      <c r="AR134" s="2"/>
      <c r="AS134" s="1">
        <f ca="1">IF(Table1[[#This Row],[Value of Debts]]&gt;$AT$5,1,0)</f>
        <v>1</v>
      </c>
      <c r="AV134" s="2"/>
      <c r="AW134" s="16">
        <f ca="1">Table1[[#This Row],[Mortage Left]]/Table1[[#This Row],[value of House]]</f>
        <v>0.85459272611551029</v>
      </c>
      <c r="AX134">
        <f t="shared" ca="1" si="44"/>
        <v>0</v>
      </c>
      <c r="BA134" s="1">
        <f ca="1">IF(Table1[[#This Row],[Area]]="Area 1",Table1[[#This Row],[Income]],0)</f>
        <v>0</v>
      </c>
      <c r="BB134">
        <f ca="1">IF(Table1[[#This Row],[Area]]="Area 2",Table1[[#This Row],[Income]],0)</f>
        <v>0</v>
      </c>
      <c r="BC134">
        <f ca="1">IF(Table1[[#This Row],[Area]]="Area 3",Table1[[#This Row],[Income]],0)</f>
        <v>41265</v>
      </c>
      <c r="BD134">
        <f ca="1">IF(Table1[[#This Row],[Area]]="Area 4",Table1[[#This Row],[Income]],0)</f>
        <v>0</v>
      </c>
      <c r="BE134">
        <f ca="1">IF(Table1[[#This Row],[Area]]="Area 5",Table1[[#This Row],[Income]],0)</f>
        <v>0</v>
      </c>
      <c r="BF134">
        <f ca="1">IF(Table1[[#This Row],[Area]]="Area 6",Table1[[#This Row],[Income]],0)</f>
        <v>0</v>
      </c>
      <c r="BG134">
        <f ca="1">IF(Table1[[#This Row],[Area]]="Area 7",Table1[[#This Row],[Income]],0)</f>
        <v>0</v>
      </c>
      <c r="BH134">
        <f ca="1">IF(Table1[[#This Row],[Area]]="Area 8",Table1[[#This Row],[Income]],0)</f>
        <v>0</v>
      </c>
      <c r="BI134">
        <f ca="1">IF(Table1[[#This Row],[Area]]="Area 9",Table1[[#This Row],[Income]],0)</f>
        <v>0</v>
      </c>
      <c r="BJ134">
        <f ca="1">IF(Table1[[#This Row],[Area]]="Area 10",Table1[[#This Row],[Income]],0)</f>
        <v>0</v>
      </c>
      <c r="BK134">
        <f ca="1">IF(Table1[[#This Row],[Area]]="Area 11",Table1[[#This Row],[Income]],0)</f>
        <v>0</v>
      </c>
      <c r="BL134">
        <f ca="1">IF(Table1[[#This Row],[Area]]="Area 12",Table1[[#This Row],[Income]],0)</f>
        <v>0</v>
      </c>
      <c r="BM134">
        <f ca="1">IF(Table1[[#This Row],[Area]]="Area 13",Table1[[#This Row],[Income]],0)</f>
        <v>0</v>
      </c>
      <c r="BN134" s="2">
        <f ca="1">IF(Table1[[#This Row],[Area]]="Area 14",Table1[[#This Row],[Income]],0)</f>
        <v>0</v>
      </c>
      <c r="BO134" s="1">
        <f ca="1">IF(Table1[[#This Row],[Occupation]]="Health",Table1[[#This Row],[Income]],0)</f>
        <v>0</v>
      </c>
      <c r="BP134">
        <f ca="1">IF(Table1[[#This Row],[Occupation]]="Construction",Table1[[#This Row],[Income]],0)</f>
        <v>41265</v>
      </c>
      <c r="BQ134">
        <f ca="1">IF(Table1[[#This Row],[Occupation]]="Teaching",Table1[[#This Row],[Income]],0)</f>
        <v>0</v>
      </c>
      <c r="BR134">
        <f ca="1">IF(Table1[[#This Row],[Occupation]]="IT",Table1[[#This Row],[Income]],0)</f>
        <v>0</v>
      </c>
      <c r="BS134">
        <f ca="1">IF(Table1[[#This Row],[Occupation]]="General Work",Table1[[#This Row],[Income]],0)</f>
        <v>0</v>
      </c>
      <c r="BT134" s="2">
        <f ca="1">IF(Table1[[#This Row],[Occupation]]="Agriculture",Table1[[#This Row],[Income]],0)</f>
        <v>0</v>
      </c>
      <c r="BV134" s="1">
        <f ca="1">IF(Table1[[#This Row],[Value of Debts]]&gt;Table1[[#This Row],[Income]],1,0)</f>
        <v>1</v>
      </c>
      <c r="BY134" s="2">
        <f ca="1">IF(Table1[[#This Row],[Net Worth of person]]&gt;$BZ$5,Table1[[#This Row],[Age]],0)</f>
        <v>0</v>
      </c>
    </row>
    <row r="135" spans="2:77" x14ac:dyDescent="0.3">
      <c r="B135">
        <f t="shared" ca="1" si="36"/>
        <v>1</v>
      </c>
      <c r="C135" t="str">
        <f t="shared" ca="1" si="45"/>
        <v>Men</v>
      </c>
      <c r="D135">
        <f t="shared" ca="1" si="37"/>
        <v>44</v>
      </c>
      <c r="E135">
        <f t="shared" ca="1" si="38"/>
        <v>1</v>
      </c>
      <c r="F135" t="str">
        <f t="shared" ca="1" si="46"/>
        <v>Health</v>
      </c>
      <c r="G135">
        <f t="shared" ca="1" si="39"/>
        <v>4</v>
      </c>
      <c r="H135" t="str">
        <f t="shared" ca="1" si="47"/>
        <v>Technical</v>
      </c>
      <c r="I135">
        <f t="shared" ca="1" si="40"/>
        <v>1</v>
      </c>
      <c r="J135">
        <f t="shared" ca="1" si="41"/>
        <v>1</v>
      </c>
      <c r="K135">
        <f t="shared" ca="1" si="42"/>
        <v>89324</v>
      </c>
      <c r="L135">
        <f t="shared" ca="1" si="43"/>
        <v>9</v>
      </c>
      <c r="M135" t="str">
        <f t="shared" ca="1" si="48"/>
        <v>Area 9</v>
      </c>
      <c r="N135">
        <f t="shared" ca="1" si="49"/>
        <v>357296</v>
      </c>
      <c r="O135">
        <f ca="1">RAND()*Table1[[#This Row],[value of House]]</f>
        <v>109953.97666490194</v>
      </c>
      <c r="P135">
        <f t="shared" ca="1" si="50"/>
        <v>28470.905483506489</v>
      </c>
      <c r="Q135">
        <f t="shared" ca="1" si="51"/>
        <v>5925</v>
      </c>
      <c r="R135">
        <f t="shared" ca="1" si="52"/>
        <v>164720.29374763672</v>
      </c>
      <c r="S135">
        <f t="shared" ca="1" si="53"/>
        <v>4412.326049811747</v>
      </c>
      <c r="T135">
        <f t="shared" ca="1" si="54"/>
        <v>390179.23153331823</v>
      </c>
      <c r="U135">
        <f t="shared" ca="1" si="55"/>
        <v>280599.27041253867</v>
      </c>
      <c r="V135">
        <f t="shared" ca="1" si="56"/>
        <v>109579.96112077957</v>
      </c>
      <c r="X135" s="1">
        <f ca="1">IF(Table1[[#This Row],[Gender]]="Men",1,0)</f>
        <v>1</v>
      </c>
      <c r="Y135">
        <f ca="1">IF(Table1[[#This Row],[Gender]]="Women",1,0)</f>
        <v>0</v>
      </c>
      <c r="AB135" s="2"/>
      <c r="AD135" s="1">
        <f ca="1">IF(Table1[[#This Row],[Occupation]]="General Work",1,0)</f>
        <v>0</v>
      </c>
      <c r="AE135">
        <f ca="1">IF(Table1[[#This Row],[Occupation]]="IT",1,0)</f>
        <v>0</v>
      </c>
      <c r="AF135">
        <f ca="1">IF(Table1[[#This Row],[Occupation]]="Agriculture",1,0)</f>
        <v>0</v>
      </c>
      <c r="AG135">
        <f ca="1">IF(Table1[[#This Row],[Occupation]]="Teaching",1,0)</f>
        <v>0</v>
      </c>
      <c r="AH135">
        <f ca="1">IF(Table1[[#This Row],[Occupation]]="Construction",1,0)</f>
        <v>0</v>
      </c>
      <c r="AI135">
        <f ca="1">IF(Table1[[#This Row],[Occupation]]="Health",1,0)</f>
        <v>1</v>
      </c>
      <c r="AP135" s="1"/>
      <c r="AQ135" s="11">
        <f t="shared" ref="AQ135:AQ198" ca="1" si="57">P136/J136</f>
        <v>22494.770044906658</v>
      </c>
      <c r="AR135" s="2"/>
      <c r="AS135" s="1">
        <f ca="1">IF(Table1[[#This Row],[Value of Debts]]&gt;$AT$5,1,0)</f>
        <v>1</v>
      </c>
      <c r="AV135" s="2"/>
      <c r="AW135" s="16">
        <f ca="1">Table1[[#This Row],[Mortage Left]]/Table1[[#This Row],[value of House]]</f>
        <v>0.30773917610301249</v>
      </c>
      <c r="AX135">
        <f t="shared" ca="1" si="44"/>
        <v>0</v>
      </c>
      <c r="BA135" s="1">
        <f ca="1">IF(Table1[[#This Row],[Area]]="Area 1",Table1[[#This Row],[Income]],0)</f>
        <v>0</v>
      </c>
      <c r="BB135">
        <f ca="1">IF(Table1[[#This Row],[Area]]="Area 2",Table1[[#This Row],[Income]],0)</f>
        <v>0</v>
      </c>
      <c r="BC135">
        <f ca="1">IF(Table1[[#This Row],[Area]]="Area 3",Table1[[#This Row],[Income]],0)</f>
        <v>0</v>
      </c>
      <c r="BD135">
        <f ca="1">IF(Table1[[#This Row],[Area]]="Area 4",Table1[[#This Row],[Income]],0)</f>
        <v>0</v>
      </c>
      <c r="BE135">
        <f ca="1">IF(Table1[[#This Row],[Area]]="Area 5",Table1[[#This Row],[Income]],0)</f>
        <v>0</v>
      </c>
      <c r="BF135">
        <f ca="1">IF(Table1[[#This Row],[Area]]="Area 6",Table1[[#This Row],[Income]],0)</f>
        <v>0</v>
      </c>
      <c r="BG135">
        <f ca="1">IF(Table1[[#This Row],[Area]]="Area 7",Table1[[#This Row],[Income]],0)</f>
        <v>0</v>
      </c>
      <c r="BH135">
        <f ca="1">IF(Table1[[#This Row],[Area]]="Area 8",Table1[[#This Row],[Income]],0)</f>
        <v>0</v>
      </c>
      <c r="BI135">
        <f ca="1">IF(Table1[[#This Row],[Area]]="Area 9",Table1[[#This Row],[Income]],0)</f>
        <v>89324</v>
      </c>
      <c r="BJ135">
        <f ca="1">IF(Table1[[#This Row],[Area]]="Area 10",Table1[[#This Row],[Income]],0)</f>
        <v>0</v>
      </c>
      <c r="BK135">
        <f ca="1">IF(Table1[[#This Row],[Area]]="Area 11",Table1[[#This Row],[Income]],0)</f>
        <v>0</v>
      </c>
      <c r="BL135">
        <f ca="1">IF(Table1[[#This Row],[Area]]="Area 12",Table1[[#This Row],[Income]],0)</f>
        <v>0</v>
      </c>
      <c r="BM135">
        <f ca="1">IF(Table1[[#This Row],[Area]]="Area 13",Table1[[#This Row],[Income]],0)</f>
        <v>0</v>
      </c>
      <c r="BN135" s="2">
        <f ca="1">IF(Table1[[#This Row],[Area]]="Area 14",Table1[[#This Row],[Income]],0)</f>
        <v>0</v>
      </c>
      <c r="BO135" s="1">
        <f ca="1">IF(Table1[[#This Row],[Occupation]]="Health",Table1[[#This Row],[Income]],0)</f>
        <v>89324</v>
      </c>
      <c r="BP135">
        <f ca="1">IF(Table1[[#This Row],[Occupation]]="Construction",Table1[[#This Row],[Income]],0)</f>
        <v>0</v>
      </c>
      <c r="BQ135">
        <f ca="1">IF(Table1[[#This Row],[Occupation]]="Teaching",Table1[[#This Row],[Income]],0)</f>
        <v>0</v>
      </c>
      <c r="BR135">
        <f ca="1">IF(Table1[[#This Row],[Occupation]]="IT",Table1[[#This Row],[Income]],0)</f>
        <v>0</v>
      </c>
      <c r="BS135">
        <f ca="1">IF(Table1[[#This Row],[Occupation]]="General Work",Table1[[#This Row],[Income]],0)</f>
        <v>0</v>
      </c>
      <c r="BT135" s="2">
        <f ca="1">IF(Table1[[#This Row],[Occupation]]="Agriculture",Table1[[#This Row],[Income]],0)</f>
        <v>0</v>
      </c>
      <c r="BV135" s="1">
        <f ca="1">IF(Table1[[#This Row],[Value of Debts]]&gt;Table1[[#This Row],[Income]],1,0)</f>
        <v>1</v>
      </c>
      <c r="BY135" s="2">
        <f ca="1">IF(Table1[[#This Row],[Net Worth of person]]&gt;$BZ$5,Table1[[#This Row],[Age]],0)</f>
        <v>44</v>
      </c>
    </row>
    <row r="136" spans="2:77" x14ac:dyDescent="0.3">
      <c r="B136">
        <f t="shared" ref="B136:B199" ca="1" si="58">RANDBETWEEN(1,2)</f>
        <v>2</v>
      </c>
      <c r="C136" t="str">
        <f t="shared" ca="1" si="45"/>
        <v>Women</v>
      </c>
      <c r="D136">
        <f t="shared" ref="D136:D199" ca="1" si="59">RANDBETWEEN(25,45)</f>
        <v>42</v>
      </c>
      <c r="E136">
        <f t="shared" ref="E136:E199" ca="1" si="60">RANDBETWEEN(1,6)</f>
        <v>2</v>
      </c>
      <c r="F136" t="str">
        <f t="shared" ca="1" si="46"/>
        <v>Construction</v>
      </c>
      <c r="G136">
        <f t="shared" ref="G136:G199" ca="1" si="61">RANDBETWEEN(1,5)</f>
        <v>2</v>
      </c>
      <c r="H136" t="str">
        <f t="shared" ca="1" si="47"/>
        <v>College</v>
      </c>
      <c r="I136">
        <f t="shared" ref="I136:I199" ca="1" si="62">RANDBETWEEN(0,4)</f>
        <v>1</v>
      </c>
      <c r="J136">
        <f t="shared" ref="J136:J199" ca="1" si="63">RANDBETWEEN(1,3)</f>
        <v>1</v>
      </c>
      <c r="K136">
        <f t="shared" ref="K136:K199" ca="1" si="64">RANDBETWEEN(25000,90000)</f>
        <v>62960</v>
      </c>
      <c r="L136">
        <f t="shared" ref="L136:L199" ca="1" si="65">RANDBETWEEN(1,14)</f>
        <v>13</v>
      </c>
      <c r="M136" t="str">
        <f t="shared" ca="1" si="48"/>
        <v>Area 13</v>
      </c>
      <c r="N136">
        <f t="shared" ca="1" si="49"/>
        <v>377760</v>
      </c>
      <c r="O136">
        <f ca="1">RAND()*Table1[[#This Row],[value of House]]</f>
        <v>68582.539822712104</v>
      </c>
      <c r="P136">
        <f t="shared" ca="1" si="50"/>
        <v>22494.770044906658</v>
      </c>
      <c r="Q136">
        <f t="shared" ca="1" si="51"/>
        <v>8069</v>
      </c>
      <c r="R136">
        <f t="shared" ca="1" si="52"/>
        <v>3656.1721983237626</v>
      </c>
      <c r="S136">
        <f t="shared" ca="1" si="53"/>
        <v>81111.675783920742</v>
      </c>
      <c r="T136">
        <f t="shared" ca="1" si="54"/>
        <v>481366.44582882739</v>
      </c>
      <c r="U136">
        <f t="shared" ca="1" si="55"/>
        <v>80307.71202103587</v>
      </c>
      <c r="V136">
        <f t="shared" ca="1" si="56"/>
        <v>401058.73380779149</v>
      </c>
      <c r="X136" s="1">
        <f ca="1">IF(Table1[[#This Row],[Gender]]="Men",1,0)</f>
        <v>0</v>
      </c>
      <c r="Y136">
        <f ca="1">IF(Table1[[#This Row],[Gender]]="Women",1,0)</f>
        <v>1</v>
      </c>
      <c r="AB136" s="2"/>
      <c r="AD136" s="1">
        <f ca="1">IF(Table1[[#This Row],[Occupation]]="General Work",1,0)</f>
        <v>0</v>
      </c>
      <c r="AE136">
        <f ca="1">IF(Table1[[#This Row],[Occupation]]="IT",1,0)</f>
        <v>0</v>
      </c>
      <c r="AF136">
        <f ca="1">IF(Table1[[#This Row],[Occupation]]="Agriculture",1,0)</f>
        <v>0</v>
      </c>
      <c r="AG136">
        <f ca="1">IF(Table1[[#This Row],[Occupation]]="Teaching",1,0)</f>
        <v>0</v>
      </c>
      <c r="AH136">
        <f ca="1">IF(Table1[[#This Row],[Occupation]]="Construction",1,0)</f>
        <v>1</v>
      </c>
      <c r="AI136">
        <f ca="1">IF(Table1[[#This Row],[Occupation]]="Health",1,0)</f>
        <v>0</v>
      </c>
      <c r="AP136" s="1"/>
      <c r="AQ136" s="11">
        <f t="shared" ca="1" si="57"/>
        <v>27426.818243151884</v>
      </c>
      <c r="AR136" s="2"/>
      <c r="AS136" s="1">
        <f ca="1">IF(Table1[[#This Row],[Value of Debts]]&gt;$AT$5,1,0)</f>
        <v>0</v>
      </c>
      <c r="AV136" s="2"/>
      <c r="AW136" s="16">
        <f ca="1">Table1[[#This Row],[Mortage Left]]/Table1[[#This Row],[value of House]]</f>
        <v>0.18155056073356657</v>
      </c>
      <c r="AX136">
        <f t="shared" ref="AX136:AX199" ca="1" si="66">IF(AW136&lt;$AY$5,1,0)</f>
        <v>1</v>
      </c>
      <c r="BA136" s="1">
        <f ca="1">IF(Table1[[#This Row],[Area]]="Area 1",Table1[[#This Row],[Income]],0)</f>
        <v>0</v>
      </c>
      <c r="BB136">
        <f ca="1">IF(Table1[[#This Row],[Area]]="Area 2",Table1[[#This Row],[Income]],0)</f>
        <v>0</v>
      </c>
      <c r="BC136">
        <f ca="1">IF(Table1[[#This Row],[Area]]="Area 3",Table1[[#This Row],[Income]],0)</f>
        <v>0</v>
      </c>
      <c r="BD136">
        <f ca="1">IF(Table1[[#This Row],[Area]]="Area 4",Table1[[#This Row],[Income]],0)</f>
        <v>0</v>
      </c>
      <c r="BE136">
        <f ca="1">IF(Table1[[#This Row],[Area]]="Area 5",Table1[[#This Row],[Income]],0)</f>
        <v>0</v>
      </c>
      <c r="BF136">
        <f ca="1">IF(Table1[[#This Row],[Area]]="Area 6",Table1[[#This Row],[Income]],0)</f>
        <v>0</v>
      </c>
      <c r="BG136">
        <f ca="1">IF(Table1[[#This Row],[Area]]="Area 7",Table1[[#This Row],[Income]],0)</f>
        <v>0</v>
      </c>
      <c r="BH136">
        <f ca="1">IF(Table1[[#This Row],[Area]]="Area 8",Table1[[#This Row],[Income]],0)</f>
        <v>0</v>
      </c>
      <c r="BI136">
        <f ca="1">IF(Table1[[#This Row],[Area]]="Area 9",Table1[[#This Row],[Income]],0)</f>
        <v>0</v>
      </c>
      <c r="BJ136">
        <f ca="1">IF(Table1[[#This Row],[Area]]="Area 10",Table1[[#This Row],[Income]],0)</f>
        <v>0</v>
      </c>
      <c r="BK136">
        <f ca="1">IF(Table1[[#This Row],[Area]]="Area 11",Table1[[#This Row],[Income]],0)</f>
        <v>0</v>
      </c>
      <c r="BL136">
        <f ca="1">IF(Table1[[#This Row],[Area]]="Area 12",Table1[[#This Row],[Income]],0)</f>
        <v>0</v>
      </c>
      <c r="BM136">
        <f ca="1">IF(Table1[[#This Row],[Area]]="Area 13",Table1[[#This Row],[Income]],0)</f>
        <v>62960</v>
      </c>
      <c r="BN136" s="2">
        <f ca="1">IF(Table1[[#This Row],[Area]]="Area 14",Table1[[#This Row],[Income]],0)</f>
        <v>0</v>
      </c>
      <c r="BO136" s="1">
        <f ca="1">IF(Table1[[#This Row],[Occupation]]="Health",Table1[[#This Row],[Income]],0)</f>
        <v>0</v>
      </c>
      <c r="BP136">
        <f ca="1">IF(Table1[[#This Row],[Occupation]]="Construction",Table1[[#This Row],[Income]],0)</f>
        <v>62960</v>
      </c>
      <c r="BQ136">
        <f ca="1">IF(Table1[[#This Row],[Occupation]]="Teaching",Table1[[#This Row],[Income]],0)</f>
        <v>0</v>
      </c>
      <c r="BR136">
        <f ca="1">IF(Table1[[#This Row],[Occupation]]="IT",Table1[[#This Row],[Income]],0)</f>
        <v>0</v>
      </c>
      <c r="BS136">
        <f ca="1">IF(Table1[[#This Row],[Occupation]]="General Work",Table1[[#This Row],[Income]],0)</f>
        <v>0</v>
      </c>
      <c r="BT136" s="2">
        <f ca="1">IF(Table1[[#This Row],[Occupation]]="Agriculture",Table1[[#This Row],[Income]],0)</f>
        <v>0</v>
      </c>
      <c r="BV136" s="1">
        <f ca="1">IF(Table1[[#This Row],[Value of Debts]]&gt;Table1[[#This Row],[Income]],1,0)</f>
        <v>1</v>
      </c>
      <c r="BY136" s="2">
        <f ca="1">IF(Table1[[#This Row],[Net Worth of person]]&gt;$BZ$5,Table1[[#This Row],[Age]],0)</f>
        <v>42</v>
      </c>
    </row>
    <row r="137" spans="2:77" x14ac:dyDescent="0.3">
      <c r="B137">
        <f t="shared" ca="1" si="58"/>
        <v>1</v>
      </c>
      <c r="C137" t="str">
        <f t="shared" ca="1" si="45"/>
        <v>Men</v>
      </c>
      <c r="D137">
        <f t="shared" ca="1" si="59"/>
        <v>44</v>
      </c>
      <c r="E137">
        <f t="shared" ca="1" si="60"/>
        <v>5</v>
      </c>
      <c r="F137" t="str">
        <f t="shared" ca="1" si="46"/>
        <v>General Work</v>
      </c>
      <c r="G137">
        <f t="shared" ca="1" si="61"/>
        <v>4</v>
      </c>
      <c r="H137" t="str">
        <f t="shared" ca="1" si="47"/>
        <v>Technical</v>
      </c>
      <c r="I137">
        <f t="shared" ca="1" si="62"/>
        <v>2</v>
      </c>
      <c r="J137">
        <f t="shared" ca="1" si="63"/>
        <v>1</v>
      </c>
      <c r="K137">
        <f t="shared" ca="1" si="64"/>
        <v>76067</v>
      </c>
      <c r="L137">
        <f t="shared" ca="1" si="65"/>
        <v>10</v>
      </c>
      <c r="M137" t="str">
        <f t="shared" ca="1" si="48"/>
        <v>Area 10</v>
      </c>
      <c r="N137">
        <f t="shared" ca="1" si="49"/>
        <v>228201</v>
      </c>
      <c r="O137">
        <f ca="1">RAND()*Table1[[#This Row],[value of House]]</f>
        <v>86470.85027742169</v>
      </c>
      <c r="P137">
        <f t="shared" ca="1" si="50"/>
        <v>27426.818243151884</v>
      </c>
      <c r="Q137">
        <f t="shared" ca="1" si="51"/>
        <v>26529</v>
      </c>
      <c r="R137">
        <f t="shared" ca="1" si="52"/>
        <v>54621.883553119471</v>
      </c>
      <c r="S137">
        <f t="shared" ca="1" si="53"/>
        <v>78437.883508169296</v>
      </c>
      <c r="T137">
        <f t="shared" ca="1" si="54"/>
        <v>334065.7017513212</v>
      </c>
      <c r="U137">
        <f t="shared" ca="1" si="55"/>
        <v>167621.73383054117</v>
      </c>
      <c r="V137">
        <f t="shared" ca="1" si="56"/>
        <v>166443.96792078004</v>
      </c>
      <c r="X137" s="1">
        <f ca="1">IF(Table1[[#This Row],[Gender]]="Men",1,0)</f>
        <v>1</v>
      </c>
      <c r="Y137">
        <f ca="1">IF(Table1[[#This Row],[Gender]]="Women",1,0)</f>
        <v>0</v>
      </c>
      <c r="AB137" s="2"/>
      <c r="AD137" s="1">
        <f ca="1">IF(Table1[[#This Row],[Occupation]]="General Work",1,0)</f>
        <v>1</v>
      </c>
      <c r="AE137">
        <f ca="1">IF(Table1[[#This Row],[Occupation]]="IT",1,0)</f>
        <v>0</v>
      </c>
      <c r="AF137">
        <f ca="1">IF(Table1[[#This Row],[Occupation]]="Agriculture",1,0)</f>
        <v>0</v>
      </c>
      <c r="AG137">
        <f ca="1">IF(Table1[[#This Row],[Occupation]]="Teaching",1,0)</f>
        <v>0</v>
      </c>
      <c r="AH137">
        <f ca="1">IF(Table1[[#This Row],[Occupation]]="Construction",1,0)</f>
        <v>0</v>
      </c>
      <c r="AI137">
        <f ca="1">IF(Table1[[#This Row],[Occupation]]="Health",1,0)</f>
        <v>0</v>
      </c>
      <c r="AP137" s="1"/>
      <c r="AQ137" s="11">
        <f t="shared" ca="1" si="57"/>
        <v>12596.462371714893</v>
      </c>
      <c r="AR137" s="2"/>
      <c r="AS137" s="1">
        <f ca="1">IF(Table1[[#This Row],[Value of Debts]]&gt;$AT$5,1,0)</f>
        <v>1</v>
      </c>
      <c r="AV137" s="2"/>
      <c r="AW137" s="16">
        <f ca="1">Table1[[#This Row],[Mortage Left]]/Table1[[#This Row],[value of House]]</f>
        <v>0.37892406377457455</v>
      </c>
      <c r="AX137">
        <f t="shared" ca="1" si="66"/>
        <v>0</v>
      </c>
      <c r="BA137" s="1">
        <f ca="1">IF(Table1[[#This Row],[Area]]="Area 1",Table1[[#This Row],[Income]],0)</f>
        <v>0</v>
      </c>
      <c r="BB137">
        <f ca="1">IF(Table1[[#This Row],[Area]]="Area 2",Table1[[#This Row],[Income]],0)</f>
        <v>0</v>
      </c>
      <c r="BC137">
        <f ca="1">IF(Table1[[#This Row],[Area]]="Area 3",Table1[[#This Row],[Income]],0)</f>
        <v>0</v>
      </c>
      <c r="BD137">
        <f ca="1">IF(Table1[[#This Row],[Area]]="Area 4",Table1[[#This Row],[Income]],0)</f>
        <v>0</v>
      </c>
      <c r="BE137">
        <f ca="1">IF(Table1[[#This Row],[Area]]="Area 5",Table1[[#This Row],[Income]],0)</f>
        <v>0</v>
      </c>
      <c r="BF137">
        <f ca="1">IF(Table1[[#This Row],[Area]]="Area 6",Table1[[#This Row],[Income]],0)</f>
        <v>0</v>
      </c>
      <c r="BG137">
        <f ca="1">IF(Table1[[#This Row],[Area]]="Area 7",Table1[[#This Row],[Income]],0)</f>
        <v>0</v>
      </c>
      <c r="BH137">
        <f ca="1">IF(Table1[[#This Row],[Area]]="Area 8",Table1[[#This Row],[Income]],0)</f>
        <v>0</v>
      </c>
      <c r="BI137">
        <f ca="1">IF(Table1[[#This Row],[Area]]="Area 9",Table1[[#This Row],[Income]],0)</f>
        <v>0</v>
      </c>
      <c r="BJ137">
        <f ca="1">IF(Table1[[#This Row],[Area]]="Area 10",Table1[[#This Row],[Income]],0)</f>
        <v>76067</v>
      </c>
      <c r="BK137">
        <f ca="1">IF(Table1[[#This Row],[Area]]="Area 11",Table1[[#This Row],[Income]],0)</f>
        <v>0</v>
      </c>
      <c r="BL137">
        <f ca="1">IF(Table1[[#This Row],[Area]]="Area 12",Table1[[#This Row],[Income]],0)</f>
        <v>0</v>
      </c>
      <c r="BM137">
        <f ca="1">IF(Table1[[#This Row],[Area]]="Area 13",Table1[[#This Row],[Income]],0)</f>
        <v>0</v>
      </c>
      <c r="BN137" s="2">
        <f ca="1">IF(Table1[[#This Row],[Area]]="Area 14",Table1[[#This Row],[Income]],0)</f>
        <v>0</v>
      </c>
      <c r="BO137" s="1">
        <f ca="1">IF(Table1[[#This Row],[Occupation]]="Health",Table1[[#This Row],[Income]],0)</f>
        <v>0</v>
      </c>
      <c r="BP137">
        <f ca="1">IF(Table1[[#This Row],[Occupation]]="Construction",Table1[[#This Row],[Income]],0)</f>
        <v>0</v>
      </c>
      <c r="BQ137">
        <f ca="1">IF(Table1[[#This Row],[Occupation]]="Teaching",Table1[[#This Row],[Income]],0)</f>
        <v>0</v>
      </c>
      <c r="BR137">
        <f ca="1">IF(Table1[[#This Row],[Occupation]]="IT",Table1[[#This Row],[Income]],0)</f>
        <v>0</v>
      </c>
      <c r="BS137">
        <f ca="1">IF(Table1[[#This Row],[Occupation]]="General Work",Table1[[#This Row],[Income]],0)</f>
        <v>76067</v>
      </c>
      <c r="BT137" s="2">
        <f ca="1">IF(Table1[[#This Row],[Occupation]]="Agriculture",Table1[[#This Row],[Income]],0)</f>
        <v>0</v>
      </c>
      <c r="BV137" s="1">
        <f ca="1">IF(Table1[[#This Row],[Value of Debts]]&gt;Table1[[#This Row],[Income]],1,0)</f>
        <v>1</v>
      </c>
      <c r="BY137" s="2">
        <f ca="1">IF(Table1[[#This Row],[Net Worth of person]]&gt;$BZ$5,Table1[[#This Row],[Age]],0)</f>
        <v>44</v>
      </c>
    </row>
    <row r="138" spans="2:77" x14ac:dyDescent="0.3">
      <c r="B138">
        <f t="shared" ca="1" si="58"/>
        <v>2</v>
      </c>
      <c r="C138" t="str">
        <f t="shared" ca="1" si="45"/>
        <v>Women</v>
      </c>
      <c r="D138">
        <f t="shared" ca="1" si="59"/>
        <v>32</v>
      </c>
      <c r="E138">
        <f t="shared" ca="1" si="60"/>
        <v>1</v>
      </c>
      <c r="F138" t="str">
        <f t="shared" ca="1" si="46"/>
        <v>Health</v>
      </c>
      <c r="G138">
        <f t="shared" ca="1" si="61"/>
        <v>4</v>
      </c>
      <c r="H138" t="str">
        <f t="shared" ca="1" si="47"/>
        <v>Technical</v>
      </c>
      <c r="I138">
        <f t="shared" ca="1" si="62"/>
        <v>2</v>
      </c>
      <c r="J138">
        <f t="shared" ca="1" si="63"/>
        <v>2</v>
      </c>
      <c r="K138">
        <f t="shared" ca="1" si="64"/>
        <v>80324</v>
      </c>
      <c r="L138">
        <f t="shared" ca="1" si="65"/>
        <v>12</v>
      </c>
      <c r="M138" t="str">
        <f t="shared" ca="1" si="48"/>
        <v>Area 12</v>
      </c>
      <c r="N138">
        <f t="shared" ca="1" si="49"/>
        <v>240972</v>
      </c>
      <c r="O138">
        <f ca="1">RAND()*Table1[[#This Row],[value of House]]</f>
        <v>145162.08454340574</v>
      </c>
      <c r="P138">
        <f t="shared" ca="1" si="50"/>
        <v>25192.924743429787</v>
      </c>
      <c r="Q138">
        <f t="shared" ca="1" si="51"/>
        <v>5069</v>
      </c>
      <c r="R138">
        <f t="shared" ca="1" si="52"/>
        <v>7622.3347941314814</v>
      </c>
      <c r="S138">
        <f t="shared" ca="1" si="53"/>
        <v>95202.856102283287</v>
      </c>
      <c r="T138">
        <f t="shared" ca="1" si="54"/>
        <v>361367.78084571304</v>
      </c>
      <c r="U138">
        <f t="shared" ca="1" si="55"/>
        <v>157853.41933753723</v>
      </c>
      <c r="V138">
        <f t="shared" ca="1" si="56"/>
        <v>203514.36150817582</v>
      </c>
      <c r="X138" s="1">
        <f ca="1">IF(Table1[[#This Row],[Gender]]="Men",1,0)</f>
        <v>0</v>
      </c>
      <c r="Y138">
        <f ca="1">IF(Table1[[#This Row],[Gender]]="Women",1,0)</f>
        <v>1</v>
      </c>
      <c r="AB138" s="2"/>
      <c r="AD138" s="1">
        <f ca="1">IF(Table1[[#This Row],[Occupation]]="General Work",1,0)</f>
        <v>0</v>
      </c>
      <c r="AE138">
        <f ca="1">IF(Table1[[#This Row],[Occupation]]="IT",1,0)</f>
        <v>0</v>
      </c>
      <c r="AF138">
        <f ca="1">IF(Table1[[#This Row],[Occupation]]="Agriculture",1,0)</f>
        <v>0</v>
      </c>
      <c r="AG138">
        <f ca="1">IF(Table1[[#This Row],[Occupation]]="Teaching",1,0)</f>
        <v>0</v>
      </c>
      <c r="AH138">
        <f ca="1">IF(Table1[[#This Row],[Occupation]]="Construction",1,0)</f>
        <v>0</v>
      </c>
      <c r="AI138">
        <f ca="1">IF(Table1[[#This Row],[Occupation]]="Health",1,0)</f>
        <v>1</v>
      </c>
      <c r="AP138" s="1"/>
      <c r="AQ138" s="11">
        <f t="shared" ca="1" si="57"/>
        <v>49966.9171444042</v>
      </c>
      <c r="AR138" s="2"/>
      <c r="AS138" s="1">
        <f ca="1">IF(Table1[[#This Row],[Value of Debts]]&gt;$AT$5,1,0)</f>
        <v>1</v>
      </c>
      <c r="AV138" s="2"/>
      <c r="AW138" s="16">
        <f ca="1">Table1[[#This Row],[Mortage Left]]/Table1[[#This Row],[value of House]]</f>
        <v>0.60240228965774334</v>
      </c>
      <c r="AX138">
        <f t="shared" ca="1" si="66"/>
        <v>0</v>
      </c>
      <c r="BA138" s="1">
        <f ca="1">IF(Table1[[#This Row],[Area]]="Area 1",Table1[[#This Row],[Income]],0)</f>
        <v>0</v>
      </c>
      <c r="BB138">
        <f ca="1">IF(Table1[[#This Row],[Area]]="Area 2",Table1[[#This Row],[Income]],0)</f>
        <v>0</v>
      </c>
      <c r="BC138">
        <f ca="1">IF(Table1[[#This Row],[Area]]="Area 3",Table1[[#This Row],[Income]],0)</f>
        <v>0</v>
      </c>
      <c r="BD138">
        <f ca="1">IF(Table1[[#This Row],[Area]]="Area 4",Table1[[#This Row],[Income]],0)</f>
        <v>0</v>
      </c>
      <c r="BE138">
        <f ca="1">IF(Table1[[#This Row],[Area]]="Area 5",Table1[[#This Row],[Income]],0)</f>
        <v>0</v>
      </c>
      <c r="BF138">
        <f ca="1">IF(Table1[[#This Row],[Area]]="Area 6",Table1[[#This Row],[Income]],0)</f>
        <v>0</v>
      </c>
      <c r="BG138">
        <f ca="1">IF(Table1[[#This Row],[Area]]="Area 7",Table1[[#This Row],[Income]],0)</f>
        <v>0</v>
      </c>
      <c r="BH138">
        <f ca="1">IF(Table1[[#This Row],[Area]]="Area 8",Table1[[#This Row],[Income]],0)</f>
        <v>0</v>
      </c>
      <c r="BI138">
        <f ca="1">IF(Table1[[#This Row],[Area]]="Area 9",Table1[[#This Row],[Income]],0)</f>
        <v>0</v>
      </c>
      <c r="BJ138">
        <f ca="1">IF(Table1[[#This Row],[Area]]="Area 10",Table1[[#This Row],[Income]],0)</f>
        <v>0</v>
      </c>
      <c r="BK138">
        <f ca="1">IF(Table1[[#This Row],[Area]]="Area 11",Table1[[#This Row],[Income]],0)</f>
        <v>0</v>
      </c>
      <c r="BL138">
        <f ca="1">IF(Table1[[#This Row],[Area]]="Area 12",Table1[[#This Row],[Income]],0)</f>
        <v>80324</v>
      </c>
      <c r="BM138">
        <f ca="1">IF(Table1[[#This Row],[Area]]="Area 13",Table1[[#This Row],[Income]],0)</f>
        <v>0</v>
      </c>
      <c r="BN138" s="2">
        <f ca="1">IF(Table1[[#This Row],[Area]]="Area 14",Table1[[#This Row],[Income]],0)</f>
        <v>0</v>
      </c>
      <c r="BO138" s="1">
        <f ca="1">IF(Table1[[#This Row],[Occupation]]="Health",Table1[[#This Row],[Income]],0)</f>
        <v>80324</v>
      </c>
      <c r="BP138">
        <f ca="1">IF(Table1[[#This Row],[Occupation]]="Construction",Table1[[#This Row],[Income]],0)</f>
        <v>0</v>
      </c>
      <c r="BQ138">
        <f ca="1">IF(Table1[[#This Row],[Occupation]]="Teaching",Table1[[#This Row],[Income]],0)</f>
        <v>0</v>
      </c>
      <c r="BR138">
        <f ca="1">IF(Table1[[#This Row],[Occupation]]="IT",Table1[[#This Row],[Income]],0)</f>
        <v>0</v>
      </c>
      <c r="BS138">
        <f ca="1">IF(Table1[[#This Row],[Occupation]]="General Work",Table1[[#This Row],[Income]],0)</f>
        <v>0</v>
      </c>
      <c r="BT138" s="2">
        <f ca="1">IF(Table1[[#This Row],[Occupation]]="Agriculture",Table1[[#This Row],[Income]],0)</f>
        <v>0</v>
      </c>
      <c r="BV138" s="1">
        <f ca="1">IF(Table1[[#This Row],[Value of Debts]]&gt;Table1[[#This Row],[Income]],1,0)</f>
        <v>1</v>
      </c>
      <c r="BY138" s="2">
        <f ca="1">IF(Table1[[#This Row],[Net Worth of person]]&gt;$BZ$5,Table1[[#This Row],[Age]],0)</f>
        <v>32</v>
      </c>
    </row>
    <row r="139" spans="2:77" x14ac:dyDescent="0.3">
      <c r="B139">
        <f t="shared" ca="1" si="58"/>
        <v>2</v>
      </c>
      <c r="C139" t="str">
        <f t="shared" ca="1" si="45"/>
        <v>Women</v>
      </c>
      <c r="D139">
        <f t="shared" ca="1" si="59"/>
        <v>28</v>
      </c>
      <c r="E139">
        <f t="shared" ca="1" si="60"/>
        <v>6</v>
      </c>
      <c r="F139" t="str">
        <f t="shared" ca="1" si="46"/>
        <v>Agriculture</v>
      </c>
      <c r="G139">
        <f t="shared" ca="1" si="61"/>
        <v>4</v>
      </c>
      <c r="H139" t="str">
        <f t="shared" ca="1" si="47"/>
        <v>Technical</v>
      </c>
      <c r="I139">
        <f t="shared" ca="1" si="62"/>
        <v>1</v>
      </c>
      <c r="J139">
        <f t="shared" ca="1" si="63"/>
        <v>1</v>
      </c>
      <c r="K139">
        <f t="shared" ca="1" si="64"/>
        <v>62428</v>
      </c>
      <c r="L139">
        <f t="shared" ca="1" si="65"/>
        <v>2</v>
      </c>
      <c r="M139" t="str">
        <f t="shared" ca="1" si="48"/>
        <v>Area 2</v>
      </c>
      <c r="N139">
        <f t="shared" ca="1" si="49"/>
        <v>312140</v>
      </c>
      <c r="O139">
        <f ca="1">RAND()*Table1[[#This Row],[value of House]]</f>
        <v>115704.70386239847</v>
      </c>
      <c r="P139">
        <f t="shared" ca="1" si="50"/>
        <v>49966.9171444042</v>
      </c>
      <c r="Q139">
        <f t="shared" ca="1" si="51"/>
        <v>28479</v>
      </c>
      <c r="R139">
        <f t="shared" ca="1" si="52"/>
        <v>64635.988737548774</v>
      </c>
      <c r="S139">
        <f t="shared" ca="1" si="53"/>
        <v>86880.481467239122</v>
      </c>
      <c r="T139">
        <f t="shared" ca="1" si="54"/>
        <v>448987.39861164335</v>
      </c>
      <c r="U139">
        <f t="shared" ca="1" si="55"/>
        <v>208819.69259994722</v>
      </c>
      <c r="V139">
        <f t="shared" ca="1" si="56"/>
        <v>240167.70601169614</v>
      </c>
      <c r="X139" s="1">
        <f ca="1">IF(Table1[[#This Row],[Gender]]="Men",1,0)</f>
        <v>0</v>
      </c>
      <c r="Y139">
        <f ca="1">IF(Table1[[#This Row],[Gender]]="Women",1,0)</f>
        <v>1</v>
      </c>
      <c r="AB139" s="2"/>
      <c r="AD139" s="1">
        <f ca="1">IF(Table1[[#This Row],[Occupation]]="General Work",1,0)</f>
        <v>0</v>
      </c>
      <c r="AE139">
        <f ca="1">IF(Table1[[#This Row],[Occupation]]="IT",1,0)</f>
        <v>0</v>
      </c>
      <c r="AF139">
        <f ca="1">IF(Table1[[#This Row],[Occupation]]="Agriculture",1,0)</f>
        <v>1</v>
      </c>
      <c r="AG139">
        <f ca="1">IF(Table1[[#This Row],[Occupation]]="Teaching",1,0)</f>
        <v>0</v>
      </c>
      <c r="AH139">
        <f ca="1">IF(Table1[[#This Row],[Occupation]]="Construction",1,0)</f>
        <v>0</v>
      </c>
      <c r="AI139">
        <f ca="1">IF(Table1[[#This Row],[Occupation]]="Health",1,0)</f>
        <v>0</v>
      </c>
      <c r="AP139" s="1"/>
      <c r="AQ139" s="11">
        <f t="shared" ca="1" si="57"/>
        <v>41627.060518156803</v>
      </c>
      <c r="AR139" s="2"/>
      <c r="AS139" s="1">
        <f ca="1">IF(Table1[[#This Row],[Value of Debts]]&gt;$AT$5,1,0)</f>
        <v>1</v>
      </c>
      <c r="AV139" s="2"/>
      <c r="AW139" s="16">
        <f ca="1">Table1[[#This Row],[Mortage Left]]/Table1[[#This Row],[value of House]]</f>
        <v>0.37068207811366205</v>
      </c>
      <c r="AX139">
        <f t="shared" ca="1" si="66"/>
        <v>0</v>
      </c>
      <c r="BA139" s="1">
        <f ca="1">IF(Table1[[#This Row],[Area]]="Area 1",Table1[[#This Row],[Income]],0)</f>
        <v>0</v>
      </c>
      <c r="BB139">
        <f ca="1">IF(Table1[[#This Row],[Area]]="Area 2",Table1[[#This Row],[Income]],0)</f>
        <v>62428</v>
      </c>
      <c r="BC139">
        <f ca="1">IF(Table1[[#This Row],[Area]]="Area 3",Table1[[#This Row],[Income]],0)</f>
        <v>0</v>
      </c>
      <c r="BD139">
        <f ca="1">IF(Table1[[#This Row],[Area]]="Area 4",Table1[[#This Row],[Income]],0)</f>
        <v>0</v>
      </c>
      <c r="BE139">
        <f ca="1">IF(Table1[[#This Row],[Area]]="Area 5",Table1[[#This Row],[Income]],0)</f>
        <v>0</v>
      </c>
      <c r="BF139">
        <f ca="1">IF(Table1[[#This Row],[Area]]="Area 6",Table1[[#This Row],[Income]],0)</f>
        <v>0</v>
      </c>
      <c r="BG139">
        <f ca="1">IF(Table1[[#This Row],[Area]]="Area 7",Table1[[#This Row],[Income]],0)</f>
        <v>0</v>
      </c>
      <c r="BH139">
        <f ca="1">IF(Table1[[#This Row],[Area]]="Area 8",Table1[[#This Row],[Income]],0)</f>
        <v>0</v>
      </c>
      <c r="BI139">
        <f ca="1">IF(Table1[[#This Row],[Area]]="Area 9",Table1[[#This Row],[Income]],0)</f>
        <v>0</v>
      </c>
      <c r="BJ139">
        <f ca="1">IF(Table1[[#This Row],[Area]]="Area 10",Table1[[#This Row],[Income]],0)</f>
        <v>0</v>
      </c>
      <c r="BK139">
        <f ca="1">IF(Table1[[#This Row],[Area]]="Area 11",Table1[[#This Row],[Income]],0)</f>
        <v>0</v>
      </c>
      <c r="BL139">
        <f ca="1">IF(Table1[[#This Row],[Area]]="Area 12",Table1[[#This Row],[Income]],0)</f>
        <v>0</v>
      </c>
      <c r="BM139">
        <f ca="1">IF(Table1[[#This Row],[Area]]="Area 13",Table1[[#This Row],[Income]],0)</f>
        <v>0</v>
      </c>
      <c r="BN139" s="2">
        <f ca="1">IF(Table1[[#This Row],[Area]]="Area 14",Table1[[#This Row],[Income]],0)</f>
        <v>0</v>
      </c>
      <c r="BO139" s="1">
        <f ca="1">IF(Table1[[#This Row],[Occupation]]="Health",Table1[[#This Row],[Income]],0)</f>
        <v>0</v>
      </c>
      <c r="BP139">
        <f ca="1">IF(Table1[[#This Row],[Occupation]]="Construction",Table1[[#This Row],[Income]],0)</f>
        <v>0</v>
      </c>
      <c r="BQ139">
        <f ca="1">IF(Table1[[#This Row],[Occupation]]="Teaching",Table1[[#This Row],[Income]],0)</f>
        <v>0</v>
      </c>
      <c r="BR139">
        <f ca="1">IF(Table1[[#This Row],[Occupation]]="IT",Table1[[#This Row],[Income]],0)</f>
        <v>0</v>
      </c>
      <c r="BS139">
        <f ca="1">IF(Table1[[#This Row],[Occupation]]="General Work",Table1[[#This Row],[Income]],0)</f>
        <v>0</v>
      </c>
      <c r="BT139" s="2">
        <f ca="1">IF(Table1[[#This Row],[Occupation]]="Agriculture",Table1[[#This Row],[Income]],0)</f>
        <v>62428</v>
      </c>
      <c r="BV139" s="1">
        <f ca="1">IF(Table1[[#This Row],[Value of Debts]]&gt;Table1[[#This Row],[Income]],1,0)</f>
        <v>1</v>
      </c>
      <c r="BY139" s="2">
        <f ca="1">IF(Table1[[#This Row],[Net Worth of person]]&gt;$BZ$5,Table1[[#This Row],[Age]],0)</f>
        <v>28</v>
      </c>
    </row>
    <row r="140" spans="2:77" x14ac:dyDescent="0.3">
      <c r="B140">
        <f t="shared" ca="1" si="58"/>
        <v>2</v>
      </c>
      <c r="C140" t="str">
        <f t="shared" ca="1" si="45"/>
        <v>Women</v>
      </c>
      <c r="D140">
        <f t="shared" ca="1" si="59"/>
        <v>25</v>
      </c>
      <c r="E140">
        <f t="shared" ca="1" si="60"/>
        <v>5</v>
      </c>
      <c r="F140" t="str">
        <f t="shared" ca="1" si="46"/>
        <v>General Work</v>
      </c>
      <c r="G140">
        <f t="shared" ca="1" si="61"/>
        <v>4</v>
      </c>
      <c r="H140" t="str">
        <f t="shared" ca="1" si="47"/>
        <v>Technical</v>
      </c>
      <c r="I140">
        <f t="shared" ca="1" si="62"/>
        <v>4</v>
      </c>
      <c r="J140">
        <f t="shared" ca="1" si="63"/>
        <v>1</v>
      </c>
      <c r="K140">
        <f t="shared" ca="1" si="64"/>
        <v>46729</v>
      </c>
      <c r="L140">
        <f t="shared" ca="1" si="65"/>
        <v>7</v>
      </c>
      <c r="M140" t="str">
        <f t="shared" ca="1" si="48"/>
        <v>Area 7</v>
      </c>
      <c r="N140">
        <f t="shared" ca="1" si="49"/>
        <v>280374</v>
      </c>
      <c r="O140">
        <f ca="1">RAND()*Table1[[#This Row],[value of House]]</f>
        <v>171136.91568428985</v>
      </c>
      <c r="P140">
        <f t="shared" ca="1" si="50"/>
        <v>41627.060518156803</v>
      </c>
      <c r="Q140">
        <f t="shared" ca="1" si="51"/>
        <v>41514</v>
      </c>
      <c r="R140">
        <f t="shared" ca="1" si="52"/>
        <v>41568.434647964321</v>
      </c>
      <c r="S140">
        <f t="shared" ca="1" si="53"/>
        <v>9440.317878189082</v>
      </c>
      <c r="T140">
        <f t="shared" ca="1" si="54"/>
        <v>331441.37839634588</v>
      </c>
      <c r="U140">
        <f t="shared" ca="1" si="55"/>
        <v>254219.35033225417</v>
      </c>
      <c r="V140">
        <f t="shared" ca="1" si="56"/>
        <v>77222.028064091719</v>
      </c>
      <c r="X140" s="1">
        <f ca="1">IF(Table1[[#This Row],[Gender]]="Men",1,0)</f>
        <v>0</v>
      </c>
      <c r="Y140">
        <f ca="1">IF(Table1[[#This Row],[Gender]]="Women",1,0)</f>
        <v>1</v>
      </c>
      <c r="AB140" s="2"/>
      <c r="AD140" s="1">
        <f ca="1">IF(Table1[[#This Row],[Occupation]]="General Work",1,0)</f>
        <v>1</v>
      </c>
      <c r="AE140">
        <f ca="1">IF(Table1[[#This Row],[Occupation]]="IT",1,0)</f>
        <v>0</v>
      </c>
      <c r="AF140">
        <f ca="1">IF(Table1[[#This Row],[Occupation]]="Agriculture",1,0)</f>
        <v>0</v>
      </c>
      <c r="AG140">
        <f ca="1">IF(Table1[[#This Row],[Occupation]]="Teaching",1,0)</f>
        <v>0</v>
      </c>
      <c r="AH140">
        <f ca="1">IF(Table1[[#This Row],[Occupation]]="Construction",1,0)</f>
        <v>0</v>
      </c>
      <c r="AI140">
        <f ca="1">IF(Table1[[#This Row],[Occupation]]="Health",1,0)</f>
        <v>0</v>
      </c>
      <c r="AP140" s="1"/>
      <c r="AQ140" s="11">
        <f t="shared" ca="1" si="57"/>
        <v>51119.45639431171</v>
      </c>
      <c r="AR140" s="2"/>
      <c r="AS140" s="1">
        <f ca="1">IF(Table1[[#This Row],[Value of Debts]]&gt;$AT$5,1,0)</f>
        <v>1</v>
      </c>
      <c r="AV140" s="2"/>
      <c r="AW140" s="16">
        <f ca="1">Table1[[#This Row],[Mortage Left]]/Table1[[#This Row],[value of House]]</f>
        <v>0.61038796637452064</v>
      </c>
      <c r="AX140">
        <f t="shared" ca="1" si="66"/>
        <v>0</v>
      </c>
      <c r="BA140" s="1">
        <f ca="1">IF(Table1[[#This Row],[Area]]="Area 1",Table1[[#This Row],[Income]],0)</f>
        <v>0</v>
      </c>
      <c r="BB140">
        <f ca="1">IF(Table1[[#This Row],[Area]]="Area 2",Table1[[#This Row],[Income]],0)</f>
        <v>0</v>
      </c>
      <c r="BC140">
        <f ca="1">IF(Table1[[#This Row],[Area]]="Area 3",Table1[[#This Row],[Income]],0)</f>
        <v>0</v>
      </c>
      <c r="BD140">
        <f ca="1">IF(Table1[[#This Row],[Area]]="Area 4",Table1[[#This Row],[Income]],0)</f>
        <v>0</v>
      </c>
      <c r="BE140">
        <f ca="1">IF(Table1[[#This Row],[Area]]="Area 5",Table1[[#This Row],[Income]],0)</f>
        <v>0</v>
      </c>
      <c r="BF140">
        <f ca="1">IF(Table1[[#This Row],[Area]]="Area 6",Table1[[#This Row],[Income]],0)</f>
        <v>0</v>
      </c>
      <c r="BG140">
        <f ca="1">IF(Table1[[#This Row],[Area]]="Area 7",Table1[[#This Row],[Income]],0)</f>
        <v>46729</v>
      </c>
      <c r="BH140">
        <f ca="1">IF(Table1[[#This Row],[Area]]="Area 8",Table1[[#This Row],[Income]],0)</f>
        <v>0</v>
      </c>
      <c r="BI140">
        <f ca="1">IF(Table1[[#This Row],[Area]]="Area 9",Table1[[#This Row],[Income]],0)</f>
        <v>0</v>
      </c>
      <c r="BJ140">
        <f ca="1">IF(Table1[[#This Row],[Area]]="Area 10",Table1[[#This Row],[Income]],0)</f>
        <v>0</v>
      </c>
      <c r="BK140">
        <f ca="1">IF(Table1[[#This Row],[Area]]="Area 11",Table1[[#This Row],[Income]],0)</f>
        <v>0</v>
      </c>
      <c r="BL140">
        <f ca="1">IF(Table1[[#This Row],[Area]]="Area 12",Table1[[#This Row],[Income]],0)</f>
        <v>0</v>
      </c>
      <c r="BM140">
        <f ca="1">IF(Table1[[#This Row],[Area]]="Area 13",Table1[[#This Row],[Income]],0)</f>
        <v>0</v>
      </c>
      <c r="BN140" s="2">
        <f ca="1">IF(Table1[[#This Row],[Area]]="Area 14",Table1[[#This Row],[Income]],0)</f>
        <v>0</v>
      </c>
      <c r="BO140" s="1">
        <f ca="1">IF(Table1[[#This Row],[Occupation]]="Health",Table1[[#This Row],[Income]],0)</f>
        <v>0</v>
      </c>
      <c r="BP140">
        <f ca="1">IF(Table1[[#This Row],[Occupation]]="Construction",Table1[[#This Row],[Income]],0)</f>
        <v>0</v>
      </c>
      <c r="BQ140">
        <f ca="1">IF(Table1[[#This Row],[Occupation]]="Teaching",Table1[[#This Row],[Income]],0)</f>
        <v>0</v>
      </c>
      <c r="BR140">
        <f ca="1">IF(Table1[[#This Row],[Occupation]]="IT",Table1[[#This Row],[Income]],0)</f>
        <v>0</v>
      </c>
      <c r="BS140">
        <f ca="1">IF(Table1[[#This Row],[Occupation]]="General Work",Table1[[#This Row],[Income]],0)</f>
        <v>46729</v>
      </c>
      <c r="BT140" s="2">
        <f ca="1">IF(Table1[[#This Row],[Occupation]]="Agriculture",Table1[[#This Row],[Income]],0)</f>
        <v>0</v>
      </c>
      <c r="BV140" s="1">
        <f ca="1">IF(Table1[[#This Row],[Value of Debts]]&gt;Table1[[#This Row],[Income]],1,0)</f>
        <v>1</v>
      </c>
      <c r="BY140" s="2">
        <f ca="1">IF(Table1[[#This Row],[Net Worth of person]]&gt;$BZ$5,Table1[[#This Row],[Age]],0)</f>
        <v>0</v>
      </c>
    </row>
    <row r="141" spans="2:77" x14ac:dyDescent="0.3">
      <c r="B141">
        <f t="shared" ca="1" si="58"/>
        <v>2</v>
      </c>
      <c r="C141" t="str">
        <f t="shared" ca="1" si="45"/>
        <v>Women</v>
      </c>
      <c r="D141">
        <f t="shared" ca="1" si="59"/>
        <v>32</v>
      </c>
      <c r="E141">
        <f t="shared" ca="1" si="60"/>
        <v>6</v>
      </c>
      <c r="F141" t="str">
        <f t="shared" ca="1" si="46"/>
        <v>Agriculture</v>
      </c>
      <c r="G141">
        <f t="shared" ca="1" si="61"/>
        <v>2</v>
      </c>
      <c r="H141" t="str">
        <f t="shared" ca="1" si="47"/>
        <v>College</v>
      </c>
      <c r="I141">
        <f t="shared" ca="1" si="62"/>
        <v>1</v>
      </c>
      <c r="J141">
        <f t="shared" ca="1" si="63"/>
        <v>3</v>
      </c>
      <c r="K141">
        <f t="shared" ca="1" si="64"/>
        <v>68286</v>
      </c>
      <c r="L141">
        <f t="shared" ca="1" si="65"/>
        <v>9</v>
      </c>
      <c r="M141" t="str">
        <f t="shared" ca="1" si="48"/>
        <v>Area 9</v>
      </c>
      <c r="N141">
        <f t="shared" ca="1" si="49"/>
        <v>341430</v>
      </c>
      <c r="O141">
        <f ca="1">RAND()*Table1[[#This Row],[value of House]]</f>
        <v>42446.47889396442</v>
      </c>
      <c r="P141">
        <f t="shared" ca="1" si="50"/>
        <v>153358.36918293513</v>
      </c>
      <c r="Q141">
        <f t="shared" ca="1" si="51"/>
        <v>135407</v>
      </c>
      <c r="R141">
        <f t="shared" ca="1" si="52"/>
        <v>30147.39085822877</v>
      </c>
      <c r="S141">
        <f t="shared" ca="1" si="53"/>
        <v>14045.30330232602</v>
      </c>
      <c r="T141">
        <f t="shared" ca="1" si="54"/>
        <v>508833.67248526111</v>
      </c>
      <c r="U141">
        <f t="shared" ca="1" si="55"/>
        <v>208000.86975219322</v>
      </c>
      <c r="V141">
        <f t="shared" ca="1" si="56"/>
        <v>300832.80273306789</v>
      </c>
      <c r="X141" s="1">
        <f ca="1">IF(Table1[[#This Row],[Gender]]="Men",1,0)</f>
        <v>0</v>
      </c>
      <c r="Y141">
        <f ca="1">IF(Table1[[#This Row],[Gender]]="Women",1,0)</f>
        <v>1</v>
      </c>
      <c r="AB141" s="2"/>
      <c r="AD141" s="1">
        <f ca="1">IF(Table1[[#This Row],[Occupation]]="General Work",1,0)</f>
        <v>0</v>
      </c>
      <c r="AE141">
        <f ca="1">IF(Table1[[#This Row],[Occupation]]="IT",1,0)</f>
        <v>0</v>
      </c>
      <c r="AF141">
        <f ca="1">IF(Table1[[#This Row],[Occupation]]="Agriculture",1,0)</f>
        <v>1</v>
      </c>
      <c r="AG141">
        <f ca="1">IF(Table1[[#This Row],[Occupation]]="Teaching",1,0)</f>
        <v>0</v>
      </c>
      <c r="AH141">
        <f ca="1">IF(Table1[[#This Row],[Occupation]]="Construction",1,0)</f>
        <v>0</v>
      </c>
      <c r="AI141">
        <f ca="1">IF(Table1[[#This Row],[Occupation]]="Health",1,0)</f>
        <v>0</v>
      </c>
      <c r="AP141" s="1"/>
      <c r="AQ141" s="11">
        <f t="shared" ca="1" si="57"/>
        <v>47183.983166295744</v>
      </c>
      <c r="AR141" s="2"/>
      <c r="AS141" s="1">
        <f ca="1">IF(Table1[[#This Row],[Value of Debts]]&gt;$AT$5,1,0)</f>
        <v>1</v>
      </c>
      <c r="AV141" s="2"/>
      <c r="AW141" s="16">
        <f ca="1">Table1[[#This Row],[Mortage Left]]/Table1[[#This Row],[value of House]]</f>
        <v>0.12431971090403426</v>
      </c>
      <c r="AX141">
        <f t="shared" ca="1" si="66"/>
        <v>1</v>
      </c>
      <c r="BA141" s="1">
        <f ca="1">IF(Table1[[#This Row],[Area]]="Area 1",Table1[[#This Row],[Income]],0)</f>
        <v>0</v>
      </c>
      <c r="BB141">
        <f ca="1">IF(Table1[[#This Row],[Area]]="Area 2",Table1[[#This Row],[Income]],0)</f>
        <v>0</v>
      </c>
      <c r="BC141">
        <f ca="1">IF(Table1[[#This Row],[Area]]="Area 3",Table1[[#This Row],[Income]],0)</f>
        <v>0</v>
      </c>
      <c r="BD141">
        <f ca="1">IF(Table1[[#This Row],[Area]]="Area 4",Table1[[#This Row],[Income]],0)</f>
        <v>0</v>
      </c>
      <c r="BE141">
        <f ca="1">IF(Table1[[#This Row],[Area]]="Area 5",Table1[[#This Row],[Income]],0)</f>
        <v>0</v>
      </c>
      <c r="BF141">
        <f ca="1">IF(Table1[[#This Row],[Area]]="Area 6",Table1[[#This Row],[Income]],0)</f>
        <v>0</v>
      </c>
      <c r="BG141">
        <f ca="1">IF(Table1[[#This Row],[Area]]="Area 7",Table1[[#This Row],[Income]],0)</f>
        <v>0</v>
      </c>
      <c r="BH141">
        <f ca="1">IF(Table1[[#This Row],[Area]]="Area 8",Table1[[#This Row],[Income]],0)</f>
        <v>0</v>
      </c>
      <c r="BI141">
        <f ca="1">IF(Table1[[#This Row],[Area]]="Area 9",Table1[[#This Row],[Income]],0)</f>
        <v>68286</v>
      </c>
      <c r="BJ141">
        <f ca="1">IF(Table1[[#This Row],[Area]]="Area 10",Table1[[#This Row],[Income]],0)</f>
        <v>0</v>
      </c>
      <c r="BK141">
        <f ca="1">IF(Table1[[#This Row],[Area]]="Area 11",Table1[[#This Row],[Income]],0)</f>
        <v>0</v>
      </c>
      <c r="BL141">
        <f ca="1">IF(Table1[[#This Row],[Area]]="Area 12",Table1[[#This Row],[Income]],0)</f>
        <v>0</v>
      </c>
      <c r="BM141">
        <f ca="1">IF(Table1[[#This Row],[Area]]="Area 13",Table1[[#This Row],[Income]],0)</f>
        <v>0</v>
      </c>
      <c r="BN141" s="2">
        <f ca="1">IF(Table1[[#This Row],[Area]]="Area 14",Table1[[#This Row],[Income]],0)</f>
        <v>0</v>
      </c>
      <c r="BO141" s="1">
        <f ca="1">IF(Table1[[#This Row],[Occupation]]="Health",Table1[[#This Row],[Income]],0)</f>
        <v>0</v>
      </c>
      <c r="BP141">
        <f ca="1">IF(Table1[[#This Row],[Occupation]]="Construction",Table1[[#This Row],[Income]],0)</f>
        <v>0</v>
      </c>
      <c r="BQ141">
        <f ca="1">IF(Table1[[#This Row],[Occupation]]="Teaching",Table1[[#This Row],[Income]],0)</f>
        <v>0</v>
      </c>
      <c r="BR141">
        <f ca="1">IF(Table1[[#This Row],[Occupation]]="IT",Table1[[#This Row],[Income]],0)</f>
        <v>0</v>
      </c>
      <c r="BS141">
        <f ca="1">IF(Table1[[#This Row],[Occupation]]="General Work",Table1[[#This Row],[Income]],0)</f>
        <v>0</v>
      </c>
      <c r="BT141" s="2">
        <f ca="1">IF(Table1[[#This Row],[Occupation]]="Agriculture",Table1[[#This Row],[Income]],0)</f>
        <v>68286</v>
      </c>
      <c r="BV141" s="1">
        <f ca="1">IF(Table1[[#This Row],[Value of Debts]]&gt;Table1[[#This Row],[Income]],1,0)</f>
        <v>1</v>
      </c>
      <c r="BY141" s="2">
        <f ca="1">IF(Table1[[#This Row],[Net Worth of person]]&gt;$BZ$5,Table1[[#This Row],[Age]],0)</f>
        <v>32</v>
      </c>
    </row>
    <row r="142" spans="2:77" x14ac:dyDescent="0.3">
      <c r="B142">
        <f t="shared" ca="1" si="58"/>
        <v>2</v>
      </c>
      <c r="C142" t="str">
        <f t="shared" ca="1" si="45"/>
        <v>Women</v>
      </c>
      <c r="D142">
        <f t="shared" ca="1" si="59"/>
        <v>41</v>
      </c>
      <c r="E142">
        <f t="shared" ca="1" si="60"/>
        <v>2</v>
      </c>
      <c r="F142" t="str">
        <f t="shared" ca="1" si="46"/>
        <v>Construction</v>
      </c>
      <c r="G142">
        <f t="shared" ca="1" si="61"/>
        <v>3</v>
      </c>
      <c r="H142" t="str">
        <f t="shared" ca="1" si="47"/>
        <v>University</v>
      </c>
      <c r="I142">
        <f t="shared" ca="1" si="62"/>
        <v>3</v>
      </c>
      <c r="J142">
        <f t="shared" ca="1" si="63"/>
        <v>1</v>
      </c>
      <c r="K142">
        <f t="shared" ca="1" si="64"/>
        <v>72999</v>
      </c>
      <c r="L142">
        <f t="shared" ca="1" si="65"/>
        <v>12</v>
      </c>
      <c r="M142" t="str">
        <f t="shared" ca="1" si="48"/>
        <v>Area 12</v>
      </c>
      <c r="N142">
        <f t="shared" ca="1" si="49"/>
        <v>364995</v>
      </c>
      <c r="O142">
        <f ca="1">RAND()*Table1[[#This Row],[value of House]]</f>
        <v>276580.82445176417</v>
      </c>
      <c r="P142">
        <f t="shared" ca="1" si="50"/>
        <v>47183.983166295744</v>
      </c>
      <c r="Q142">
        <f t="shared" ca="1" si="51"/>
        <v>36958</v>
      </c>
      <c r="R142">
        <f t="shared" ca="1" si="52"/>
        <v>94753.152549152888</v>
      </c>
      <c r="S142">
        <f t="shared" ca="1" si="53"/>
        <v>95958.85869928138</v>
      </c>
      <c r="T142">
        <f t="shared" ca="1" si="54"/>
        <v>508137.84186557715</v>
      </c>
      <c r="U142">
        <f t="shared" ca="1" si="55"/>
        <v>408291.97700091708</v>
      </c>
      <c r="V142">
        <f t="shared" ca="1" si="56"/>
        <v>99845.864864660078</v>
      </c>
      <c r="X142" s="1">
        <f ca="1">IF(Table1[[#This Row],[Gender]]="Men",1,0)</f>
        <v>0</v>
      </c>
      <c r="Y142">
        <f ca="1">IF(Table1[[#This Row],[Gender]]="Women",1,0)</f>
        <v>1</v>
      </c>
      <c r="AB142" s="2"/>
      <c r="AD142" s="1">
        <f ca="1">IF(Table1[[#This Row],[Occupation]]="General Work",1,0)</f>
        <v>0</v>
      </c>
      <c r="AE142">
        <f ca="1">IF(Table1[[#This Row],[Occupation]]="IT",1,0)</f>
        <v>0</v>
      </c>
      <c r="AF142">
        <f ca="1">IF(Table1[[#This Row],[Occupation]]="Agriculture",1,0)</f>
        <v>0</v>
      </c>
      <c r="AG142">
        <f ca="1">IF(Table1[[#This Row],[Occupation]]="Teaching",1,0)</f>
        <v>0</v>
      </c>
      <c r="AH142">
        <f ca="1">IF(Table1[[#This Row],[Occupation]]="Construction",1,0)</f>
        <v>1</v>
      </c>
      <c r="AI142">
        <f ca="1">IF(Table1[[#This Row],[Occupation]]="Health",1,0)</f>
        <v>0</v>
      </c>
      <c r="AP142" s="1"/>
      <c r="AQ142" s="11">
        <f t="shared" ca="1" si="57"/>
        <v>25485.540063417036</v>
      </c>
      <c r="AR142" s="2"/>
      <c r="AS142" s="1">
        <f ca="1">IF(Table1[[#This Row],[Value of Debts]]&gt;$AT$5,1,0)</f>
        <v>1</v>
      </c>
      <c r="AV142" s="2"/>
      <c r="AW142" s="16">
        <f ca="1">Table1[[#This Row],[Mortage Left]]/Table1[[#This Row],[value of House]]</f>
        <v>0.75776606378652911</v>
      </c>
      <c r="AX142">
        <f t="shared" ca="1" si="66"/>
        <v>0</v>
      </c>
      <c r="BA142" s="1">
        <f ca="1">IF(Table1[[#This Row],[Area]]="Area 1",Table1[[#This Row],[Income]],0)</f>
        <v>0</v>
      </c>
      <c r="BB142">
        <f ca="1">IF(Table1[[#This Row],[Area]]="Area 2",Table1[[#This Row],[Income]],0)</f>
        <v>0</v>
      </c>
      <c r="BC142">
        <f ca="1">IF(Table1[[#This Row],[Area]]="Area 3",Table1[[#This Row],[Income]],0)</f>
        <v>0</v>
      </c>
      <c r="BD142">
        <f ca="1">IF(Table1[[#This Row],[Area]]="Area 4",Table1[[#This Row],[Income]],0)</f>
        <v>0</v>
      </c>
      <c r="BE142">
        <f ca="1">IF(Table1[[#This Row],[Area]]="Area 5",Table1[[#This Row],[Income]],0)</f>
        <v>0</v>
      </c>
      <c r="BF142">
        <f ca="1">IF(Table1[[#This Row],[Area]]="Area 6",Table1[[#This Row],[Income]],0)</f>
        <v>0</v>
      </c>
      <c r="BG142">
        <f ca="1">IF(Table1[[#This Row],[Area]]="Area 7",Table1[[#This Row],[Income]],0)</f>
        <v>0</v>
      </c>
      <c r="BH142">
        <f ca="1">IF(Table1[[#This Row],[Area]]="Area 8",Table1[[#This Row],[Income]],0)</f>
        <v>0</v>
      </c>
      <c r="BI142">
        <f ca="1">IF(Table1[[#This Row],[Area]]="Area 9",Table1[[#This Row],[Income]],0)</f>
        <v>0</v>
      </c>
      <c r="BJ142">
        <f ca="1">IF(Table1[[#This Row],[Area]]="Area 10",Table1[[#This Row],[Income]],0)</f>
        <v>0</v>
      </c>
      <c r="BK142">
        <f ca="1">IF(Table1[[#This Row],[Area]]="Area 11",Table1[[#This Row],[Income]],0)</f>
        <v>0</v>
      </c>
      <c r="BL142">
        <f ca="1">IF(Table1[[#This Row],[Area]]="Area 12",Table1[[#This Row],[Income]],0)</f>
        <v>72999</v>
      </c>
      <c r="BM142">
        <f ca="1">IF(Table1[[#This Row],[Area]]="Area 13",Table1[[#This Row],[Income]],0)</f>
        <v>0</v>
      </c>
      <c r="BN142" s="2">
        <f ca="1">IF(Table1[[#This Row],[Area]]="Area 14",Table1[[#This Row],[Income]],0)</f>
        <v>0</v>
      </c>
      <c r="BO142" s="1">
        <f ca="1">IF(Table1[[#This Row],[Occupation]]="Health",Table1[[#This Row],[Income]],0)</f>
        <v>0</v>
      </c>
      <c r="BP142">
        <f ca="1">IF(Table1[[#This Row],[Occupation]]="Construction",Table1[[#This Row],[Income]],0)</f>
        <v>72999</v>
      </c>
      <c r="BQ142">
        <f ca="1">IF(Table1[[#This Row],[Occupation]]="Teaching",Table1[[#This Row],[Income]],0)</f>
        <v>0</v>
      </c>
      <c r="BR142">
        <f ca="1">IF(Table1[[#This Row],[Occupation]]="IT",Table1[[#This Row],[Income]],0)</f>
        <v>0</v>
      </c>
      <c r="BS142">
        <f ca="1">IF(Table1[[#This Row],[Occupation]]="General Work",Table1[[#This Row],[Income]],0)</f>
        <v>0</v>
      </c>
      <c r="BT142" s="2">
        <f ca="1">IF(Table1[[#This Row],[Occupation]]="Agriculture",Table1[[#This Row],[Income]],0)</f>
        <v>0</v>
      </c>
      <c r="BV142" s="1">
        <f ca="1">IF(Table1[[#This Row],[Value of Debts]]&gt;Table1[[#This Row],[Income]],1,0)</f>
        <v>1</v>
      </c>
      <c r="BY142" s="2">
        <f ca="1">IF(Table1[[#This Row],[Net Worth of person]]&gt;$BZ$5,Table1[[#This Row],[Age]],0)</f>
        <v>0</v>
      </c>
    </row>
    <row r="143" spans="2:77" x14ac:dyDescent="0.3">
      <c r="B143">
        <f t="shared" ca="1" si="58"/>
        <v>1</v>
      </c>
      <c r="C143" t="str">
        <f t="shared" ca="1" si="45"/>
        <v>Men</v>
      </c>
      <c r="D143">
        <f t="shared" ca="1" si="59"/>
        <v>25</v>
      </c>
      <c r="E143">
        <f t="shared" ca="1" si="60"/>
        <v>4</v>
      </c>
      <c r="F143" t="str">
        <f t="shared" ca="1" si="46"/>
        <v>IT</v>
      </c>
      <c r="G143">
        <f t="shared" ca="1" si="61"/>
        <v>3</v>
      </c>
      <c r="H143" t="str">
        <f t="shared" ca="1" si="47"/>
        <v>University</v>
      </c>
      <c r="I143">
        <f t="shared" ca="1" si="62"/>
        <v>0</v>
      </c>
      <c r="J143">
        <f t="shared" ca="1" si="63"/>
        <v>2</v>
      </c>
      <c r="K143">
        <f t="shared" ca="1" si="64"/>
        <v>52810</v>
      </c>
      <c r="L143">
        <f t="shared" ca="1" si="65"/>
        <v>8</v>
      </c>
      <c r="M143" t="str">
        <f t="shared" ca="1" si="48"/>
        <v>Area 8</v>
      </c>
      <c r="N143">
        <f t="shared" ca="1" si="49"/>
        <v>316860</v>
      </c>
      <c r="O143">
        <f ca="1">RAND()*Table1[[#This Row],[value of House]]</f>
        <v>255324.92741459346</v>
      </c>
      <c r="P143">
        <f t="shared" ca="1" si="50"/>
        <v>50971.080126834073</v>
      </c>
      <c r="Q143">
        <f t="shared" ca="1" si="51"/>
        <v>41336</v>
      </c>
      <c r="R143">
        <f t="shared" ca="1" si="52"/>
        <v>31799.940158582798</v>
      </c>
      <c r="S143">
        <f t="shared" ca="1" si="53"/>
        <v>21802.138501495338</v>
      </c>
      <c r="T143">
        <f t="shared" ca="1" si="54"/>
        <v>389633.21862832946</v>
      </c>
      <c r="U143">
        <f t="shared" ca="1" si="55"/>
        <v>328460.86757317628</v>
      </c>
      <c r="V143">
        <f t="shared" ca="1" si="56"/>
        <v>61172.35105515318</v>
      </c>
      <c r="X143" s="1">
        <f ca="1">IF(Table1[[#This Row],[Gender]]="Men",1,0)</f>
        <v>1</v>
      </c>
      <c r="Y143">
        <f ca="1">IF(Table1[[#This Row],[Gender]]="Women",1,0)</f>
        <v>0</v>
      </c>
      <c r="AB143" s="2"/>
      <c r="AD143" s="1">
        <f ca="1">IF(Table1[[#This Row],[Occupation]]="General Work",1,0)</f>
        <v>0</v>
      </c>
      <c r="AE143">
        <f ca="1">IF(Table1[[#This Row],[Occupation]]="IT",1,0)</f>
        <v>1</v>
      </c>
      <c r="AF143">
        <f ca="1">IF(Table1[[#This Row],[Occupation]]="Agriculture",1,0)</f>
        <v>0</v>
      </c>
      <c r="AG143">
        <f ca="1">IF(Table1[[#This Row],[Occupation]]="Teaching",1,0)</f>
        <v>0</v>
      </c>
      <c r="AH143">
        <f ca="1">IF(Table1[[#This Row],[Occupation]]="Construction",1,0)</f>
        <v>0</v>
      </c>
      <c r="AI143">
        <f ca="1">IF(Table1[[#This Row],[Occupation]]="Health",1,0)</f>
        <v>0</v>
      </c>
      <c r="AP143" s="1"/>
      <c r="AQ143" s="11">
        <f t="shared" ca="1" si="57"/>
        <v>50696.681455498816</v>
      </c>
      <c r="AR143" s="2"/>
      <c r="AS143" s="1">
        <f ca="1">IF(Table1[[#This Row],[Value of Debts]]&gt;$AT$5,1,0)</f>
        <v>1</v>
      </c>
      <c r="AV143" s="2"/>
      <c r="AW143" s="16">
        <f ca="1">Table1[[#This Row],[Mortage Left]]/Table1[[#This Row],[value of House]]</f>
        <v>0.80579728402005135</v>
      </c>
      <c r="AX143">
        <f t="shared" ca="1" si="66"/>
        <v>0</v>
      </c>
      <c r="BA143" s="1">
        <f ca="1">IF(Table1[[#This Row],[Area]]="Area 1",Table1[[#This Row],[Income]],0)</f>
        <v>0</v>
      </c>
      <c r="BB143">
        <f ca="1">IF(Table1[[#This Row],[Area]]="Area 2",Table1[[#This Row],[Income]],0)</f>
        <v>0</v>
      </c>
      <c r="BC143">
        <f ca="1">IF(Table1[[#This Row],[Area]]="Area 3",Table1[[#This Row],[Income]],0)</f>
        <v>0</v>
      </c>
      <c r="BD143">
        <f ca="1">IF(Table1[[#This Row],[Area]]="Area 4",Table1[[#This Row],[Income]],0)</f>
        <v>0</v>
      </c>
      <c r="BE143">
        <f ca="1">IF(Table1[[#This Row],[Area]]="Area 5",Table1[[#This Row],[Income]],0)</f>
        <v>0</v>
      </c>
      <c r="BF143">
        <f ca="1">IF(Table1[[#This Row],[Area]]="Area 6",Table1[[#This Row],[Income]],0)</f>
        <v>0</v>
      </c>
      <c r="BG143">
        <f ca="1">IF(Table1[[#This Row],[Area]]="Area 7",Table1[[#This Row],[Income]],0)</f>
        <v>0</v>
      </c>
      <c r="BH143">
        <f ca="1">IF(Table1[[#This Row],[Area]]="Area 8",Table1[[#This Row],[Income]],0)</f>
        <v>52810</v>
      </c>
      <c r="BI143">
        <f ca="1">IF(Table1[[#This Row],[Area]]="Area 9",Table1[[#This Row],[Income]],0)</f>
        <v>0</v>
      </c>
      <c r="BJ143">
        <f ca="1">IF(Table1[[#This Row],[Area]]="Area 10",Table1[[#This Row],[Income]],0)</f>
        <v>0</v>
      </c>
      <c r="BK143">
        <f ca="1">IF(Table1[[#This Row],[Area]]="Area 11",Table1[[#This Row],[Income]],0)</f>
        <v>0</v>
      </c>
      <c r="BL143">
        <f ca="1">IF(Table1[[#This Row],[Area]]="Area 12",Table1[[#This Row],[Income]],0)</f>
        <v>0</v>
      </c>
      <c r="BM143">
        <f ca="1">IF(Table1[[#This Row],[Area]]="Area 13",Table1[[#This Row],[Income]],0)</f>
        <v>0</v>
      </c>
      <c r="BN143" s="2">
        <f ca="1">IF(Table1[[#This Row],[Area]]="Area 14",Table1[[#This Row],[Income]],0)</f>
        <v>0</v>
      </c>
      <c r="BO143" s="1">
        <f ca="1">IF(Table1[[#This Row],[Occupation]]="Health",Table1[[#This Row],[Income]],0)</f>
        <v>0</v>
      </c>
      <c r="BP143">
        <f ca="1">IF(Table1[[#This Row],[Occupation]]="Construction",Table1[[#This Row],[Income]],0)</f>
        <v>0</v>
      </c>
      <c r="BQ143">
        <f ca="1">IF(Table1[[#This Row],[Occupation]]="Teaching",Table1[[#This Row],[Income]],0)</f>
        <v>0</v>
      </c>
      <c r="BR143">
        <f ca="1">IF(Table1[[#This Row],[Occupation]]="IT",Table1[[#This Row],[Income]],0)</f>
        <v>52810</v>
      </c>
      <c r="BS143">
        <f ca="1">IF(Table1[[#This Row],[Occupation]]="General Work",Table1[[#This Row],[Income]],0)</f>
        <v>0</v>
      </c>
      <c r="BT143" s="2">
        <f ca="1">IF(Table1[[#This Row],[Occupation]]="Agriculture",Table1[[#This Row],[Income]],0)</f>
        <v>0</v>
      </c>
      <c r="BV143" s="1">
        <f ca="1">IF(Table1[[#This Row],[Value of Debts]]&gt;Table1[[#This Row],[Income]],1,0)</f>
        <v>1</v>
      </c>
      <c r="BY143" s="2">
        <f ca="1">IF(Table1[[#This Row],[Net Worth of person]]&gt;$BZ$5,Table1[[#This Row],[Age]],0)</f>
        <v>0</v>
      </c>
    </row>
    <row r="144" spans="2:77" x14ac:dyDescent="0.3">
      <c r="B144">
        <f t="shared" ca="1" si="58"/>
        <v>2</v>
      </c>
      <c r="C144" t="str">
        <f t="shared" ca="1" si="45"/>
        <v>Women</v>
      </c>
      <c r="D144">
        <f t="shared" ca="1" si="59"/>
        <v>35</v>
      </c>
      <c r="E144">
        <f t="shared" ca="1" si="60"/>
        <v>1</v>
      </c>
      <c r="F144" t="str">
        <f t="shared" ca="1" si="46"/>
        <v>Health</v>
      </c>
      <c r="G144">
        <f t="shared" ca="1" si="61"/>
        <v>4</v>
      </c>
      <c r="H144" t="str">
        <f t="shared" ca="1" si="47"/>
        <v>Technical</v>
      </c>
      <c r="I144">
        <f t="shared" ca="1" si="62"/>
        <v>3</v>
      </c>
      <c r="J144">
        <f t="shared" ca="1" si="63"/>
        <v>1</v>
      </c>
      <c r="K144">
        <f t="shared" ca="1" si="64"/>
        <v>56902</v>
      </c>
      <c r="L144">
        <f t="shared" ca="1" si="65"/>
        <v>11</v>
      </c>
      <c r="M144" t="str">
        <f t="shared" ca="1" si="48"/>
        <v>Area 11</v>
      </c>
      <c r="N144">
        <f t="shared" ca="1" si="49"/>
        <v>170706</v>
      </c>
      <c r="O144">
        <f ca="1">RAND()*Table1[[#This Row],[value of House]]</f>
        <v>37765.010130519862</v>
      </c>
      <c r="P144">
        <f t="shared" ca="1" si="50"/>
        <v>50696.681455498816</v>
      </c>
      <c r="Q144">
        <f t="shared" ca="1" si="51"/>
        <v>28799</v>
      </c>
      <c r="R144">
        <f t="shared" ca="1" si="52"/>
        <v>48812.335925746687</v>
      </c>
      <c r="S144">
        <f t="shared" ca="1" si="53"/>
        <v>11316.045816518546</v>
      </c>
      <c r="T144">
        <f t="shared" ca="1" si="54"/>
        <v>232718.72727201736</v>
      </c>
      <c r="U144">
        <f t="shared" ca="1" si="55"/>
        <v>115376.34605626654</v>
      </c>
      <c r="V144">
        <f t="shared" ca="1" si="56"/>
        <v>117342.38121575082</v>
      </c>
      <c r="X144" s="1">
        <f ca="1">IF(Table1[[#This Row],[Gender]]="Men",1,0)</f>
        <v>0</v>
      </c>
      <c r="Y144">
        <f ca="1">IF(Table1[[#This Row],[Gender]]="Women",1,0)</f>
        <v>1</v>
      </c>
      <c r="AB144" s="2"/>
      <c r="AD144" s="1">
        <f ca="1">IF(Table1[[#This Row],[Occupation]]="General Work",1,0)</f>
        <v>0</v>
      </c>
      <c r="AE144">
        <f ca="1">IF(Table1[[#This Row],[Occupation]]="IT",1,0)</f>
        <v>0</v>
      </c>
      <c r="AF144">
        <f ca="1">IF(Table1[[#This Row],[Occupation]]="Agriculture",1,0)</f>
        <v>0</v>
      </c>
      <c r="AG144">
        <f ca="1">IF(Table1[[#This Row],[Occupation]]="Teaching",1,0)</f>
        <v>0</v>
      </c>
      <c r="AH144">
        <f ca="1">IF(Table1[[#This Row],[Occupation]]="Construction",1,0)</f>
        <v>0</v>
      </c>
      <c r="AI144">
        <f ca="1">IF(Table1[[#This Row],[Occupation]]="Health",1,0)</f>
        <v>1</v>
      </c>
      <c r="AP144" s="1"/>
      <c r="AQ144" s="11">
        <f t="shared" ca="1" si="57"/>
        <v>24241.944857839782</v>
      </c>
      <c r="AR144" s="2"/>
      <c r="AS144" s="1">
        <f ca="1">IF(Table1[[#This Row],[Value of Debts]]&gt;$AT$5,1,0)</f>
        <v>1</v>
      </c>
      <c r="AV144" s="2"/>
      <c r="AW144" s="16">
        <f ca="1">Table1[[#This Row],[Mortage Left]]/Table1[[#This Row],[value of House]]</f>
        <v>0.22122837000761464</v>
      </c>
      <c r="AX144">
        <f t="shared" ca="1" si="66"/>
        <v>1</v>
      </c>
      <c r="BA144" s="1">
        <f ca="1">IF(Table1[[#This Row],[Area]]="Area 1",Table1[[#This Row],[Income]],0)</f>
        <v>0</v>
      </c>
      <c r="BB144">
        <f ca="1">IF(Table1[[#This Row],[Area]]="Area 2",Table1[[#This Row],[Income]],0)</f>
        <v>0</v>
      </c>
      <c r="BC144">
        <f ca="1">IF(Table1[[#This Row],[Area]]="Area 3",Table1[[#This Row],[Income]],0)</f>
        <v>0</v>
      </c>
      <c r="BD144">
        <f ca="1">IF(Table1[[#This Row],[Area]]="Area 4",Table1[[#This Row],[Income]],0)</f>
        <v>0</v>
      </c>
      <c r="BE144">
        <f ca="1">IF(Table1[[#This Row],[Area]]="Area 5",Table1[[#This Row],[Income]],0)</f>
        <v>0</v>
      </c>
      <c r="BF144">
        <f ca="1">IF(Table1[[#This Row],[Area]]="Area 6",Table1[[#This Row],[Income]],0)</f>
        <v>0</v>
      </c>
      <c r="BG144">
        <f ca="1">IF(Table1[[#This Row],[Area]]="Area 7",Table1[[#This Row],[Income]],0)</f>
        <v>0</v>
      </c>
      <c r="BH144">
        <f ca="1">IF(Table1[[#This Row],[Area]]="Area 8",Table1[[#This Row],[Income]],0)</f>
        <v>0</v>
      </c>
      <c r="BI144">
        <f ca="1">IF(Table1[[#This Row],[Area]]="Area 9",Table1[[#This Row],[Income]],0)</f>
        <v>0</v>
      </c>
      <c r="BJ144">
        <f ca="1">IF(Table1[[#This Row],[Area]]="Area 10",Table1[[#This Row],[Income]],0)</f>
        <v>0</v>
      </c>
      <c r="BK144">
        <f ca="1">IF(Table1[[#This Row],[Area]]="Area 11",Table1[[#This Row],[Income]],0)</f>
        <v>56902</v>
      </c>
      <c r="BL144">
        <f ca="1">IF(Table1[[#This Row],[Area]]="Area 12",Table1[[#This Row],[Income]],0)</f>
        <v>0</v>
      </c>
      <c r="BM144">
        <f ca="1">IF(Table1[[#This Row],[Area]]="Area 13",Table1[[#This Row],[Income]],0)</f>
        <v>0</v>
      </c>
      <c r="BN144" s="2">
        <f ca="1">IF(Table1[[#This Row],[Area]]="Area 14",Table1[[#This Row],[Income]],0)</f>
        <v>0</v>
      </c>
      <c r="BO144" s="1">
        <f ca="1">IF(Table1[[#This Row],[Occupation]]="Health",Table1[[#This Row],[Income]],0)</f>
        <v>56902</v>
      </c>
      <c r="BP144">
        <f ca="1">IF(Table1[[#This Row],[Occupation]]="Construction",Table1[[#This Row],[Income]],0)</f>
        <v>0</v>
      </c>
      <c r="BQ144">
        <f ca="1">IF(Table1[[#This Row],[Occupation]]="Teaching",Table1[[#This Row],[Income]],0)</f>
        <v>0</v>
      </c>
      <c r="BR144">
        <f ca="1">IF(Table1[[#This Row],[Occupation]]="IT",Table1[[#This Row],[Income]],0)</f>
        <v>0</v>
      </c>
      <c r="BS144">
        <f ca="1">IF(Table1[[#This Row],[Occupation]]="General Work",Table1[[#This Row],[Income]],0)</f>
        <v>0</v>
      </c>
      <c r="BT144" s="2">
        <f ca="1">IF(Table1[[#This Row],[Occupation]]="Agriculture",Table1[[#This Row],[Income]],0)</f>
        <v>0</v>
      </c>
      <c r="BV144" s="1">
        <f ca="1">IF(Table1[[#This Row],[Value of Debts]]&gt;Table1[[#This Row],[Income]],1,0)</f>
        <v>1</v>
      </c>
      <c r="BY144" s="2">
        <f ca="1">IF(Table1[[#This Row],[Net Worth of person]]&gt;$BZ$5,Table1[[#This Row],[Age]],0)</f>
        <v>35</v>
      </c>
    </row>
    <row r="145" spans="2:77" x14ac:dyDescent="0.3">
      <c r="B145">
        <f t="shared" ca="1" si="58"/>
        <v>1</v>
      </c>
      <c r="C145" t="str">
        <f t="shared" ca="1" si="45"/>
        <v>Men</v>
      </c>
      <c r="D145">
        <f t="shared" ca="1" si="59"/>
        <v>28</v>
      </c>
      <c r="E145">
        <f t="shared" ca="1" si="60"/>
        <v>4</v>
      </c>
      <c r="F145" t="str">
        <f t="shared" ca="1" si="46"/>
        <v>IT</v>
      </c>
      <c r="G145">
        <f t="shared" ca="1" si="61"/>
        <v>4</v>
      </c>
      <c r="H145" t="str">
        <f t="shared" ca="1" si="47"/>
        <v>Technical</v>
      </c>
      <c r="I145">
        <f t="shared" ca="1" si="62"/>
        <v>2</v>
      </c>
      <c r="J145">
        <f t="shared" ca="1" si="63"/>
        <v>1</v>
      </c>
      <c r="K145">
        <f t="shared" ca="1" si="64"/>
        <v>38177</v>
      </c>
      <c r="L145">
        <f t="shared" ca="1" si="65"/>
        <v>5</v>
      </c>
      <c r="M145" t="str">
        <f t="shared" ca="1" si="48"/>
        <v>Area 5</v>
      </c>
      <c r="N145">
        <f t="shared" ca="1" si="49"/>
        <v>229062</v>
      </c>
      <c r="O145">
        <f ca="1">RAND()*Table1[[#This Row],[value of House]]</f>
        <v>39061.7570794934</v>
      </c>
      <c r="P145">
        <f t="shared" ca="1" si="50"/>
        <v>24241.944857839782</v>
      </c>
      <c r="Q145">
        <f t="shared" ca="1" si="51"/>
        <v>940</v>
      </c>
      <c r="R145">
        <f t="shared" ca="1" si="52"/>
        <v>23188.584395418049</v>
      </c>
      <c r="S145">
        <f t="shared" ca="1" si="53"/>
        <v>36151.844660410541</v>
      </c>
      <c r="T145">
        <f t="shared" ca="1" si="54"/>
        <v>289455.78951825033</v>
      </c>
      <c r="U145">
        <f t="shared" ca="1" si="55"/>
        <v>63190.341474911445</v>
      </c>
      <c r="V145">
        <f t="shared" ca="1" si="56"/>
        <v>226265.4480433389</v>
      </c>
      <c r="X145" s="1">
        <f ca="1">IF(Table1[[#This Row],[Gender]]="Men",1,0)</f>
        <v>1</v>
      </c>
      <c r="Y145">
        <f ca="1">IF(Table1[[#This Row],[Gender]]="Women",1,0)</f>
        <v>0</v>
      </c>
      <c r="AB145" s="2"/>
      <c r="AD145" s="1">
        <f ca="1">IF(Table1[[#This Row],[Occupation]]="General Work",1,0)</f>
        <v>0</v>
      </c>
      <c r="AE145">
        <f ca="1">IF(Table1[[#This Row],[Occupation]]="IT",1,0)</f>
        <v>1</v>
      </c>
      <c r="AF145">
        <f ca="1">IF(Table1[[#This Row],[Occupation]]="Agriculture",1,0)</f>
        <v>0</v>
      </c>
      <c r="AG145">
        <f ca="1">IF(Table1[[#This Row],[Occupation]]="Teaching",1,0)</f>
        <v>0</v>
      </c>
      <c r="AH145">
        <f ca="1">IF(Table1[[#This Row],[Occupation]]="Construction",1,0)</f>
        <v>0</v>
      </c>
      <c r="AI145">
        <f ca="1">IF(Table1[[#This Row],[Occupation]]="Health",1,0)</f>
        <v>0</v>
      </c>
      <c r="AP145" s="1"/>
      <c r="AQ145" s="11">
        <f t="shared" ca="1" si="57"/>
        <v>17206.939774140323</v>
      </c>
      <c r="AR145" s="2"/>
      <c r="AS145" s="1">
        <f ca="1">IF(Table1[[#This Row],[Value of Debts]]&gt;$AT$5,1,0)</f>
        <v>0</v>
      </c>
      <c r="AV145" s="2"/>
      <c r="AW145" s="16">
        <f ca="1">Table1[[#This Row],[Mortage Left]]/Table1[[#This Row],[value of House]]</f>
        <v>0.17052918895099756</v>
      </c>
      <c r="AX145">
        <f t="shared" ca="1" si="66"/>
        <v>1</v>
      </c>
      <c r="BA145" s="1">
        <f ca="1">IF(Table1[[#This Row],[Area]]="Area 1",Table1[[#This Row],[Income]],0)</f>
        <v>0</v>
      </c>
      <c r="BB145">
        <f ca="1">IF(Table1[[#This Row],[Area]]="Area 2",Table1[[#This Row],[Income]],0)</f>
        <v>0</v>
      </c>
      <c r="BC145">
        <f ca="1">IF(Table1[[#This Row],[Area]]="Area 3",Table1[[#This Row],[Income]],0)</f>
        <v>0</v>
      </c>
      <c r="BD145">
        <f ca="1">IF(Table1[[#This Row],[Area]]="Area 4",Table1[[#This Row],[Income]],0)</f>
        <v>0</v>
      </c>
      <c r="BE145">
        <f ca="1">IF(Table1[[#This Row],[Area]]="Area 5",Table1[[#This Row],[Income]],0)</f>
        <v>38177</v>
      </c>
      <c r="BF145">
        <f ca="1">IF(Table1[[#This Row],[Area]]="Area 6",Table1[[#This Row],[Income]],0)</f>
        <v>0</v>
      </c>
      <c r="BG145">
        <f ca="1">IF(Table1[[#This Row],[Area]]="Area 7",Table1[[#This Row],[Income]],0)</f>
        <v>0</v>
      </c>
      <c r="BH145">
        <f ca="1">IF(Table1[[#This Row],[Area]]="Area 8",Table1[[#This Row],[Income]],0)</f>
        <v>0</v>
      </c>
      <c r="BI145">
        <f ca="1">IF(Table1[[#This Row],[Area]]="Area 9",Table1[[#This Row],[Income]],0)</f>
        <v>0</v>
      </c>
      <c r="BJ145">
        <f ca="1">IF(Table1[[#This Row],[Area]]="Area 10",Table1[[#This Row],[Income]],0)</f>
        <v>0</v>
      </c>
      <c r="BK145">
        <f ca="1">IF(Table1[[#This Row],[Area]]="Area 11",Table1[[#This Row],[Income]],0)</f>
        <v>0</v>
      </c>
      <c r="BL145">
        <f ca="1">IF(Table1[[#This Row],[Area]]="Area 12",Table1[[#This Row],[Income]],0)</f>
        <v>0</v>
      </c>
      <c r="BM145">
        <f ca="1">IF(Table1[[#This Row],[Area]]="Area 13",Table1[[#This Row],[Income]],0)</f>
        <v>0</v>
      </c>
      <c r="BN145" s="2">
        <f ca="1">IF(Table1[[#This Row],[Area]]="Area 14",Table1[[#This Row],[Income]],0)</f>
        <v>0</v>
      </c>
      <c r="BO145" s="1">
        <f ca="1">IF(Table1[[#This Row],[Occupation]]="Health",Table1[[#This Row],[Income]],0)</f>
        <v>0</v>
      </c>
      <c r="BP145">
        <f ca="1">IF(Table1[[#This Row],[Occupation]]="Construction",Table1[[#This Row],[Income]],0)</f>
        <v>0</v>
      </c>
      <c r="BQ145">
        <f ca="1">IF(Table1[[#This Row],[Occupation]]="Teaching",Table1[[#This Row],[Income]],0)</f>
        <v>0</v>
      </c>
      <c r="BR145">
        <f ca="1">IF(Table1[[#This Row],[Occupation]]="IT",Table1[[#This Row],[Income]],0)</f>
        <v>38177</v>
      </c>
      <c r="BS145">
        <f ca="1">IF(Table1[[#This Row],[Occupation]]="General Work",Table1[[#This Row],[Income]],0)</f>
        <v>0</v>
      </c>
      <c r="BT145" s="2">
        <f ca="1">IF(Table1[[#This Row],[Occupation]]="Agriculture",Table1[[#This Row],[Income]],0)</f>
        <v>0</v>
      </c>
      <c r="BV145" s="1">
        <f ca="1">IF(Table1[[#This Row],[Value of Debts]]&gt;Table1[[#This Row],[Income]],1,0)</f>
        <v>1</v>
      </c>
      <c r="BY145" s="2">
        <f ca="1">IF(Table1[[#This Row],[Net Worth of person]]&gt;$BZ$5,Table1[[#This Row],[Age]],0)</f>
        <v>28</v>
      </c>
    </row>
    <row r="146" spans="2:77" x14ac:dyDescent="0.3">
      <c r="B146">
        <f t="shared" ca="1" si="58"/>
        <v>2</v>
      </c>
      <c r="C146" t="str">
        <f t="shared" ca="1" si="45"/>
        <v>Women</v>
      </c>
      <c r="D146">
        <f t="shared" ca="1" si="59"/>
        <v>40</v>
      </c>
      <c r="E146">
        <f t="shared" ca="1" si="60"/>
        <v>1</v>
      </c>
      <c r="F146" t="str">
        <f t="shared" ca="1" si="46"/>
        <v>Health</v>
      </c>
      <c r="G146">
        <f t="shared" ca="1" si="61"/>
        <v>5</v>
      </c>
      <c r="H146" t="str">
        <f t="shared" ca="1" si="47"/>
        <v>Others</v>
      </c>
      <c r="I146">
        <f t="shared" ca="1" si="62"/>
        <v>2</v>
      </c>
      <c r="J146">
        <f t="shared" ca="1" si="63"/>
        <v>3</v>
      </c>
      <c r="K146">
        <f t="shared" ca="1" si="64"/>
        <v>85568</v>
      </c>
      <c r="L146">
        <f t="shared" ca="1" si="65"/>
        <v>2</v>
      </c>
      <c r="M146" t="str">
        <f t="shared" ca="1" si="48"/>
        <v>Area 2</v>
      </c>
      <c r="N146">
        <f t="shared" ca="1" si="49"/>
        <v>427840</v>
      </c>
      <c r="O146">
        <f ca="1">RAND()*Table1[[#This Row],[value of House]]</f>
        <v>159276.5937685729</v>
      </c>
      <c r="P146">
        <f t="shared" ca="1" si="50"/>
        <v>51620.819322420968</v>
      </c>
      <c r="Q146">
        <f t="shared" ca="1" si="51"/>
        <v>9380</v>
      </c>
      <c r="R146">
        <f t="shared" ca="1" si="52"/>
        <v>23705.350301981922</v>
      </c>
      <c r="S146">
        <f t="shared" ca="1" si="53"/>
        <v>26946.887434503158</v>
      </c>
      <c r="T146">
        <f t="shared" ca="1" si="54"/>
        <v>506407.70675692416</v>
      </c>
      <c r="U146">
        <f t="shared" ca="1" si="55"/>
        <v>192361.94407055483</v>
      </c>
      <c r="V146">
        <f t="shared" ca="1" si="56"/>
        <v>314045.76268636936</v>
      </c>
      <c r="X146" s="1">
        <f ca="1">IF(Table1[[#This Row],[Gender]]="Men",1,0)</f>
        <v>0</v>
      </c>
      <c r="Y146">
        <f ca="1">IF(Table1[[#This Row],[Gender]]="Women",1,0)</f>
        <v>1</v>
      </c>
      <c r="AB146" s="2"/>
      <c r="AD146" s="1">
        <f ca="1">IF(Table1[[#This Row],[Occupation]]="General Work",1,0)</f>
        <v>0</v>
      </c>
      <c r="AE146">
        <f ca="1">IF(Table1[[#This Row],[Occupation]]="IT",1,0)</f>
        <v>0</v>
      </c>
      <c r="AF146">
        <f ca="1">IF(Table1[[#This Row],[Occupation]]="Agriculture",1,0)</f>
        <v>0</v>
      </c>
      <c r="AG146">
        <f ca="1">IF(Table1[[#This Row],[Occupation]]="Teaching",1,0)</f>
        <v>0</v>
      </c>
      <c r="AH146">
        <f ca="1">IF(Table1[[#This Row],[Occupation]]="Construction",1,0)</f>
        <v>0</v>
      </c>
      <c r="AI146">
        <f ca="1">IF(Table1[[#This Row],[Occupation]]="Health",1,0)</f>
        <v>1</v>
      </c>
      <c r="AP146" s="1"/>
      <c r="AQ146" s="11">
        <f t="shared" ca="1" si="57"/>
        <v>20267.167536738529</v>
      </c>
      <c r="AR146" s="2"/>
      <c r="AS146" s="1">
        <f ca="1">IF(Table1[[#This Row],[Value of Debts]]&gt;$AT$5,1,0)</f>
        <v>1</v>
      </c>
      <c r="AV146" s="2"/>
      <c r="AW146" s="16">
        <f ca="1">Table1[[#This Row],[Mortage Left]]/Table1[[#This Row],[value of House]]</f>
        <v>0.37228074459744975</v>
      </c>
      <c r="AX146">
        <f t="shared" ca="1" si="66"/>
        <v>0</v>
      </c>
      <c r="BA146" s="1">
        <f ca="1">IF(Table1[[#This Row],[Area]]="Area 1",Table1[[#This Row],[Income]],0)</f>
        <v>0</v>
      </c>
      <c r="BB146">
        <f ca="1">IF(Table1[[#This Row],[Area]]="Area 2",Table1[[#This Row],[Income]],0)</f>
        <v>85568</v>
      </c>
      <c r="BC146">
        <f ca="1">IF(Table1[[#This Row],[Area]]="Area 3",Table1[[#This Row],[Income]],0)</f>
        <v>0</v>
      </c>
      <c r="BD146">
        <f ca="1">IF(Table1[[#This Row],[Area]]="Area 4",Table1[[#This Row],[Income]],0)</f>
        <v>0</v>
      </c>
      <c r="BE146">
        <f ca="1">IF(Table1[[#This Row],[Area]]="Area 5",Table1[[#This Row],[Income]],0)</f>
        <v>0</v>
      </c>
      <c r="BF146">
        <f ca="1">IF(Table1[[#This Row],[Area]]="Area 6",Table1[[#This Row],[Income]],0)</f>
        <v>0</v>
      </c>
      <c r="BG146">
        <f ca="1">IF(Table1[[#This Row],[Area]]="Area 7",Table1[[#This Row],[Income]],0)</f>
        <v>0</v>
      </c>
      <c r="BH146">
        <f ca="1">IF(Table1[[#This Row],[Area]]="Area 8",Table1[[#This Row],[Income]],0)</f>
        <v>0</v>
      </c>
      <c r="BI146">
        <f ca="1">IF(Table1[[#This Row],[Area]]="Area 9",Table1[[#This Row],[Income]],0)</f>
        <v>0</v>
      </c>
      <c r="BJ146">
        <f ca="1">IF(Table1[[#This Row],[Area]]="Area 10",Table1[[#This Row],[Income]],0)</f>
        <v>0</v>
      </c>
      <c r="BK146">
        <f ca="1">IF(Table1[[#This Row],[Area]]="Area 11",Table1[[#This Row],[Income]],0)</f>
        <v>0</v>
      </c>
      <c r="BL146">
        <f ca="1">IF(Table1[[#This Row],[Area]]="Area 12",Table1[[#This Row],[Income]],0)</f>
        <v>0</v>
      </c>
      <c r="BM146">
        <f ca="1">IF(Table1[[#This Row],[Area]]="Area 13",Table1[[#This Row],[Income]],0)</f>
        <v>0</v>
      </c>
      <c r="BN146" s="2">
        <f ca="1">IF(Table1[[#This Row],[Area]]="Area 14",Table1[[#This Row],[Income]],0)</f>
        <v>0</v>
      </c>
      <c r="BO146" s="1">
        <f ca="1">IF(Table1[[#This Row],[Occupation]]="Health",Table1[[#This Row],[Income]],0)</f>
        <v>85568</v>
      </c>
      <c r="BP146">
        <f ca="1">IF(Table1[[#This Row],[Occupation]]="Construction",Table1[[#This Row],[Income]],0)</f>
        <v>0</v>
      </c>
      <c r="BQ146">
        <f ca="1">IF(Table1[[#This Row],[Occupation]]="Teaching",Table1[[#This Row],[Income]],0)</f>
        <v>0</v>
      </c>
      <c r="BR146">
        <f ca="1">IF(Table1[[#This Row],[Occupation]]="IT",Table1[[#This Row],[Income]],0)</f>
        <v>0</v>
      </c>
      <c r="BS146">
        <f ca="1">IF(Table1[[#This Row],[Occupation]]="General Work",Table1[[#This Row],[Income]],0)</f>
        <v>0</v>
      </c>
      <c r="BT146" s="2">
        <f ca="1">IF(Table1[[#This Row],[Occupation]]="Agriculture",Table1[[#This Row],[Income]],0)</f>
        <v>0</v>
      </c>
      <c r="BV146" s="1">
        <f ca="1">IF(Table1[[#This Row],[Value of Debts]]&gt;Table1[[#This Row],[Income]],1,0)</f>
        <v>1</v>
      </c>
      <c r="BY146" s="2">
        <f ca="1">IF(Table1[[#This Row],[Net Worth of person]]&gt;$BZ$5,Table1[[#This Row],[Age]],0)</f>
        <v>40</v>
      </c>
    </row>
    <row r="147" spans="2:77" x14ac:dyDescent="0.3">
      <c r="B147">
        <f t="shared" ca="1" si="58"/>
        <v>2</v>
      </c>
      <c r="C147" t="str">
        <f t="shared" ca="1" si="45"/>
        <v>Women</v>
      </c>
      <c r="D147">
        <f t="shared" ca="1" si="59"/>
        <v>31</v>
      </c>
      <c r="E147">
        <f t="shared" ca="1" si="60"/>
        <v>2</v>
      </c>
      <c r="F147" t="str">
        <f t="shared" ca="1" si="46"/>
        <v>Construction</v>
      </c>
      <c r="G147">
        <f t="shared" ca="1" si="61"/>
        <v>3</v>
      </c>
      <c r="H147" t="str">
        <f t="shared" ca="1" si="47"/>
        <v>University</v>
      </c>
      <c r="I147">
        <f t="shared" ca="1" si="62"/>
        <v>3</v>
      </c>
      <c r="J147">
        <f t="shared" ca="1" si="63"/>
        <v>2</v>
      </c>
      <c r="K147">
        <f t="shared" ca="1" si="64"/>
        <v>89848</v>
      </c>
      <c r="L147">
        <f t="shared" ca="1" si="65"/>
        <v>11</v>
      </c>
      <c r="M147" t="str">
        <f t="shared" ca="1" si="48"/>
        <v>Area 11</v>
      </c>
      <c r="N147">
        <f t="shared" ca="1" si="49"/>
        <v>449240</v>
      </c>
      <c r="O147">
        <f ca="1">RAND()*Table1[[#This Row],[value of House]]</f>
        <v>80348.770106167693</v>
      </c>
      <c r="P147">
        <f t="shared" ca="1" si="50"/>
        <v>40534.335073477057</v>
      </c>
      <c r="Q147">
        <f t="shared" ca="1" si="51"/>
        <v>731</v>
      </c>
      <c r="R147">
        <f t="shared" ca="1" si="52"/>
        <v>35698.176084025756</v>
      </c>
      <c r="S147">
        <f t="shared" ca="1" si="53"/>
        <v>30415.559549952788</v>
      </c>
      <c r="T147">
        <f t="shared" ca="1" si="54"/>
        <v>520189.89462342986</v>
      </c>
      <c r="U147">
        <f t="shared" ca="1" si="55"/>
        <v>116777.94619019344</v>
      </c>
      <c r="V147">
        <f t="shared" ca="1" si="56"/>
        <v>403411.94843323645</v>
      </c>
      <c r="X147" s="1">
        <f ca="1">IF(Table1[[#This Row],[Gender]]="Men",1,0)</f>
        <v>0</v>
      </c>
      <c r="Y147">
        <f ca="1">IF(Table1[[#This Row],[Gender]]="Women",1,0)</f>
        <v>1</v>
      </c>
      <c r="AB147" s="2"/>
      <c r="AD147" s="1">
        <f ca="1">IF(Table1[[#This Row],[Occupation]]="General Work",1,0)</f>
        <v>0</v>
      </c>
      <c r="AE147">
        <f ca="1">IF(Table1[[#This Row],[Occupation]]="IT",1,0)</f>
        <v>0</v>
      </c>
      <c r="AF147">
        <f ca="1">IF(Table1[[#This Row],[Occupation]]="Agriculture",1,0)</f>
        <v>0</v>
      </c>
      <c r="AG147">
        <f ca="1">IF(Table1[[#This Row],[Occupation]]="Teaching",1,0)</f>
        <v>0</v>
      </c>
      <c r="AH147">
        <f ca="1">IF(Table1[[#This Row],[Occupation]]="Construction",1,0)</f>
        <v>1</v>
      </c>
      <c r="AI147">
        <f ca="1">IF(Table1[[#This Row],[Occupation]]="Health",1,0)</f>
        <v>0</v>
      </c>
      <c r="AP147" s="1"/>
      <c r="AQ147" s="11">
        <f t="shared" ca="1" si="57"/>
        <v>30091.670519940089</v>
      </c>
      <c r="AR147" s="2"/>
      <c r="AS147" s="1">
        <f ca="1">IF(Table1[[#This Row],[Value of Debts]]&gt;$AT$5,1,0)</f>
        <v>1</v>
      </c>
      <c r="AV147" s="2"/>
      <c r="AW147" s="16">
        <f ca="1">Table1[[#This Row],[Mortage Left]]/Table1[[#This Row],[value of House]]</f>
        <v>0.17885488849204811</v>
      </c>
      <c r="AX147">
        <f t="shared" ca="1" si="66"/>
        <v>1</v>
      </c>
      <c r="BA147" s="1">
        <f ca="1">IF(Table1[[#This Row],[Area]]="Area 1",Table1[[#This Row],[Income]],0)</f>
        <v>0</v>
      </c>
      <c r="BB147">
        <f ca="1">IF(Table1[[#This Row],[Area]]="Area 2",Table1[[#This Row],[Income]],0)</f>
        <v>0</v>
      </c>
      <c r="BC147">
        <f ca="1">IF(Table1[[#This Row],[Area]]="Area 3",Table1[[#This Row],[Income]],0)</f>
        <v>0</v>
      </c>
      <c r="BD147">
        <f ca="1">IF(Table1[[#This Row],[Area]]="Area 4",Table1[[#This Row],[Income]],0)</f>
        <v>0</v>
      </c>
      <c r="BE147">
        <f ca="1">IF(Table1[[#This Row],[Area]]="Area 5",Table1[[#This Row],[Income]],0)</f>
        <v>0</v>
      </c>
      <c r="BF147">
        <f ca="1">IF(Table1[[#This Row],[Area]]="Area 6",Table1[[#This Row],[Income]],0)</f>
        <v>0</v>
      </c>
      <c r="BG147">
        <f ca="1">IF(Table1[[#This Row],[Area]]="Area 7",Table1[[#This Row],[Income]],0)</f>
        <v>0</v>
      </c>
      <c r="BH147">
        <f ca="1">IF(Table1[[#This Row],[Area]]="Area 8",Table1[[#This Row],[Income]],0)</f>
        <v>0</v>
      </c>
      <c r="BI147">
        <f ca="1">IF(Table1[[#This Row],[Area]]="Area 9",Table1[[#This Row],[Income]],0)</f>
        <v>0</v>
      </c>
      <c r="BJ147">
        <f ca="1">IF(Table1[[#This Row],[Area]]="Area 10",Table1[[#This Row],[Income]],0)</f>
        <v>0</v>
      </c>
      <c r="BK147">
        <f ca="1">IF(Table1[[#This Row],[Area]]="Area 11",Table1[[#This Row],[Income]],0)</f>
        <v>89848</v>
      </c>
      <c r="BL147">
        <f ca="1">IF(Table1[[#This Row],[Area]]="Area 12",Table1[[#This Row],[Income]],0)</f>
        <v>0</v>
      </c>
      <c r="BM147">
        <f ca="1">IF(Table1[[#This Row],[Area]]="Area 13",Table1[[#This Row],[Income]],0)</f>
        <v>0</v>
      </c>
      <c r="BN147" s="2">
        <f ca="1">IF(Table1[[#This Row],[Area]]="Area 14",Table1[[#This Row],[Income]],0)</f>
        <v>0</v>
      </c>
      <c r="BO147" s="1">
        <f ca="1">IF(Table1[[#This Row],[Occupation]]="Health",Table1[[#This Row],[Income]],0)</f>
        <v>0</v>
      </c>
      <c r="BP147">
        <f ca="1">IF(Table1[[#This Row],[Occupation]]="Construction",Table1[[#This Row],[Income]],0)</f>
        <v>89848</v>
      </c>
      <c r="BQ147">
        <f ca="1">IF(Table1[[#This Row],[Occupation]]="Teaching",Table1[[#This Row],[Income]],0)</f>
        <v>0</v>
      </c>
      <c r="BR147">
        <f ca="1">IF(Table1[[#This Row],[Occupation]]="IT",Table1[[#This Row],[Income]],0)</f>
        <v>0</v>
      </c>
      <c r="BS147">
        <f ca="1">IF(Table1[[#This Row],[Occupation]]="General Work",Table1[[#This Row],[Income]],0)</f>
        <v>0</v>
      </c>
      <c r="BT147" s="2">
        <f ca="1">IF(Table1[[#This Row],[Occupation]]="Agriculture",Table1[[#This Row],[Income]],0)</f>
        <v>0</v>
      </c>
      <c r="BV147" s="1">
        <f ca="1">IF(Table1[[#This Row],[Value of Debts]]&gt;Table1[[#This Row],[Income]],1,0)</f>
        <v>1</v>
      </c>
      <c r="BY147" s="2">
        <f ca="1">IF(Table1[[#This Row],[Net Worth of person]]&gt;$BZ$5,Table1[[#This Row],[Age]],0)</f>
        <v>31</v>
      </c>
    </row>
    <row r="148" spans="2:77" x14ac:dyDescent="0.3">
      <c r="B148">
        <f t="shared" ca="1" si="58"/>
        <v>2</v>
      </c>
      <c r="C148" t="str">
        <f t="shared" ca="1" si="45"/>
        <v>Women</v>
      </c>
      <c r="D148">
        <f t="shared" ca="1" si="59"/>
        <v>39</v>
      </c>
      <c r="E148">
        <f t="shared" ca="1" si="60"/>
        <v>1</v>
      </c>
      <c r="F148" t="str">
        <f t="shared" ca="1" si="46"/>
        <v>Health</v>
      </c>
      <c r="G148">
        <f t="shared" ca="1" si="61"/>
        <v>1</v>
      </c>
      <c r="H148" t="str">
        <f t="shared" ca="1" si="47"/>
        <v>High School</v>
      </c>
      <c r="I148">
        <f t="shared" ca="1" si="62"/>
        <v>0</v>
      </c>
      <c r="J148">
        <f t="shared" ca="1" si="63"/>
        <v>3</v>
      </c>
      <c r="K148">
        <f t="shared" ca="1" si="64"/>
        <v>81931</v>
      </c>
      <c r="L148">
        <f t="shared" ca="1" si="65"/>
        <v>7</v>
      </c>
      <c r="M148" t="str">
        <f t="shared" ca="1" si="48"/>
        <v>Area 7</v>
      </c>
      <c r="N148">
        <f t="shared" ca="1" si="49"/>
        <v>409655</v>
      </c>
      <c r="O148">
        <f ca="1">RAND()*Table1[[#This Row],[value of House]]</f>
        <v>126442.1150683482</v>
      </c>
      <c r="P148">
        <f t="shared" ca="1" si="50"/>
        <v>90275.011559820268</v>
      </c>
      <c r="Q148">
        <f t="shared" ca="1" si="51"/>
        <v>84503</v>
      </c>
      <c r="R148">
        <f t="shared" ca="1" si="52"/>
        <v>162893.13997262038</v>
      </c>
      <c r="S148">
        <f t="shared" ca="1" si="53"/>
        <v>13256.291029855722</v>
      </c>
      <c r="T148">
        <f t="shared" ca="1" si="54"/>
        <v>513186.30258967599</v>
      </c>
      <c r="U148">
        <f t="shared" ca="1" si="55"/>
        <v>373838.25504096854</v>
      </c>
      <c r="V148">
        <f t="shared" ca="1" si="56"/>
        <v>139348.04754870746</v>
      </c>
      <c r="X148" s="1">
        <f ca="1">IF(Table1[[#This Row],[Gender]]="Men",1,0)</f>
        <v>0</v>
      </c>
      <c r="Y148">
        <f ca="1">IF(Table1[[#This Row],[Gender]]="Women",1,0)</f>
        <v>1</v>
      </c>
      <c r="AB148" s="2"/>
      <c r="AD148" s="1">
        <f ca="1">IF(Table1[[#This Row],[Occupation]]="General Work",1,0)</f>
        <v>0</v>
      </c>
      <c r="AE148">
        <f ca="1">IF(Table1[[#This Row],[Occupation]]="IT",1,0)</f>
        <v>0</v>
      </c>
      <c r="AF148">
        <f ca="1">IF(Table1[[#This Row],[Occupation]]="Agriculture",1,0)</f>
        <v>0</v>
      </c>
      <c r="AG148">
        <f ca="1">IF(Table1[[#This Row],[Occupation]]="Teaching",1,0)</f>
        <v>0</v>
      </c>
      <c r="AH148">
        <f ca="1">IF(Table1[[#This Row],[Occupation]]="Construction",1,0)</f>
        <v>0</v>
      </c>
      <c r="AI148">
        <f ca="1">IF(Table1[[#This Row],[Occupation]]="Health",1,0)</f>
        <v>1</v>
      </c>
      <c r="AP148" s="1"/>
      <c r="AQ148" s="11">
        <f t="shared" ca="1" si="57"/>
        <v>10473.314186297022</v>
      </c>
      <c r="AR148" s="2"/>
      <c r="AS148" s="1">
        <f ca="1">IF(Table1[[#This Row],[Value of Debts]]&gt;$AT$5,1,0)</f>
        <v>1</v>
      </c>
      <c r="AV148" s="2"/>
      <c r="AW148" s="16">
        <f ca="1">Table1[[#This Row],[Mortage Left]]/Table1[[#This Row],[value of House]]</f>
        <v>0.30865512460081823</v>
      </c>
      <c r="AX148">
        <f t="shared" ca="1" si="66"/>
        <v>0</v>
      </c>
      <c r="BA148" s="1">
        <f ca="1">IF(Table1[[#This Row],[Area]]="Area 1",Table1[[#This Row],[Income]],0)</f>
        <v>0</v>
      </c>
      <c r="BB148">
        <f ca="1">IF(Table1[[#This Row],[Area]]="Area 2",Table1[[#This Row],[Income]],0)</f>
        <v>0</v>
      </c>
      <c r="BC148">
        <f ca="1">IF(Table1[[#This Row],[Area]]="Area 3",Table1[[#This Row],[Income]],0)</f>
        <v>0</v>
      </c>
      <c r="BD148">
        <f ca="1">IF(Table1[[#This Row],[Area]]="Area 4",Table1[[#This Row],[Income]],0)</f>
        <v>0</v>
      </c>
      <c r="BE148">
        <f ca="1">IF(Table1[[#This Row],[Area]]="Area 5",Table1[[#This Row],[Income]],0)</f>
        <v>0</v>
      </c>
      <c r="BF148">
        <f ca="1">IF(Table1[[#This Row],[Area]]="Area 6",Table1[[#This Row],[Income]],0)</f>
        <v>0</v>
      </c>
      <c r="BG148">
        <f ca="1">IF(Table1[[#This Row],[Area]]="Area 7",Table1[[#This Row],[Income]],0)</f>
        <v>81931</v>
      </c>
      <c r="BH148">
        <f ca="1">IF(Table1[[#This Row],[Area]]="Area 8",Table1[[#This Row],[Income]],0)</f>
        <v>0</v>
      </c>
      <c r="BI148">
        <f ca="1">IF(Table1[[#This Row],[Area]]="Area 9",Table1[[#This Row],[Income]],0)</f>
        <v>0</v>
      </c>
      <c r="BJ148">
        <f ca="1">IF(Table1[[#This Row],[Area]]="Area 10",Table1[[#This Row],[Income]],0)</f>
        <v>0</v>
      </c>
      <c r="BK148">
        <f ca="1">IF(Table1[[#This Row],[Area]]="Area 11",Table1[[#This Row],[Income]],0)</f>
        <v>0</v>
      </c>
      <c r="BL148">
        <f ca="1">IF(Table1[[#This Row],[Area]]="Area 12",Table1[[#This Row],[Income]],0)</f>
        <v>0</v>
      </c>
      <c r="BM148">
        <f ca="1">IF(Table1[[#This Row],[Area]]="Area 13",Table1[[#This Row],[Income]],0)</f>
        <v>0</v>
      </c>
      <c r="BN148" s="2">
        <f ca="1">IF(Table1[[#This Row],[Area]]="Area 14",Table1[[#This Row],[Income]],0)</f>
        <v>0</v>
      </c>
      <c r="BO148" s="1">
        <f ca="1">IF(Table1[[#This Row],[Occupation]]="Health",Table1[[#This Row],[Income]],0)</f>
        <v>81931</v>
      </c>
      <c r="BP148">
        <f ca="1">IF(Table1[[#This Row],[Occupation]]="Construction",Table1[[#This Row],[Income]],0)</f>
        <v>0</v>
      </c>
      <c r="BQ148">
        <f ca="1">IF(Table1[[#This Row],[Occupation]]="Teaching",Table1[[#This Row],[Income]],0)</f>
        <v>0</v>
      </c>
      <c r="BR148">
        <f ca="1">IF(Table1[[#This Row],[Occupation]]="IT",Table1[[#This Row],[Income]],0)</f>
        <v>0</v>
      </c>
      <c r="BS148">
        <f ca="1">IF(Table1[[#This Row],[Occupation]]="General Work",Table1[[#This Row],[Income]],0)</f>
        <v>0</v>
      </c>
      <c r="BT148" s="2">
        <f ca="1">IF(Table1[[#This Row],[Occupation]]="Agriculture",Table1[[#This Row],[Income]],0)</f>
        <v>0</v>
      </c>
      <c r="BV148" s="1">
        <f ca="1">IF(Table1[[#This Row],[Value of Debts]]&gt;Table1[[#This Row],[Income]],1,0)</f>
        <v>1</v>
      </c>
      <c r="BY148" s="2">
        <f ca="1">IF(Table1[[#This Row],[Net Worth of person]]&gt;$BZ$5,Table1[[#This Row],[Age]],0)</f>
        <v>39</v>
      </c>
    </row>
    <row r="149" spans="2:77" x14ac:dyDescent="0.3">
      <c r="B149">
        <f t="shared" ca="1" si="58"/>
        <v>2</v>
      </c>
      <c r="C149" t="str">
        <f t="shared" ca="1" si="45"/>
        <v>Women</v>
      </c>
      <c r="D149">
        <f t="shared" ca="1" si="59"/>
        <v>33</v>
      </c>
      <c r="E149">
        <f t="shared" ca="1" si="60"/>
        <v>4</v>
      </c>
      <c r="F149" t="str">
        <f t="shared" ca="1" si="46"/>
        <v>IT</v>
      </c>
      <c r="G149">
        <f t="shared" ca="1" si="61"/>
        <v>5</v>
      </c>
      <c r="H149" t="str">
        <f t="shared" ca="1" si="47"/>
        <v>Others</v>
      </c>
      <c r="I149">
        <f t="shared" ca="1" si="62"/>
        <v>0</v>
      </c>
      <c r="J149">
        <f t="shared" ca="1" si="63"/>
        <v>1</v>
      </c>
      <c r="K149">
        <f t="shared" ca="1" si="64"/>
        <v>34015</v>
      </c>
      <c r="L149">
        <f t="shared" ca="1" si="65"/>
        <v>7</v>
      </c>
      <c r="M149" t="str">
        <f t="shared" ca="1" si="48"/>
        <v>Area 7</v>
      </c>
      <c r="N149">
        <f t="shared" ca="1" si="49"/>
        <v>136060</v>
      </c>
      <c r="O149">
        <f ca="1">RAND()*Table1[[#This Row],[value of House]]</f>
        <v>26167.497297458598</v>
      </c>
      <c r="P149">
        <f t="shared" ca="1" si="50"/>
        <v>10473.314186297022</v>
      </c>
      <c r="Q149">
        <f t="shared" ca="1" si="51"/>
        <v>2730</v>
      </c>
      <c r="R149">
        <f t="shared" ca="1" si="52"/>
        <v>18504.297237528292</v>
      </c>
      <c r="S149">
        <f t="shared" ca="1" si="53"/>
        <v>4077.4589472386006</v>
      </c>
      <c r="T149">
        <f t="shared" ca="1" si="54"/>
        <v>150610.77313353561</v>
      </c>
      <c r="U149">
        <f t="shared" ca="1" si="55"/>
        <v>47401.79453498689</v>
      </c>
      <c r="V149">
        <f t="shared" ca="1" si="56"/>
        <v>103208.97859854871</v>
      </c>
      <c r="X149" s="1">
        <f ca="1">IF(Table1[[#This Row],[Gender]]="Men",1,0)</f>
        <v>0</v>
      </c>
      <c r="Y149">
        <f ca="1">IF(Table1[[#This Row],[Gender]]="Women",1,0)</f>
        <v>1</v>
      </c>
      <c r="AB149" s="2"/>
      <c r="AD149" s="1">
        <f ca="1">IF(Table1[[#This Row],[Occupation]]="General Work",1,0)</f>
        <v>0</v>
      </c>
      <c r="AE149">
        <f ca="1">IF(Table1[[#This Row],[Occupation]]="IT",1,0)</f>
        <v>1</v>
      </c>
      <c r="AF149">
        <f ca="1">IF(Table1[[#This Row],[Occupation]]="Agriculture",1,0)</f>
        <v>0</v>
      </c>
      <c r="AG149">
        <f ca="1">IF(Table1[[#This Row],[Occupation]]="Teaching",1,0)</f>
        <v>0</v>
      </c>
      <c r="AH149">
        <f ca="1">IF(Table1[[#This Row],[Occupation]]="Construction",1,0)</f>
        <v>0</v>
      </c>
      <c r="AI149">
        <f ca="1">IF(Table1[[#This Row],[Occupation]]="Health",1,0)</f>
        <v>0</v>
      </c>
      <c r="AP149" s="1"/>
      <c r="AQ149" s="11">
        <f t="shared" ca="1" si="57"/>
        <v>39717.200903311248</v>
      </c>
      <c r="AR149" s="2"/>
      <c r="AS149" s="1">
        <f ca="1">IF(Table1[[#This Row],[Value of Debts]]&gt;$AT$5,1,0)</f>
        <v>0</v>
      </c>
      <c r="AV149" s="2"/>
      <c r="AW149" s="16">
        <f ca="1">Table1[[#This Row],[Mortage Left]]/Table1[[#This Row],[value of House]]</f>
        <v>0.19232321988430545</v>
      </c>
      <c r="AX149">
        <f t="shared" ca="1" si="66"/>
        <v>1</v>
      </c>
      <c r="BA149" s="1">
        <f ca="1">IF(Table1[[#This Row],[Area]]="Area 1",Table1[[#This Row],[Income]],0)</f>
        <v>0</v>
      </c>
      <c r="BB149">
        <f ca="1">IF(Table1[[#This Row],[Area]]="Area 2",Table1[[#This Row],[Income]],0)</f>
        <v>0</v>
      </c>
      <c r="BC149">
        <f ca="1">IF(Table1[[#This Row],[Area]]="Area 3",Table1[[#This Row],[Income]],0)</f>
        <v>0</v>
      </c>
      <c r="BD149">
        <f ca="1">IF(Table1[[#This Row],[Area]]="Area 4",Table1[[#This Row],[Income]],0)</f>
        <v>0</v>
      </c>
      <c r="BE149">
        <f ca="1">IF(Table1[[#This Row],[Area]]="Area 5",Table1[[#This Row],[Income]],0)</f>
        <v>0</v>
      </c>
      <c r="BF149">
        <f ca="1">IF(Table1[[#This Row],[Area]]="Area 6",Table1[[#This Row],[Income]],0)</f>
        <v>0</v>
      </c>
      <c r="BG149">
        <f ca="1">IF(Table1[[#This Row],[Area]]="Area 7",Table1[[#This Row],[Income]],0)</f>
        <v>34015</v>
      </c>
      <c r="BH149">
        <f ca="1">IF(Table1[[#This Row],[Area]]="Area 8",Table1[[#This Row],[Income]],0)</f>
        <v>0</v>
      </c>
      <c r="BI149">
        <f ca="1">IF(Table1[[#This Row],[Area]]="Area 9",Table1[[#This Row],[Income]],0)</f>
        <v>0</v>
      </c>
      <c r="BJ149">
        <f ca="1">IF(Table1[[#This Row],[Area]]="Area 10",Table1[[#This Row],[Income]],0)</f>
        <v>0</v>
      </c>
      <c r="BK149">
        <f ca="1">IF(Table1[[#This Row],[Area]]="Area 11",Table1[[#This Row],[Income]],0)</f>
        <v>0</v>
      </c>
      <c r="BL149">
        <f ca="1">IF(Table1[[#This Row],[Area]]="Area 12",Table1[[#This Row],[Income]],0)</f>
        <v>0</v>
      </c>
      <c r="BM149">
        <f ca="1">IF(Table1[[#This Row],[Area]]="Area 13",Table1[[#This Row],[Income]],0)</f>
        <v>0</v>
      </c>
      <c r="BN149" s="2">
        <f ca="1">IF(Table1[[#This Row],[Area]]="Area 14",Table1[[#This Row],[Income]],0)</f>
        <v>0</v>
      </c>
      <c r="BO149" s="1">
        <f ca="1">IF(Table1[[#This Row],[Occupation]]="Health",Table1[[#This Row],[Income]],0)</f>
        <v>0</v>
      </c>
      <c r="BP149">
        <f ca="1">IF(Table1[[#This Row],[Occupation]]="Construction",Table1[[#This Row],[Income]],0)</f>
        <v>0</v>
      </c>
      <c r="BQ149">
        <f ca="1">IF(Table1[[#This Row],[Occupation]]="Teaching",Table1[[#This Row],[Income]],0)</f>
        <v>0</v>
      </c>
      <c r="BR149">
        <f ca="1">IF(Table1[[#This Row],[Occupation]]="IT",Table1[[#This Row],[Income]],0)</f>
        <v>34015</v>
      </c>
      <c r="BS149">
        <f ca="1">IF(Table1[[#This Row],[Occupation]]="General Work",Table1[[#This Row],[Income]],0)</f>
        <v>0</v>
      </c>
      <c r="BT149" s="2">
        <f ca="1">IF(Table1[[#This Row],[Occupation]]="Agriculture",Table1[[#This Row],[Income]],0)</f>
        <v>0</v>
      </c>
      <c r="BV149" s="1">
        <f ca="1">IF(Table1[[#This Row],[Value of Debts]]&gt;Table1[[#This Row],[Income]],1,0)</f>
        <v>1</v>
      </c>
      <c r="BY149" s="2">
        <f ca="1">IF(Table1[[#This Row],[Net Worth of person]]&gt;$BZ$5,Table1[[#This Row],[Age]],0)</f>
        <v>33</v>
      </c>
    </row>
    <row r="150" spans="2:77" x14ac:dyDescent="0.3">
      <c r="B150">
        <f t="shared" ca="1" si="58"/>
        <v>1</v>
      </c>
      <c r="C150" t="str">
        <f t="shared" ca="1" si="45"/>
        <v>Men</v>
      </c>
      <c r="D150">
        <f t="shared" ca="1" si="59"/>
        <v>39</v>
      </c>
      <c r="E150">
        <f t="shared" ca="1" si="60"/>
        <v>2</v>
      </c>
      <c r="F150" t="str">
        <f t="shared" ca="1" si="46"/>
        <v>Construction</v>
      </c>
      <c r="G150">
        <f t="shared" ca="1" si="61"/>
        <v>3</v>
      </c>
      <c r="H150" t="str">
        <f t="shared" ca="1" si="47"/>
        <v>University</v>
      </c>
      <c r="I150">
        <f t="shared" ca="1" si="62"/>
        <v>4</v>
      </c>
      <c r="J150">
        <f t="shared" ca="1" si="63"/>
        <v>3</v>
      </c>
      <c r="K150">
        <f t="shared" ca="1" si="64"/>
        <v>52447</v>
      </c>
      <c r="L150">
        <f t="shared" ca="1" si="65"/>
        <v>6</v>
      </c>
      <c r="M150" t="str">
        <f t="shared" ca="1" si="48"/>
        <v>Area 6</v>
      </c>
      <c r="N150">
        <f t="shared" ca="1" si="49"/>
        <v>262235</v>
      </c>
      <c r="O150">
        <f ca="1">RAND()*Table1[[#This Row],[value of House]]</f>
        <v>164900.58693798521</v>
      </c>
      <c r="P150">
        <f t="shared" ca="1" si="50"/>
        <v>119151.60270993374</v>
      </c>
      <c r="Q150">
        <f t="shared" ca="1" si="51"/>
        <v>111415</v>
      </c>
      <c r="R150">
        <f t="shared" ca="1" si="52"/>
        <v>19244.494563318607</v>
      </c>
      <c r="S150">
        <f t="shared" ca="1" si="53"/>
        <v>41569.358551409605</v>
      </c>
      <c r="T150">
        <f t="shared" ca="1" si="54"/>
        <v>422955.96126134339</v>
      </c>
      <c r="U150">
        <f t="shared" ca="1" si="55"/>
        <v>295560.08150130382</v>
      </c>
      <c r="V150">
        <f t="shared" ca="1" si="56"/>
        <v>127395.87976003956</v>
      </c>
      <c r="X150" s="1">
        <f ca="1">IF(Table1[[#This Row],[Gender]]="Men",1,0)</f>
        <v>1</v>
      </c>
      <c r="Y150">
        <f ca="1">IF(Table1[[#This Row],[Gender]]="Women",1,0)</f>
        <v>0</v>
      </c>
      <c r="AB150" s="2"/>
      <c r="AD150" s="1">
        <f ca="1">IF(Table1[[#This Row],[Occupation]]="General Work",1,0)</f>
        <v>0</v>
      </c>
      <c r="AE150">
        <f ca="1">IF(Table1[[#This Row],[Occupation]]="IT",1,0)</f>
        <v>0</v>
      </c>
      <c r="AF150">
        <f ca="1">IF(Table1[[#This Row],[Occupation]]="Agriculture",1,0)</f>
        <v>0</v>
      </c>
      <c r="AG150">
        <f ca="1">IF(Table1[[#This Row],[Occupation]]="Teaching",1,0)</f>
        <v>0</v>
      </c>
      <c r="AH150">
        <f ca="1">IF(Table1[[#This Row],[Occupation]]="Construction",1,0)</f>
        <v>1</v>
      </c>
      <c r="AI150">
        <f ca="1">IF(Table1[[#This Row],[Occupation]]="Health",1,0)</f>
        <v>0</v>
      </c>
      <c r="AP150" s="1"/>
      <c r="AQ150" s="11">
        <f t="shared" ca="1" si="57"/>
        <v>72279.111047991435</v>
      </c>
      <c r="AR150" s="2"/>
      <c r="AS150" s="1">
        <f ca="1">IF(Table1[[#This Row],[Value of Debts]]&gt;$AT$5,1,0)</f>
        <v>1</v>
      </c>
      <c r="AV150" s="2"/>
      <c r="AW150" s="16">
        <f ca="1">Table1[[#This Row],[Mortage Left]]/Table1[[#This Row],[value of House]]</f>
        <v>0.62882752850681722</v>
      </c>
      <c r="AX150">
        <f t="shared" ca="1" si="66"/>
        <v>0</v>
      </c>
      <c r="BA150" s="1">
        <f ca="1">IF(Table1[[#This Row],[Area]]="Area 1",Table1[[#This Row],[Income]],0)</f>
        <v>0</v>
      </c>
      <c r="BB150">
        <f ca="1">IF(Table1[[#This Row],[Area]]="Area 2",Table1[[#This Row],[Income]],0)</f>
        <v>0</v>
      </c>
      <c r="BC150">
        <f ca="1">IF(Table1[[#This Row],[Area]]="Area 3",Table1[[#This Row],[Income]],0)</f>
        <v>0</v>
      </c>
      <c r="BD150">
        <f ca="1">IF(Table1[[#This Row],[Area]]="Area 4",Table1[[#This Row],[Income]],0)</f>
        <v>0</v>
      </c>
      <c r="BE150">
        <f ca="1">IF(Table1[[#This Row],[Area]]="Area 5",Table1[[#This Row],[Income]],0)</f>
        <v>0</v>
      </c>
      <c r="BF150">
        <f ca="1">IF(Table1[[#This Row],[Area]]="Area 6",Table1[[#This Row],[Income]],0)</f>
        <v>52447</v>
      </c>
      <c r="BG150">
        <f ca="1">IF(Table1[[#This Row],[Area]]="Area 7",Table1[[#This Row],[Income]],0)</f>
        <v>0</v>
      </c>
      <c r="BH150">
        <f ca="1">IF(Table1[[#This Row],[Area]]="Area 8",Table1[[#This Row],[Income]],0)</f>
        <v>0</v>
      </c>
      <c r="BI150">
        <f ca="1">IF(Table1[[#This Row],[Area]]="Area 9",Table1[[#This Row],[Income]],0)</f>
        <v>0</v>
      </c>
      <c r="BJ150">
        <f ca="1">IF(Table1[[#This Row],[Area]]="Area 10",Table1[[#This Row],[Income]],0)</f>
        <v>0</v>
      </c>
      <c r="BK150">
        <f ca="1">IF(Table1[[#This Row],[Area]]="Area 11",Table1[[#This Row],[Income]],0)</f>
        <v>0</v>
      </c>
      <c r="BL150">
        <f ca="1">IF(Table1[[#This Row],[Area]]="Area 12",Table1[[#This Row],[Income]],0)</f>
        <v>0</v>
      </c>
      <c r="BM150">
        <f ca="1">IF(Table1[[#This Row],[Area]]="Area 13",Table1[[#This Row],[Income]],0)</f>
        <v>0</v>
      </c>
      <c r="BN150" s="2">
        <f ca="1">IF(Table1[[#This Row],[Area]]="Area 14",Table1[[#This Row],[Income]],0)</f>
        <v>0</v>
      </c>
      <c r="BO150" s="1">
        <f ca="1">IF(Table1[[#This Row],[Occupation]]="Health",Table1[[#This Row],[Income]],0)</f>
        <v>0</v>
      </c>
      <c r="BP150">
        <f ca="1">IF(Table1[[#This Row],[Occupation]]="Construction",Table1[[#This Row],[Income]],0)</f>
        <v>52447</v>
      </c>
      <c r="BQ150">
        <f ca="1">IF(Table1[[#This Row],[Occupation]]="Teaching",Table1[[#This Row],[Income]],0)</f>
        <v>0</v>
      </c>
      <c r="BR150">
        <f ca="1">IF(Table1[[#This Row],[Occupation]]="IT",Table1[[#This Row],[Income]],0)</f>
        <v>0</v>
      </c>
      <c r="BS150">
        <f ca="1">IF(Table1[[#This Row],[Occupation]]="General Work",Table1[[#This Row],[Income]],0)</f>
        <v>0</v>
      </c>
      <c r="BT150" s="2">
        <f ca="1">IF(Table1[[#This Row],[Occupation]]="Agriculture",Table1[[#This Row],[Income]],0)</f>
        <v>0</v>
      </c>
      <c r="BV150" s="1">
        <f ca="1">IF(Table1[[#This Row],[Value of Debts]]&gt;Table1[[#This Row],[Income]],1,0)</f>
        <v>1</v>
      </c>
      <c r="BY150" s="2">
        <f ca="1">IF(Table1[[#This Row],[Net Worth of person]]&gt;$BZ$5,Table1[[#This Row],[Age]],0)</f>
        <v>39</v>
      </c>
    </row>
    <row r="151" spans="2:77" x14ac:dyDescent="0.3">
      <c r="B151">
        <f t="shared" ca="1" si="58"/>
        <v>2</v>
      </c>
      <c r="C151" t="str">
        <f t="shared" ca="1" si="45"/>
        <v>Women</v>
      </c>
      <c r="D151">
        <f t="shared" ca="1" si="59"/>
        <v>41</v>
      </c>
      <c r="E151">
        <f t="shared" ca="1" si="60"/>
        <v>3</v>
      </c>
      <c r="F151" t="str">
        <f t="shared" ca="1" si="46"/>
        <v>Teaching</v>
      </c>
      <c r="G151">
        <f t="shared" ca="1" si="61"/>
        <v>4</v>
      </c>
      <c r="H151" t="str">
        <f t="shared" ca="1" si="47"/>
        <v>Technical</v>
      </c>
      <c r="I151">
        <f t="shared" ca="1" si="62"/>
        <v>2</v>
      </c>
      <c r="J151">
        <f t="shared" ca="1" si="63"/>
        <v>3</v>
      </c>
      <c r="K151">
        <f t="shared" ca="1" si="64"/>
        <v>86639</v>
      </c>
      <c r="L151">
        <f t="shared" ca="1" si="65"/>
        <v>12</v>
      </c>
      <c r="M151" t="str">
        <f t="shared" ca="1" si="48"/>
        <v>Area 12</v>
      </c>
      <c r="N151">
        <f t="shared" ca="1" si="49"/>
        <v>519834</v>
      </c>
      <c r="O151">
        <f ca="1">RAND()*Table1[[#This Row],[value of House]]</f>
        <v>120714.47902997275</v>
      </c>
      <c r="P151">
        <f t="shared" ca="1" si="50"/>
        <v>216837.33314397431</v>
      </c>
      <c r="Q151">
        <f t="shared" ca="1" si="51"/>
        <v>116066</v>
      </c>
      <c r="R151">
        <f t="shared" ca="1" si="52"/>
        <v>258.2452079443874</v>
      </c>
      <c r="S151">
        <f t="shared" ca="1" si="53"/>
        <v>40719.434251473562</v>
      </c>
      <c r="T151">
        <f t="shared" ca="1" si="54"/>
        <v>777390.76739544782</v>
      </c>
      <c r="U151">
        <f t="shared" ca="1" si="55"/>
        <v>237038.72423791714</v>
      </c>
      <c r="V151">
        <f t="shared" ca="1" si="56"/>
        <v>540352.04315753072</v>
      </c>
      <c r="X151" s="1">
        <f ca="1">IF(Table1[[#This Row],[Gender]]="Men",1,0)</f>
        <v>0</v>
      </c>
      <c r="Y151">
        <f ca="1">IF(Table1[[#This Row],[Gender]]="Women",1,0)</f>
        <v>1</v>
      </c>
      <c r="AB151" s="2"/>
      <c r="AD151" s="1">
        <f ca="1">IF(Table1[[#This Row],[Occupation]]="General Work",1,0)</f>
        <v>0</v>
      </c>
      <c r="AE151">
        <f ca="1">IF(Table1[[#This Row],[Occupation]]="IT",1,0)</f>
        <v>0</v>
      </c>
      <c r="AF151">
        <f ca="1">IF(Table1[[#This Row],[Occupation]]="Agriculture",1,0)</f>
        <v>0</v>
      </c>
      <c r="AG151">
        <f ca="1">IF(Table1[[#This Row],[Occupation]]="Teaching",1,0)</f>
        <v>1</v>
      </c>
      <c r="AH151">
        <f ca="1">IF(Table1[[#This Row],[Occupation]]="Construction",1,0)</f>
        <v>0</v>
      </c>
      <c r="AI151">
        <f ca="1">IF(Table1[[#This Row],[Occupation]]="Health",1,0)</f>
        <v>0</v>
      </c>
      <c r="AP151" s="1"/>
      <c r="AQ151" s="11">
        <f t="shared" ca="1" si="57"/>
        <v>11449.547070700823</v>
      </c>
      <c r="AR151" s="2"/>
      <c r="AS151" s="1">
        <f ca="1">IF(Table1[[#This Row],[Value of Debts]]&gt;$AT$5,1,0)</f>
        <v>1</v>
      </c>
      <c r="AV151" s="2"/>
      <c r="AW151" s="16">
        <f ca="1">Table1[[#This Row],[Mortage Left]]/Table1[[#This Row],[value of House]]</f>
        <v>0.23221735983020109</v>
      </c>
      <c r="AX151">
        <f t="shared" ca="1" si="66"/>
        <v>1</v>
      </c>
      <c r="BA151" s="1">
        <f ca="1">IF(Table1[[#This Row],[Area]]="Area 1",Table1[[#This Row],[Income]],0)</f>
        <v>0</v>
      </c>
      <c r="BB151">
        <f ca="1">IF(Table1[[#This Row],[Area]]="Area 2",Table1[[#This Row],[Income]],0)</f>
        <v>0</v>
      </c>
      <c r="BC151">
        <f ca="1">IF(Table1[[#This Row],[Area]]="Area 3",Table1[[#This Row],[Income]],0)</f>
        <v>0</v>
      </c>
      <c r="BD151">
        <f ca="1">IF(Table1[[#This Row],[Area]]="Area 4",Table1[[#This Row],[Income]],0)</f>
        <v>0</v>
      </c>
      <c r="BE151">
        <f ca="1">IF(Table1[[#This Row],[Area]]="Area 5",Table1[[#This Row],[Income]],0)</f>
        <v>0</v>
      </c>
      <c r="BF151">
        <f ca="1">IF(Table1[[#This Row],[Area]]="Area 6",Table1[[#This Row],[Income]],0)</f>
        <v>0</v>
      </c>
      <c r="BG151">
        <f ca="1">IF(Table1[[#This Row],[Area]]="Area 7",Table1[[#This Row],[Income]],0)</f>
        <v>0</v>
      </c>
      <c r="BH151">
        <f ca="1">IF(Table1[[#This Row],[Area]]="Area 8",Table1[[#This Row],[Income]],0)</f>
        <v>0</v>
      </c>
      <c r="BI151">
        <f ca="1">IF(Table1[[#This Row],[Area]]="Area 9",Table1[[#This Row],[Income]],0)</f>
        <v>0</v>
      </c>
      <c r="BJ151">
        <f ca="1">IF(Table1[[#This Row],[Area]]="Area 10",Table1[[#This Row],[Income]],0)</f>
        <v>0</v>
      </c>
      <c r="BK151">
        <f ca="1">IF(Table1[[#This Row],[Area]]="Area 11",Table1[[#This Row],[Income]],0)</f>
        <v>0</v>
      </c>
      <c r="BL151">
        <f ca="1">IF(Table1[[#This Row],[Area]]="Area 12",Table1[[#This Row],[Income]],0)</f>
        <v>86639</v>
      </c>
      <c r="BM151">
        <f ca="1">IF(Table1[[#This Row],[Area]]="Area 13",Table1[[#This Row],[Income]],0)</f>
        <v>0</v>
      </c>
      <c r="BN151" s="2">
        <f ca="1">IF(Table1[[#This Row],[Area]]="Area 14",Table1[[#This Row],[Income]],0)</f>
        <v>0</v>
      </c>
      <c r="BO151" s="1">
        <f ca="1">IF(Table1[[#This Row],[Occupation]]="Health",Table1[[#This Row],[Income]],0)</f>
        <v>0</v>
      </c>
      <c r="BP151">
        <f ca="1">IF(Table1[[#This Row],[Occupation]]="Construction",Table1[[#This Row],[Income]],0)</f>
        <v>0</v>
      </c>
      <c r="BQ151">
        <f ca="1">IF(Table1[[#This Row],[Occupation]]="Teaching",Table1[[#This Row],[Income]],0)</f>
        <v>86639</v>
      </c>
      <c r="BR151">
        <f ca="1">IF(Table1[[#This Row],[Occupation]]="IT",Table1[[#This Row],[Income]],0)</f>
        <v>0</v>
      </c>
      <c r="BS151">
        <f ca="1">IF(Table1[[#This Row],[Occupation]]="General Work",Table1[[#This Row],[Income]],0)</f>
        <v>0</v>
      </c>
      <c r="BT151" s="2">
        <f ca="1">IF(Table1[[#This Row],[Occupation]]="Agriculture",Table1[[#This Row],[Income]],0)</f>
        <v>0</v>
      </c>
      <c r="BV151" s="1">
        <f ca="1">IF(Table1[[#This Row],[Value of Debts]]&gt;Table1[[#This Row],[Income]],1,0)</f>
        <v>1</v>
      </c>
      <c r="BY151" s="2">
        <f ca="1">IF(Table1[[#This Row],[Net Worth of person]]&gt;$BZ$5,Table1[[#This Row],[Age]],0)</f>
        <v>41</v>
      </c>
    </row>
    <row r="152" spans="2:77" x14ac:dyDescent="0.3">
      <c r="B152">
        <f t="shared" ca="1" si="58"/>
        <v>1</v>
      </c>
      <c r="C152" t="str">
        <f t="shared" ca="1" si="45"/>
        <v>Men</v>
      </c>
      <c r="D152">
        <f t="shared" ca="1" si="59"/>
        <v>45</v>
      </c>
      <c r="E152">
        <f t="shared" ca="1" si="60"/>
        <v>2</v>
      </c>
      <c r="F152" t="str">
        <f t="shared" ca="1" si="46"/>
        <v>Construction</v>
      </c>
      <c r="G152">
        <f t="shared" ca="1" si="61"/>
        <v>5</v>
      </c>
      <c r="H152" t="str">
        <f t="shared" ca="1" si="47"/>
        <v>Others</v>
      </c>
      <c r="I152">
        <f t="shared" ca="1" si="62"/>
        <v>4</v>
      </c>
      <c r="J152">
        <f t="shared" ca="1" si="63"/>
        <v>2</v>
      </c>
      <c r="K152">
        <f t="shared" ca="1" si="64"/>
        <v>65204</v>
      </c>
      <c r="L152">
        <f t="shared" ca="1" si="65"/>
        <v>10</v>
      </c>
      <c r="M152" t="str">
        <f t="shared" ca="1" si="48"/>
        <v>Area 10</v>
      </c>
      <c r="N152">
        <f t="shared" ca="1" si="49"/>
        <v>195612</v>
      </c>
      <c r="O152">
        <f ca="1">RAND()*Table1[[#This Row],[value of House]]</f>
        <v>78822.994594369229</v>
      </c>
      <c r="P152">
        <f t="shared" ca="1" si="50"/>
        <v>22899.094141401645</v>
      </c>
      <c r="Q152">
        <f t="shared" ca="1" si="51"/>
        <v>17793</v>
      </c>
      <c r="R152">
        <f t="shared" ca="1" si="52"/>
        <v>17667.668562867329</v>
      </c>
      <c r="S152">
        <f t="shared" ca="1" si="53"/>
        <v>78042.899649935222</v>
      </c>
      <c r="T152">
        <f t="shared" ca="1" si="54"/>
        <v>296553.99379133689</v>
      </c>
      <c r="U152">
        <f t="shared" ca="1" si="55"/>
        <v>114283.66315723656</v>
      </c>
      <c r="V152">
        <f t="shared" ca="1" si="56"/>
        <v>182270.33063410033</v>
      </c>
      <c r="X152" s="1">
        <f ca="1">IF(Table1[[#This Row],[Gender]]="Men",1,0)</f>
        <v>1</v>
      </c>
      <c r="Y152">
        <f ca="1">IF(Table1[[#This Row],[Gender]]="Women",1,0)</f>
        <v>0</v>
      </c>
      <c r="AB152" s="2"/>
      <c r="AD152" s="1">
        <f ca="1">IF(Table1[[#This Row],[Occupation]]="General Work",1,0)</f>
        <v>0</v>
      </c>
      <c r="AE152">
        <f ca="1">IF(Table1[[#This Row],[Occupation]]="IT",1,0)</f>
        <v>0</v>
      </c>
      <c r="AF152">
        <f ca="1">IF(Table1[[#This Row],[Occupation]]="Agriculture",1,0)</f>
        <v>0</v>
      </c>
      <c r="AG152">
        <f ca="1">IF(Table1[[#This Row],[Occupation]]="Teaching",1,0)</f>
        <v>0</v>
      </c>
      <c r="AH152">
        <f ca="1">IF(Table1[[#This Row],[Occupation]]="Construction",1,0)</f>
        <v>1</v>
      </c>
      <c r="AI152">
        <f ca="1">IF(Table1[[#This Row],[Occupation]]="Health",1,0)</f>
        <v>0</v>
      </c>
      <c r="AP152" s="1"/>
      <c r="AQ152" s="11">
        <f t="shared" ca="1" si="57"/>
        <v>40280.846641312986</v>
      </c>
      <c r="AR152" s="2"/>
      <c r="AS152" s="1">
        <f ca="1">IF(Table1[[#This Row],[Value of Debts]]&gt;$AT$5,1,0)</f>
        <v>1</v>
      </c>
      <c r="AV152" s="2"/>
      <c r="AW152" s="16">
        <f ca="1">Table1[[#This Row],[Mortage Left]]/Table1[[#This Row],[value of House]]</f>
        <v>0.40295582374480721</v>
      </c>
      <c r="AX152">
        <f t="shared" ca="1" si="66"/>
        <v>0</v>
      </c>
      <c r="BA152" s="1">
        <f ca="1">IF(Table1[[#This Row],[Area]]="Area 1",Table1[[#This Row],[Income]],0)</f>
        <v>0</v>
      </c>
      <c r="BB152">
        <f ca="1">IF(Table1[[#This Row],[Area]]="Area 2",Table1[[#This Row],[Income]],0)</f>
        <v>0</v>
      </c>
      <c r="BC152">
        <f ca="1">IF(Table1[[#This Row],[Area]]="Area 3",Table1[[#This Row],[Income]],0)</f>
        <v>0</v>
      </c>
      <c r="BD152">
        <f ca="1">IF(Table1[[#This Row],[Area]]="Area 4",Table1[[#This Row],[Income]],0)</f>
        <v>0</v>
      </c>
      <c r="BE152">
        <f ca="1">IF(Table1[[#This Row],[Area]]="Area 5",Table1[[#This Row],[Income]],0)</f>
        <v>0</v>
      </c>
      <c r="BF152">
        <f ca="1">IF(Table1[[#This Row],[Area]]="Area 6",Table1[[#This Row],[Income]],0)</f>
        <v>0</v>
      </c>
      <c r="BG152">
        <f ca="1">IF(Table1[[#This Row],[Area]]="Area 7",Table1[[#This Row],[Income]],0)</f>
        <v>0</v>
      </c>
      <c r="BH152">
        <f ca="1">IF(Table1[[#This Row],[Area]]="Area 8",Table1[[#This Row],[Income]],0)</f>
        <v>0</v>
      </c>
      <c r="BI152">
        <f ca="1">IF(Table1[[#This Row],[Area]]="Area 9",Table1[[#This Row],[Income]],0)</f>
        <v>0</v>
      </c>
      <c r="BJ152">
        <f ca="1">IF(Table1[[#This Row],[Area]]="Area 10",Table1[[#This Row],[Income]],0)</f>
        <v>65204</v>
      </c>
      <c r="BK152">
        <f ca="1">IF(Table1[[#This Row],[Area]]="Area 11",Table1[[#This Row],[Income]],0)</f>
        <v>0</v>
      </c>
      <c r="BL152">
        <f ca="1">IF(Table1[[#This Row],[Area]]="Area 12",Table1[[#This Row],[Income]],0)</f>
        <v>0</v>
      </c>
      <c r="BM152">
        <f ca="1">IF(Table1[[#This Row],[Area]]="Area 13",Table1[[#This Row],[Income]],0)</f>
        <v>0</v>
      </c>
      <c r="BN152" s="2">
        <f ca="1">IF(Table1[[#This Row],[Area]]="Area 14",Table1[[#This Row],[Income]],0)</f>
        <v>0</v>
      </c>
      <c r="BO152" s="1">
        <f ca="1">IF(Table1[[#This Row],[Occupation]]="Health",Table1[[#This Row],[Income]],0)</f>
        <v>0</v>
      </c>
      <c r="BP152">
        <f ca="1">IF(Table1[[#This Row],[Occupation]]="Construction",Table1[[#This Row],[Income]],0)</f>
        <v>65204</v>
      </c>
      <c r="BQ152">
        <f ca="1">IF(Table1[[#This Row],[Occupation]]="Teaching",Table1[[#This Row],[Income]],0)</f>
        <v>0</v>
      </c>
      <c r="BR152">
        <f ca="1">IF(Table1[[#This Row],[Occupation]]="IT",Table1[[#This Row],[Income]],0)</f>
        <v>0</v>
      </c>
      <c r="BS152">
        <f ca="1">IF(Table1[[#This Row],[Occupation]]="General Work",Table1[[#This Row],[Income]],0)</f>
        <v>0</v>
      </c>
      <c r="BT152" s="2">
        <f ca="1">IF(Table1[[#This Row],[Occupation]]="Agriculture",Table1[[#This Row],[Income]],0)</f>
        <v>0</v>
      </c>
      <c r="BV152" s="1">
        <f ca="1">IF(Table1[[#This Row],[Value of Debts]]&gt;Table1[[#This Row],[Income]],1,0)</f>
        <v>1</v>
      </c>
      <c r="BY152" s="2">
        <f ca="1">IF(Table1[[#This Row],[Net Worth of person]]&gt;$BZ$5,Table1[[#This Row],[Age]],0)</f>
        <v>45</v>
      </c>
    </row>
    <row r="153" spans="2:77" x14ac:dyDescent="0.3">
      <c r="B153">
        <f t="shared" ca="1" si="58"/>
        <v>1</v>
      </c>
      <c r="C153" t="str">
        <f t="shared" ca="1" si="45"/>
        <v>Men</v>
      </c>
      <c r="D153">
        <f t="shared" ca="1" si="59"/>
        <v>34</v>
      </c>
      <c r="E153">
        <f t="shared" ca="1" si="60"/>
        <v>3</v>
      </c>
      <c r="F153" t="str">
        <f t="shared" ca="1" si="46"/>
        <v>Teaching</v>
      </c>
      <c r="G153">
        <f t="shared" ca="1" si="61"/>
        <v>5</v>
      </c>
      <c r="H153" t="str">
        <f t="shared" ca="1" si="47"/>
        <v>Others</v>
      </c>
      <c r="I153">
        <f t="shared" ca="1" si="62"/>
        <v>2</v>
      </c>
      <c r="J153">
        <f t="shared" ca="1" si="63"/>
        <v>2</v>
      </c>
      <c r="K153">
        <f t="shared" ca="1" si="64"/>
        <v>41405</v>
      </c>
      <c r="L153">
        <f t="shared" ca="1" si="65"/>
        <v>2</v>
      </c>
      <c r="M153" t="str">
        <f t="shared" ca="1" si="48"/>
        <v>Area 2</v>
      </c>
      <c r="N153">
        <f t="shared" ca="1" si="49"/>
        <v>165620</v>
      </c>
      <c r="O153">
        <f ca="1">RAND()*Table1[[#This Row],[value of House]]</f>
        <v>51255.000550566554</v>
      </c>
      <c r="P153">
        <f t="shared" ca="1" si="50"/>
        <v>80561.693282625973</v>
      </c>
      <c r="Q153">
        <f t="shared" ca="1" si="51"/>
        <v>36502</v>
      </c>
      <c r="R153">
        <f t="shared" ca="1" si="52"/>
        <v>54464.412156455452</v>
      </c>
      <c r="S153">
        <f t="shared" ca="1" si="53"/>
        <v>38697.644809055535</v>
      </c>
      <c r="T153">
        <f t="shared" ca="1" si="54"/>
        <v>284879.33809168154</v>
      </c>
      <c r="U153">
        <f t="shared" ca="1" si="55"/>
        <v>142221.41270702201</v>
      </c>
      <c r="V153">
        <f t="shared" ca="1" si="56"/>
        <v>142657.92538465952</v>
      </c>
      <c r="X153" s="1">
        <f ca="1">IF(Table1[[#This Row],[Gender]]="Men",1,0)</f>
        <v>1</v>
      </c>
      <c r="Y153">
        <f ca="1">IF(Table1[[#This Row],[Gender]]="Women",1,0)</f>
        <v>0</v>
      </c>
      <c r="AB153" s="2"/>
      <c r="AD153" s="1">
        <f ca="1">IF(Table1[[#This Row],[Occupation]]="General Work",1,0)</f>
        <v>0</v>
      </c>
      <c r="AE153">
        <f ca="1">IF(Table1[[#This Row],[Occupation]]="IT",1,0)</f>
        <v>0</v>
      </c>
      <c r="AF153">
        <f ca="1">IF(Table1[[#This Row],[Occupation]]="Agriculture",1,0)</f>
        <v>0</v>
      </c>
      <c r="AG153">
        <f ca="1">IF(Table1[[#This Row],[Occupation]]="Teaching",1,0)</f>
        <v>1</v>
      </c>
      <c r="AH153">
        <f ca="1">IF(Table1[[#This Row],[Occupation]]="Construction",1,0)</f>
        <v>0</v>
      </c>
      <c r="AI153">
        <f ca="1">IF(Table1[[#This Row],[Occupation]]="Health",1,0)</f>
        <v>0</v>
      </c>
      <c r="AP153" s="1"/>
      <c r="AQ153" s="11">
        <f t="shared" ca="1" si="57"/>
        <v>16988.720243753523</v>
      </c>
      <c r="AR153" s="2"/>
      <c r="AS153" s="1">
        <f ca="1">IF(Table1[[#This Row],[Value of Debts]]&gt;$AT$5,1,0)</f>
        <v>1</v>
      </c>
      <c r="AV153" s="2"/>
      <c r="AW153" s="16">
        <f ca="1">Table1[[#This Row],[Mortage Left]]/Table1[[#This Row],[value of House]]</f>
        <v>0.3094734968637034</v>
      </c>
      <c r="AX153">
        <f t="shared" ca="1" si="66"/>
        <v>0</v>
      </c>
      <c r="BA153" s="1">
        <f ca="1">IF(Table1[[#This Row],[Area]]="Area 1",Table1[[#This Row],[Income]],0)</f>
        <v>0</v>
      </c>
      <c r="BB153">
        <f ca="1">IF(Table1[[#This Row],[Area]]="Area 2",Table1[[#This Row],[Income]],0)</f>
        <v>41405</v>
      </c>
      <c r="BC153">
        <f ca="1">IF(Table1[[#This Row],[Area]]="Area 3",Table1[[#This Row],[Income]],0)</f>
        <v>0</v>
      </c>
      <c r="BD153">
        <f ca="1">IF(Table1[[#This Row],[Area]]="Area 4",Table1[[#This Row],[Income]],0)</f>
        <v>0</v>
      </c>
      <c r="BE153">
        <f ca="1">IF(Table1[[#This Row],[Area]]="Area 5",Table1[[#This Row],[Income]],0)</f>
        <v>0</v>
      </c>
      <c r="BF153">
        <f ca="1">IF(Table1[[#This Row],[Area]]="Area 6",Table1[[#This Row],[Income]],0)</f>
        <v>0</v>
      </c>
      <c r="BG153">
        <f ca="1">IF(Table1[[#This Row],[Area]]="Area 7",Table1[[#This Row],[Income]],0)</f>
        <v>0</v>
      </c>
      <c r="BH153">
        <f ca="1">IF(Table1[[#This Row],[Area]]="Area 8",Table1[[#This Row],[Income]],0)</f>
        <v>0</v>
      </c>
      <c r="BI153">
        <f ca="1">IF(Table1[[#This Row],[Area]]="Area 9",Table1[[#This Row],[Income]],0)</f>
        <v>0</v>
      </c>
      <c r="BJ153">
        <f ca="1">IF(Table1[[#This Row],[Area]]="Area 10",Table1[[#This Row],[Income]],0)</f>
        <v>0</v>
      </c>
      <c r="BK153">
        <f ca="1">IF(Table1[[#This Row],[Area]]="Area 11",Table1[[#This Row],[Income]],0)</f>
        <v>0</v>
      </c>
      <c r="BL153">
        <f ca="1">IF(Table1[[#This Row],[Area]]="Area 12",Table1[[#This Row],[Income]],0)</f>
        <v>0</v>
      </c>
      <c r="BM153">
        <f ca="1">IF(Table1[[#This Row],[Area]]="Area 13",Table1[[#This Row],[Income]],0)</f>
        <v>0</v>
      </c>
      <c r="BN153" s="2">
        <f ca="1">IF(Table1[[#This Row],[Area]]="Area 14",Table1[[#This Row],[Income]],0)</f>
        <v>0</v>
      </c>
      <c r="BO153" s="1">
        <f ca="1">IF(Table1[[#This Row],[Occupation]]="Health",Table1[[#This Row],[Income]],0)</f>
        <v>0</v>
      </c>
      <c r="BP153">
        <f ca="1">IF(Table1[[#This Row],[Occupation]]="Construction",Table1[[#This Row],[Income]],0)</f>
        <v>0</v>
      </c>
      <c r="BQ153">
        <f ca="1">IF(Table1[[#This Row],[Occupation]]="Teaching",Table1[[#This Row],[Income]],0)</f>
        <v>41405</v>
      </c>
      <c r="BR153">
        <f ca="1">IF(Table1[[#This Row],[Occupation]]="IT",Table1[[#This Row],[Income]],0)</f>
        <v>0</v>
      </c>
      <c r="BS153">
        <f ca="1">IF(Table1[[#This Row],[Occupation]]="General Work",Table1[[#This Row],[Income]],0)</f>
        <v>0</v>
      </c>
      <c r="BT153" s="2">
        <f ca="1">IF(Table1[[#This Row],[Occupation]]="Agriculture",Table1[[#This Row],[Income]],0)</f>
        <v>0</v>
      </c>
      <c r="BV153" s="1">
        <f ca="1">IF(Table1[[#This Row],[Value of Debts]]&gt;Table1[[#This Row],[Income]],1,0)</f>
        <v>1</v>
      </c>
      <c r="BY153" s="2">
        <f ca="1">IF(Table1[[#This Row],[Net Worth of person]]&gt;$BZ$5,Table1[[#This Row],[Age]],0)</f>
        <v>34</v>
      </c>
    </row>
    <row r="154" spans="2:77" x14ac:dyDescent="0.3">
      <c r="B154">
        <f t="shared" ca="1" si="58"/>
        <v>1</v>
      </c>
      <c r="C154" t="str">
        <f t="shared" ca="1" si="45"/>
        <v>Men</v>
      </c>
      <c r="D154">
        <f t="shared" ca="1" si="59"/>
        <v>34</v>
      </c>
      <c r="E154">
        <f t="shared" ca="1" si="60"/>
        <v>1</v>
      </c>
      <c r="F154" t="str">
        <f t="shared" ca="1" si="46"/>
        <v>Health</v>
      </c>
      <c r="G154">
        <f t="shared" ca="1" si="61"/>
        <v>2</v>
      </c>
      <c r="H154" t="str">
        <f t="shared" ca="1" si="47"/>
        <v>College</v>
      </c>
      <c r="I154">
        <f t="shared" ca="1" si="62"/>
        <v>4</v>
      </c>
      <c r="J154">
        <f t="shared" ca="1" si="63"/>
        <v>2</v>
      </c>
      <c r="K154">
        <f t="shared" ca="1" si="64"/>
        <v>31716</v>
      </c>
      <c r="L154">
        <f t="shared" ca="1" si="65"/>
        <v>4</v>
      </c>
      <c r="M154" t="str">
        <f t="shared" ca="1" si="48"/>
        <v>Area 4</v>
      </c>
      <c r="N154">
        <f t="shared" ca="1" si="49"/>
        <v>190296</v>
      </c>
      <c r="O154">
        <f ca="1">RAND()*Table1[[#This Row],[value of House]]</f>
        <v>55580.664322459386</v>
      </c>
      <c r="P154">
        <f t="shared" ca="1" si="50"/>
        <v>33977.440487507047</v>
      </c>
      <c r="Q154">
        <f t="shared" ca="1" si="51"/>
        <v>7365</v>
      </c>
      <c r="R154">
        <f t="shared" ca="1" si="52"/>
        <v>6027.5391801257792</v>
      </c>
      <c r="S154">
        <f t="shared" ca="1" si="53"/>
        <v>42515.250260323097</v>
      </c>
      <c r="T154">
        <f t="shared" ca="1" si="54"/>
        <v>266788.69074783014</v>
      </c>
      <c r="U154">
        <f t="shared" ca="1" si="55"/>
        <v>68973.203502585166</v>
      </c>
      <c r="V154">
        <f t="shared" ca="1" si="56"/>
        <v>197815.48724524496</v>
      </c>
      <c r="X154" s="1">
        <f ca="1">IF(Table1[[#This Row],[Gender]]="Men",1,0)</f>
        <v>1</v>
      </c>
      <c r="Y154">
        <f ca="1">IF(Table1[[#This Row],[Gender]]="Women",1,0)</f>
        <v>0</v>
      </c>
      <c r="AB154" s="2"/>
      <c r="AD154" s="1">
        <f ca="1">IF(Table1[[#This Row],[Occupation]]="General Work",1,0)</f>
        <v>0</v>
      </c>
      <c r="AE154">
        <f ca="1">IF(Table1[[#This Row],[Occupation]]="IT",1,0)</f>
        <v>0</v>
      </c>
      <c r="AF154">
        <f ca="1">IF(Table1[[#This Row],[Occupation]]="Agriculture",1,0)</f>
        <v>0</v>
      </c>
      <c r="AG154">
        <f ca="1">IF(Table1[[#This Row],[Occupation]]="Teaching",1,0)</f>
        <v>0</v>
      </c>
      <c r="AH154">
        <f ca="1">IF(Table1[[#This Row],[Occupation]]="Construction",1,0)</f>
        <v>0</v>
      </c>
      <c r="AI154">
        <f ca="1">IF(Table1[[#This Row],[Occupation]]="Health",1,0)</f>
        <v>1</v>
      </c>
      <c r="AP154" s="1"/>
      <c r="AQ154" s="11">
        <f t="shared" ca="1" si="57"/>
        <v>2482.7223518711198</v>
      </c>
      <c r="AR154" s="2"/>
      <c r="AS154" s="1">
        <f ca="1">IF(Table1[[#This Row],[Value of Debts]]&gt;$AT$5,1,0)</f>
        <v>0</v>
      </c>
      <c r="AV154" s="2"/>
      <c r="AW154" s="16">
        <f ca="1">Table1[[#This Row],[Mortage Left]]/Table1[[#This Row],[value of House]]</f>
        <v>0.29207479044467244</v>
      </c>
      <c r="AX154">
        <f t="shared" ca="1" si="66"/>
        <v>1</v>
      </c>
      <c r="BA154" s="1">
        <f ca="1">IF(Table1[[#This Row],[Area]]="Area 1",Table1[[#This Row],[Income]],0)</f>
        <v>0</v>
      </c>
      <c r="BB154">
        <f ca="1">IF(Table1[[#This Row],[Area]]="Area 2",Table1[[#This Row],[Income]],0)</f>
        <v>0</v>
      </c>
      <c r="BC154">
        <f ca="1">IF(Table1[[#This Row],[Area]]="Area 3",Table1[[#This Row],[Income]],0)</f>
        <v>0</v>
      </c>
      <c r="BD154">
        <f ca="1">IF(Table1[[#This Row],[Area]]="Area 4",Table1[[#This Row],[Income]],0)</f>
        <v>31716</v>
      </c>
      <c r="BE154">
        <f ca="1">IF(Table1[[#This Row],[Area]]="Area 5",Table1[[#This Row],[Income]],0)</f>
        <v>0</v>
      </c>
      <c r="BF154">
        <f ca="1">IF(Table1[[#This Row],[Area]]="Area 6",Table1[[#This Row],[Income]],0)</f>
        <v>0</v>
      </c>
      <c r="BG154">
        <f ca="1">IF(Table1[[#This Row],[Area]]="Area 7",Table1[[#This Row],[Income]],0)</f>
        <v>0</v>
      </c>
      <c r="BH154">
        <f ca="1">IF(Table1[[#This Row],[Area]]="Area 8",Table1[[#This Row],[Income]],0)</f>
        <v>0</v>
      </c>
      <c r="BI154">
        <f ca="1">IF(Table1[[#This Row],[Area]]="Area 9",Table1[[#This Row],[Income]],0)</f>
        <v>0</v>
      </c>
      <c r="BJ154">
        <f ca="1">IF(Table1[[#This Row],[Area]]="Area 10",Table1[[#This Row],[Income]],0)</f>
        <v>0</v>
      </c>
      <c r="BK154">
        <f ca="1">IF(Table1[[#This Row],[Area]]="Area 11",Table1[[#This Row],[Income]],0)</f>
        <v>0</v>
      </c>
      <c r="BL154">
        <f ca="1">IF(Table1[[#This Row],[Area]]="Area 12",Table1[[#This Row],[Income]],0)</f>
        <v>0</v>
      </c>
      <c r="BM154">
        <f ca="1">IF(Table1[[#This Row],[Area]]="Area 13",Table1[[#This Row],[Income]],0)</f>
        <v>0</v>
      </c>
      <c r="BN154" s="2">
        <f ca="1">IF(Table1[[#This Row],[Area]]="Area 14",Table1[[#This Row],[Income]],0)</f>
        <v>0</v>
      </c>
      <c r="BO154" s="1">
        <f ca="1">IF(Table1[[#This Row],[Occupation]]="Health",Table1[[#This Row],[Income]],0)</f>
        <v>31716</v>
      </c>
      <c r="BP154">
        <f ca="1">IF(Table1[[#This Row],[Occupation]]="Construction",Table1[[#This Row],[Income]],0)</f>
        <v>0</v>
      </c>
      <c r="BQ154">
        <f ca="1">IF(Table1[[#This Row],[Occupation]]="Teaching",Table1[[#This Row],[Income]],0)</f>
        <v>0</v>
      </c>
      <c r="BR154">
        <f ca="1">IF(Table1[[#This Row],[Occupation]]="IT",Table1[[#This Row],[Income]],0)</f>
        <v>0</v>
      </c>
      <c r="BS154">
        <f ca="1">IF(Table1[[#This Row],[Occupation]]="General Work",Table1[[#This Row],[Income]],0)</f>
        <v>0</v>
      </c>
      <c r="BT154" s="2">
        <f ca="1">IF(Table1[[#This Row],[Occupation]]="Agriculture",Table1[[#This Row],[Income]],0)</f>
        <v>0</v>
      </c>
      <c r="BV154" s="1">
        <f ca="1">IF(Table1[[#This Row],[Value of Debts]]&gt;Table1[[#This Row],[Income]],1,0)</f>
        <v>1</v>
      </c>
      <c r="BY154" s="2">
        <f ca="1">IF(Table1[[#This Row],[Net Worth of person]]&gt;$BZ$5,Table1[[#This Row],[Age]],0)</f>
        <v>34</v>
      </c>
    </row>
    <row r="155" spans="2:77" x14ac:dyDescent="0.3">
      <c r="B155">
        <f t="shared" ca="1" si="58"/>
        <v>2</v>
      </c>
      <c r="C155" t="str">
        <f t="shared" ref="C155:C218" ca="1" si="67">IF(B155=1,"Men","Women")</f>
        <v>Women</v>
      </c>
      <c r="D155">
        <f t="shared" ca="1" si="59"/>
        <v>27</v>
      </c>
      <c r="E155">
        <f t="shared" ca="1" si="60"/>
        <v>1</v>
      </c>
      <c r="F155" t="str">
        <f t="shared" ref="F155:F218" ca="1" si="68">VLOOKUP(E155,$CG$6:$CH$11,2,0)</f>
        <v>Health</v>
      </c>
      <c r="G155">
        <f t="shared" ca="1" si="61"/>
        <v>5</v>
      </c>
      <c r="H155" t="str">
        <f t="shared" ref="H155:H218" ca="1" si="69">VLOOKUP(G155,$CJ$6:$CK$10,2,0)</f>
        <v>Others</v>
      </c>
      <c r="I155">
        <f t="shared" ca="1" si="62"/>
        <v>0</v>
      </c>
      <c r="J155">
        <f t="shared" ca="1" si="63"/>
        <v>2</v>
      </c>
      <c r="K155">
        <f t="shared" ca="1" si="64"/>
        <v>34591</v>
      </c>
      <c r="L155">
        <f t="shared" ca="1" si="65"/>
        <v>1</v>
      </c>
      <c r="M155" t="str">
        <f t="shared" ref="M155:M218" ca="1" si="70">VLOOKUP(L155,$CM$6:$CN$19,2,0)</f>
        <v>Area 1</v>
      </c>
      <c r="N155">
        <f t="shared" ref="N155:N218" ca="1" si="71">K155*RANDBETWEEN(3,6)</f>
        <v>103773</v>
      </c>
      <c r="O155">
        <f ca="1">RAND()*Table1[[#This Row],[value of House]]</f>
        <v>61989.72222820537</v>
      </c>
      <c r="P155">
        <f t="shared" ref="P155:P218" ca="1" si="72">J155*RAND()*K155</f>
        <v>4965.4447037422397</v>
      </c>
      <c r="Q155">
        <f t="shared" ref="Q155:Q218" ca="1" si="73">RANDBETWEEN(0,P155)</f>
        <v>1827</v>
      </c>
      <c r="R155">
        <f t="shared" ref="R155:R218" ca="1" si="74">RAND()*K155*2</f>
        <v>47242.446422540212</v>
      </c>
      <c r="S155">
        <f t="shared" ref="S155:S218" ca="1" si="75">RAND()*K155*1.5</f>
        <v>34319.58117317647</v>
      </c>
      <c r="T155">
        <f t="shared" ref="T155:T218" ca="1" si="76">N155+P155+S155</f>
        <v>143058.02587691869</v>
      </c>
      <c r="U155">
        <f t="shared" ref="U155:U218" ca="1" si="77">O155+Q155+R155</f>
        <v>111059.16865074559</v>
      </c>
      <c r="V155">
        <f t="shared" ref="V155:V218" ca="1" si="78">T155-U155</f>
        <v>31998.857226173102</v>
      </c>
      <c r="X155" s="1">
        <f ca="1">IF(Table1[[#This Row],[Gender]]="Men",1,0)</f>
        <v>0</v>
      </c>
      <c r="Y155">
        <f ca="1">IF(Table1[[#This Row],[Gender]]="Women",1,0)</f>
        <v>1</v>
      </c>
      <c r="AB155" s="2"/>
      <c r="AD155" s="1">
        <f ca="1">IF(Table1[[#This Row],[Occupation]]="General Work",1,0)</f>
        <v>0</v>
      </c>
      <c r="AE155">
        <f ca="1">IF(Table1[[#This Row],[Occupation]]="IT",1,0)</f>
        <v>0</v>
      </c>
      <c r="AF155">
        <f ca="1">IF(Table1[[#This Row],[Occupation]]="Agriculture",1,0)</f>
        <v>0</v>
      </c>
      <c r="AG155">
        <f ca="1">IF(Table1[[#This Row],[Occupation]]="Teaching",1,0)</f>
        <v>0</v>
      </c>
      <c r="AH155">
        <f ca="1">IF(Table1[[#This Row],[Occupation]]="Construction",1,0)</f>
        <v>0</v>
      </c>
      <c r="AI155">
        <f ca="1">IF(Table1[[#This Row],[Occupation]]="Health",1,0)</f>
        <v>1</v>
      </c>
      <c r="AP155" s="1"/>
      <c r="AQ155" s="11">
        <f t="shared" ca="1" si="57"/>
        <v>16517.059954006174</v>
      </c>
      <c r="AR155" s="2"/>
      <c r="AS155" s="1">
        <f ca="1">IF(Table1[[#This Row],[Value of Debts]]&gt;$AT$5,1,0)</f>
        <v>1</v>
      </c>
      <c r="AV155" s="2"/>
      <c r="AW155" s="16">
        <f ca="1">Table1[[#This Row],[Mortage Left]]/Table1[[#This Row],[value of House]]</f>
        <v>0.59735887203998506</v>
      </c>
      <c r="AX155">
        <f t="shared" ca="1" si="66"/>
        <v>0</v>
      </c>
      <c r="BA155" s="1">
        <f ca="1">IF(Table1[[#This Row],[Area]]="Area 1",Table1[[#This Row],[Income]],0)</f>
        <v>34591</v>
      </c>
      <c r="BB155">
        <f ca="1">IF(Table1[[#This Row],[Area]]="Area 2",Table1[[#This Row],[Income]],0)</f>
        <v>0</v>
      </c>
      <c r="BC155">
        <f ca="1">IF(Table1[[#This Row],[Area]]="Area 3",Table1[[#This Row],[Income]],0)</f>
        <v>0</v>
      </c>
      <c r="BD155">
        <f ca="1">IF(Table1[[#This Row],[Area]]="Area 4",Table1[[#This Row],[Income]],0)</f>
        <v>0</v>
      </c>
      <c r="BE155">
        <f ca="1">IF(Table1[[#This Row],[Area]]="Area 5",Table1[[#This Row],[Income]],0)</f>
        <v>0</v>
      </c>
      <c r="BF155">
        <f ca="1">IF(Table1[[#This Row],[Area]]="Area 6",Table1[[#This Row],[Income]],0)</f>
        <v>0</v>
      </c>
      <c r="BG155">
        <f ca="1">IF(Table1[[#This Row],[Area]]="Area 7",Table1[[#This Row],[Income]],0)</f>
        <v>0</v>
      </c>
      <c r="BH155">
        <f ca="1">IF(Table1[[#This Row],[Area]]="Area 8",Table1[[#This Row],[Income]],0)</f>
        <v>0</v>
      </c>
      <c r="BI155">
        <f ca="1">IF(Table1[[#This Row],[Area]]="Area 9",Table1[[#This Row],[Income]],0)</f>
        <v>0</v>
      </c>
      <c r="BJ155">
        <f ca="1">IF(Table1[[#This Row],[Area]]="Area 10",Table1[[#This Row],[Income]],0)</f>
        <v>0</v>
      </c>
      <c r="BK155">
        <f ca="1">IF(Table1[[#This Row],[Area]]="Area 11",Table1[[#This Row],[Income]],0)</f>
        <v>0</v>
      </c>
      <c r="BL155">
        <f ca="1">IF(Table1[[#This Row],[Area]]="Area 12",Table1[[#This Row],[Income]],0)</f>
        <v>0</v>
      </c>
      <c r="BM155">
        <f ca="1">IF(Table1[[#This Row],[Area]]="Area 13",Table1[[#This Row],[Income]],0)</f>
        <v>0</v>
      </c>
      <c r="BN155" s="2">
        <f ca="1">IF(Table1[[#This Row],[Area]]="Area 14",Table1[[#This Row],[Income]],0)</f>
        <v>0</v>
      </c>
      <c r="BO155" s="1">
        <f ca="1">IF(Table1[[#This Row],[Occupation]]="Health",Table1[[#This Row],[Income]],0)</f>
        <v>34591</v>
      </c>
      <c r="BP155">
        <f ca="1">IF(Table1[[#This Row],[Occupation]]="Construction",Table1[[#This Row],[Income]],0)</f>
        <v>0</v>
      </c>
      <c r="BQ155">
        <f ca="1">IF(Table1[[#This Row],[Occupation]]="Teaching",Table1[[#This Row],[Income]],0)</f>
        <v>0</v>
      </c>
      <c r="BR155">
        <f ca="1">IF(Table1[[#This Row],[Occupation]]="IT",Table1[[#This Row],[Income]],0)</f>
        <v>0</v>
      </c>
      <c r="BS155">
        <f ca="1">IF(Table1[[#This Row],[Occupation]]="General Work",Table1[[#This Row],[Income]],0)</f>
        <v>0</v>
      </c>
      <c r="BT155" s="2">
        <f ca="1">IF(Table1[[#This Row],[Occupation]]="Agriculture",Table1[[#This Row],[Income]],0)</f>
        <v>0</v>
      </c>
      <c r="BV155" s="1">
        <f ca="1">IF(Table1[[#This Row],[Value of Debts]]&gt;Table1[[#This Row],[Income]],1,0)</f>
        <v>1</v>
      </c>
      <c r="BY155" s="2">
        <f ca="1">IF(Table1[[#This Row],[Net Worth of person]]&gt;$BZ$5,Table1[[#This Row],[Age]],0)</f>
        <v>0</v>
      </c>
    </row>
    <row r="156" spans="2:77" x14ac:dyDescent="0.3">
      <c r="B156">
        <f t="shared" ca="1" si="58"/>
        <v>2</v>
      </c>
      <c r="C156" t="str">
        <f t="shared" ca="1" si="67"/>
        <v>Women</v>
      </c>
      <c r="D156">
        <f t="shared" ca="1" si="59"/>
        <v>42</v>
      </c>
      <c r="E156">
        <f t="shared" ca="1" si="60"/>
        <v>2</v>
      </c>
      <c r="F156" t="str">
        <f t="shared" ca="1" si="68"/>
        <v>Construction</v>
      </c>
      <c r="G156">
        <f t="shared" ca="1" si="61"/>
        <v>5</v>
      </c>
      <c r="H156" t="str">
        <f t="shared" ca="1" si="69"/>
        <v>Others</v>
      </c>
      <c r="I156">
        <f t="shared" ca="1" si="62"/>
        <v>4</v>
      </c>
      <c r="J156">
        <f t="shared" ca="1" si="63"/>
        <v>1</v>
      </c>
      <c r="K156">
        <f t="shared" ca="1" si="64"/>
        <v>61352</v>
      </c>
      <c r="L156">
        <f t="shared" ca="1" si="65"/>
        <v>13</v>
      </c>
      <c r="M156" t="str">
        <f t="shared" ca="1" si="70"/>
        <v>Area 13</v>
      </c>
      <c r="N156">
        <f t="shared" ca="1" si="71"/>
        <v>245408</v>
      </c>
      <c r="O156">
        <f ca="1">RAND()*Table1[[#This Row],[value of House]]</f>
        <v>176407.41200499504</v>
      </c>
      <c r="P156">
        <f t="shared" ca="1" si="72"/>
        <v>16517.059954006174</v>
      </c>
      <c r="Q156">
        <f t="shared" ca="1" si="73"/>
        <v>13744</v>
      </c>
      <c r="R156">
        <f t="shared" ca="1" si="74"/>
        <v>74996.266388445176</v>
      </c>
      <c r="S156">
        <f t="shared" ca="1" si="75"/>
        <v>15852.858176947153</v>
      </c>
      <c r="T156">
        <f t="shared" ca="1" si="76"/>
        <v>277777.91813095333</v>
      </c>
      <c r="U156">
        <f t="shared" ca="1" si="77"/>
        <v>265147.6783934402</v>
      </c>
      <c r="V156">
        <f t="shared" ca="1" si="78"/>
        <v>12630.239737513126</v>
      </c>
      <c r="X156" s="1">
        <f ca="1">IF(Table1[[#This Row],[Gender]]="Men",1,0)</f>
        <v>0</v>
      </c>
      <c r="Y156">
        <f ca="1">IF(Table1[[#This Row],[Gender]]="Women",1,0)</f>
        <v>1</v>
      </c>
      <c r="AB156" s="2"/>
      <c r="AD156" s="1">
        <f ca="1">IF(Table1[[#This Row],[Occupation]]="General Work",1,0)</f>
        <v>0</v>
      </c>
      <c r="AE156">
        <f ca="1">IF(Table1[[#This Row],[Occupation]]="IT",1,0)</f>
        <v>0</v>
      </c>
      <c r="AF156">
        <f ca="1">IF(Table1[[#This Row],[Occupation]]="Agriculture",1,0)</f>
        <v>0</v>
      </c>
      <c r="AG156">
        <f ca="1">IF(Table1[[#This Row],[Occupation]]="Teaching",1,0)</f>
        <v>0</v>
      </c>
      <c r="AH156">
        <f ca="1">IF(Table1[[#This Row],[Occupation]]="Construction",1,0)</f>
        <v>1</v>
      </c>
      <c r="AI156">
        <f ca="1">IF(Table1[[#This Row],[Occupation]]="Health",1,0)</f>
        <v>0</v>
      </c>
      <c r="AP156" s="1"/>
      <c r="AQ156" s="11">
        <f t="shared" ca="1" si="57"/>
        <v>33386.588131475764</v>
      </c>
      <c r="AR156" s="2"/>
      <c r="AS156" s="1">
        <f ca="1">IF(Table1[[#This Row],[Value of Debts]]&gt;$AT$5,1,0)</f>
        <v>1</v>
      </c>
      <c r="AV156" s="2"/>
      <c r="AW156" s="16">
        <f ca="1">Table1[[#This Row],[Mortage Left]]/Table1[[#This Row],[value of House]]</f>
        <v>0.71883317579294503</v>
      </c>
      <c r="AX156">
        <f t="shared" ca="1" si="66"/>
        <v>0</v>
      </c>
      <c r="BA156" s="1">
        <f ca="1">IF(Table1[[#This Row],[Area]]="Area 1",Table1[[#This Row],[Income]],0)</f>
        <v>0</v>
      </c>
      <c r="BB156">
        <f ca="1">IF(Table1[[#This Row],[Area]]="Area 2",Table1[[#This Row],[Income]],0)</f>
        <v>0</v>
      </c>
      <c r="BC156">
        <f ca="1">IF(Table1[[#This Row],[Area]]="Area 3",Table1[[#This Row],[Income]],0)</f>
        <v>0</v>
      </c>
      <c r="BD156">
        <f ca="1">IF(Table1[[#This Row],[Area]]="Area 4",Table1[[#This Row],[Income]],0)</f>
        <v>0</v>
      </c>
      <c r="BE156">
        <f ca="1">IF(Table1[[#This Row],[Area]]="Area 5",Table1[[#This Row],[Income]],0)</f>
        <v>0</v>
      </c>
      <c r="BF156">
        <f ca="1">IF(Table1[[#This Row],[Area]]="Area 6",Table1[[#This Row],[Income]],0)</f>
        <v>0</v>
      </c>
      <c r="BG156">
        <f ca="1">IF(Table1[[#This Row],[Area]]="Area 7",Table1[[#This Row],[Income]],0)</f>
        <v>0</v>
      </c>
      <c r="BH156">
        <f ca="1">IF(Table1[[#This Row],[Area]]="Area 8",Table1[[#This Row],[Income]],0)</f>
        <v>0</v>
      </c>
      <c r="BI156">
        <f ca="1">IF(Table1[[#This Row],[Area]]="Area 9",Table1[[#This Row],[Income]],0)</f>
        <v>0</v>
      </c>
      <c r="BJ156">
        <f ca="1">IF(Table1[[#This Row],[Area]]="Area 10",Table1[[#This Row],[Income]],0)</f>
        <v>0</v>
      </c>
      <c r="BK156">
        <f ca="1">IF(Table1[[#This Row],[Area]]="Area 11",Table1[[#This Row],[Income]],0)</f>
        <v>0</v>
      </c>
      <c r="BL156">
        <f ca="1">IF(Table1[[#This Row],[Area]]="Area 12",Table1[[#This Row],[Income]],0)</f>
        <v>0</v>
      </c>
      <c r="BM156">
        <f ca="1">IF(Table1[[#This Row],[Area]]="Area 13",Table1[[#This Row],[Income]],0)</f>
        <v>61352</v>
      </c>
      <c r="BN156" s="2">
        <f ca="1">IF(Table1[[#This Row],[Area]]="Area 14",Table1[[#This Row],[Income]],0)</f>
        <v>0</v>
      </c>
      <c r="BO156" s="1">
        <f ca="1">IF(Table1[[#This Row],[Occupation]]="Health",Table1[[#This Row],[Income]],0)</f>
        <v>0</v>
      </c>
      <c r="BP156">
        <f ca="1">IF(Table1[[#This Row],[Occupation]]="Construction",Table1[[#This Row],[Income]],0)</f>
        <v>61352</v>
      </c>
      <c r="BQ156">
        <f ca="1">IF(Table1[[#This Row],[Occupation]]="Teaching",Table1[[#This Row],[Income]],0)</f>
        <v>0</v>
      </c>
      <c r="BR156">
        <f ca="1">IF(Table1[[#This Row],[Occupation]]="IT",Table1[[#This Row],[Income]],0)</f>
        <v>0</v>
      </c>
      <c r="BS156">
        <f ca="1">IF(Table1[[#This Row],[Occupation]]="General Work",Table1[[#This Row],[Income]],0)</f>
        <v>0</v>
      </c>
      <c r="BT156" s="2">
        <f ca="1">IF(Table1[[#This Row],[Occupation]]="Agriculture",Table1[[#This Row],[Income]],0)</f>
        <v>0</v>
      </c>
      <c r="BV156" s="1">
        <f ca="1">IF(Table1[[#This Row],[Value of Debts]]&gt;Table1[[#This Row],[Income]],1,0)</f>
        <v>1</v>
      </c>
      <c r="BY156" s="2">
        <f ca="1">IF(Table1[[#This Row],[Net Worth of person]]&gt;$BZ$5,Table1[[#This Row],[Age]],0)</f>
        <v>0</v>
      </c>
    </row>
    <row r="157" spans="2:77" x14ac:dyDescent="0.3">
      <c r="B157">
        <f t="shared" ca="1" si="58"/>
        <v>1</v>
      </c>
      <c r="C157" t="str">
        <f t="shared" ca="1" si="67"/>
        <v>Men</v>
      </c>
      <c r="D157">
        <f t="shared" ca="1" si="59"/>
        <v>39</v>
      </c>
      <c r="E157">
        <f t="shared" ca="1" si="60"/>
        <v>3</v>
      </c>
      <c r="F157" t="str">
        <f t="shared" ca="1" si="68"/>
        <v>Teaching</v>
      </c>
      <c r="G157">
        <f t="shared" ca="1" si="61"/>
        <v>5</v>
      </c>
      <c r="H157" t="str">
        <f t="shared" ca="1" si="69"/>
        <v>Others</v>
      </c>
      <c r="I157">
        <f t="shared" ca="1" si="62"/>
        <v>0</v>
      </c>
      <c r="J157">
        <f t="shared" ca="1" si="63"/>
        <v>3</v>
      </c>
      <c r="K157">
        <f t="shared" ca="1" si="64"/>
        <v>50429</v>
      </c>
      <c r="L157">
        <f t="shared" ca="1" si="65"/>
        <v>2</v>
      </c>
      <c r="M157" t="str">
        <f t="shared" ca="1" si="70"/>
        <v>Area 2</v>
      </c>
      <c r="N157">
        <f t="shared" ca="1" si="71"/>
        <v>201716</v>
      </c>
      <c r="O157">
        <f ca="1">RAND()*Table1[[#This Row],[value of House]]</f>
        <v>147458.36705872184</v>
      </c>
      <c r="P157">
        <f t="shared" ca="1" si="72"/>
        <v>100159.76439442729</v>
      </c>
      <c r="Q157">
        <f t="shared" ca="1" si="73"/>
        <v>8653</v>
      </c>
      <c r="R157">
        <f t="shared" ca="1" si="74"/>
        <v>40500.948695797459</v>
      </c>
      <c r="S157">
        <f t="shared" ca="1" si="75"/>
        <v>68980.453203108758</v>
      </c>
      <c r="T157">
        <f t="shared" ca="1" si="76"/>
        <v>370856.21759753604</v>
      </c>
      <c r="U157">
        <f t="shared" ca="1" si="77"/>
        <v>196612.31575451931</v>
      </c>
      <c r="V157">
        <f t="shared" ca="1" si="78"/>
        <v>174243.90184301673</v>
      </c>
      <c r="X157" s="1">
        <f ca="1">IF(Table1[[#This Row],[Gender]]="Men",1,0)</f>
        <v>1</v>
      </c>
      <c r="Y157">
        <f ca="1">IF(Table1[[#This Row],[Gender]]="Women",1,0)</f>
        <v>0</v>
      </c>
      <c r="AB157" s="2"/>
      <c r="AD157" s="1">
        <f ca="1">IF(Table1[[#This Row],[Occupation]]="General Work",1,0)</f>
        <v>0</v>
      </c>
      <c r="AE157">
        <f ca="1">IF(Table1[[#This Row],[Occupation]]="IT",1,0)</f>
        <v>0</v>
      </c>
      <c r="AF157">
        <f ca="1">IF(Table1[[#This Row],[Occupation]]="Agriculture",1,0)</f>
        <v>0</v>
      </c>
      <c r="AG157">
        <f ca="1">IF(Table1[[#This Row],[Occupation]]="Teaching",1,0)</f>
        <v>1</v>
      </c>
      <c r="AH157">
        <f ca="1">IF(Table1[[#This Row],[Occupation]]="Construction",1,0)</f>
        <v>0</v>
      </c>
      <c r="AI157">
        <f ca="1">IF(Table1[[#This Row],[Occupation]]="Health",1,0)</f>
        <v>0</v>
      </c>
      <c r="AP157" s="1"/>
      <c r="AQ157" s="11">
        <f t="shared" ca="1" si="57"/>
        <v>28583.981919733942</v>
      </c>
      <c r="AR157" s="2"/>
      <c r="AS157" s="1">
        <f ca="1">IF(Table1[[#This Row],[Value of Debts]]&gt;$AT$5,1,0)</f>
        <v>1</v>
      </c>
      <c r="AV157" s="2"/>
      <c r="AW157" s="16">
        <f ca="1">Table1[[#This Row],[Mortage Left]]/Table1[[#This Row],[value of House]]</f>
        <v>0.73101968638443082</v>
      </c>
      <c r="AX157">
        <f t="shared" ca="1" si="66"/>
        <v>0</v>
      </c>
      <c r="BA157" s="1">
        <f ca="1">IF(Table1[[#This Row],[Area]]="Area 1",Table1[[#This Row],[Income]],0)</f>
        <v>0</v>
      </c>
      <c r="BB157">
        <f ca="1">IF(Table1[[#This Row],[Area]]="Area 2",Table1[[#This Row],[Income]],0)</f>
        <v>50429</v>
      </c>
      <c r="BC157">
        <f ca="1">IF(Table1[[#This Row],[Area]]="Area 3",Table1[[#This Row],[Income]],0)</f>
        <v>0</v>
      </c>
      <c r="BD157">
        <f ca="1">IF(Table1[[#This Row],[Area]]="Area 4",Table1[[#This Row],[Income]],0)</f>
        <v>0</v>
      </c>
      <c r="BE157">
        <f ca="1">IF(Table1[[#This Row],[Area]]="Area 5",Table1[[#This Row],[Income]],0)</f>
        <v>0</v>
      </c>
      <c r="BF157">
        <f ca="1">IF(Table1[[#This Row],[Area]]="Area 6",Table1[[#This Row],[Income]],0)</f>
        <v>0</v>
      </c>
      <c r="BG157">
        <f ca="1">IF(Table1[[#This Row],[Area]]="Area 7",Table1[[#This Row],[Income]],0)</f>
        <v>0</v>
      </c>
      <c r="BH157">
        <f ca="1">IF(Table1[[#This Row],[Area]]="Area 8",Table1[[#This Row],[Income]],0)</f>
        <v>0</v>
      </c>
      <c r="BI157">
        <f ca="1">IF(Table1[[#This Row],[Area]]="Area 9",Table1[[#This Row],[Income]],0)</f>
        <v>0</v>
      </c>
      <c r="BJ157">
        <f ca="1">IF(Table1[[#This Row],[Area]]="Area 10",Table1[[#This Row],[Income]],0)</f>
        <v>0</v>
      </c>
      <c r="BK157">
        <f ca="1">IF(Table1[[#This Row],[Area]]="Area 11",Table1[[#This Row],[Income]],0)</f>
        <v>0</v>
      </c>
      <c r="BL157">
        <f ca="1">IF(Table1[[#This Row],[Area]]="Area 12",Table1[[#This Row],[Income]],0)</f>
        <v>0</v>
      </c>
      <c r="BM157">
        <f ca="1">IF(Table1[[#This Row],[Area]]="Area 13",Table1[[#This Row],[Income]],0)</f>
        <v>0</v>
      </c>
      <c r="BN157" s="2">
        <f ca="1">IF(Table1[[#This Row],[Area]]="Area 14",Table1[[#This Row],[Income]],0)</f>
        <v>0</v>
      </c>
      <c r="BO157" s="1">
        <f ca="1">IF(Table1[[#This Row],[Occupation]]="Health",Table1[[#This Row],[Income]],0)</f>
        <v>0</v>
      </c>
      <c r="BP157">
        <f ca="1">IF(Table1[[#This Row],[Occupation]]="Construction",Table1[[#This Row],[Income]],0)</f>
        <v>0</v>
      </c>
      <c r="BQ157">
        <f ca="1">IF(Table1[[#This Row],[Occupation]]="Teaching",Table1[[#This Row],[Income]],0)</f>
        <v>50429</v>
      </c>
      <c r="BR157">
        <f ca="1">IF(Table1[[#This Row],[Occupation]]="IT",Table1[[#This Row],[Income]],0)</f>
        <v>0</v>
      </c>
      <c r="BS157">
        <f ca="1">IF(Table1[[#This Row],[Occupation]]="General Work",Table1[[#This Row],[Income]],0)</f>
        <v>0</v>
      </c>
      <c r="BT157" s="2">
        <f ca="1">IF(Table1[[#This Row],[Occupation]]="Agriculture",Table1[[#This Row],[Income]],0)</f>
        <v>0</v>
      </c>
      <c r="BV157" s="1">
        <f ca="1">IF(Table1[[#This Row],[Value of Debts]]&gt;Table1[[#This Row],[Income]],1,0)</f>
        <v>1</v>
      </c>
      <c r="BY157" s="2">
        <f ca="1">IF(Table1[[#This Row],[Net Worth of person]]&gt;$BZ$5,Table1[[#This Row],[Age]],0)</f>
        <v>39</v>
      </c>
    </row>
    <row r="158" spans="2:77" x14ac:dyDescent="0.3">
      <c r="B158">
        <f t="shared" ca="1" si="58"/>
        <v>2</v>
      </c>
      <c r="C158" t="str">
        <f t="shared" ca="1" si="67"/>
        <v>Women</v>
      </c>
      <c r="D158">
        <f t="shared" ca="1" si="59"/>
        <v>25</v>
      </c>
      <c r="E158">
        <f t="shared" ca="1" si="60"/>
        <v>1</v>
      </c>
      <c r="F158" t="str">
        <f t="shared" ca="1" si="68"/>
        <v>Health</v>
      </c>
      <c r="G158">
        <f t="shared" ca="1" si="61"/>
        <v>5</v>
      </c>
      <c r="H158" t="str">
        <f t="shared" ca="1" si="69"/>
        <v>Others</v>
      </c>
      <c r="I158">
        <f t="shared" ca="1" si="62"/>
        <v>2</v>
      </c>
      <c r="J158">
        <f t="shared" ca="1" si="63"/>
        <v>1</v>
      </c>
      <c r="K158">
        <f t="shared" ca="1" si="64"/>
        <v>42143</v>
      </c>
      <c r="L158">
        <f t="shared" ca="1" si="65"/>
        <v>1</v>
      </c>
      <c r="M158" t="str">
        <f t="shared" ca="1" si="70"/>
        <v>Area 1</v>
      </c>
      <c r="N158">
        <f t="shared" ca="1" si="71"/>
        <v>252858</v>
      </c>
      <c r="O158">
        <f ca="1">RAND()*Table1[[#This Row],[value of House]]</f>
        <v>76126.052098923523</v>
      </c>
      <c r="P158">
        <f t="shared" ca="1" si="72"/>
        <v>28583.981919733942</v>
      </c>
      <c r="Q158">
        <f t="shared" ca="1" si="73"/>
        <v>23605</v>
      </c>
      <c r="R158">
        <f t="shared" ca="1" si="74"/>
        <v>74467.89109291081</v>
      </c>
      <c r="S158">
        <f t="shared" ca="1" si="75"/>
        <v>29483.177726629146</v>
      </c>
      <c r="T158">
        <f t="shared" ca="1" si="76"/>
        <v>310925.15964636306</v>
      </c>
      <c r="U158">
        <f t="shared" ca="1" si="77"/>
        <v>174198.94319183432</v>
      </c>
      <c r="V158">
        <f t="shared" ca="1" si="78"/>
        <v>136726.21645452874</v>
      </c>
      <c r="X158" s="1">
        <f ca="1">IF(Table1[[#This Row],[Gender]]="Men",1,0)</f>
        <v>0</v>
      </c>
      <c r="Y158">
        <f ca="1">IF(Table1[[#This Row],[Gender]]="Women",1,0)</f>
        <v>1</v>
      </c>
      <c r="AB158" s="2"/>
      <c r="AD158" s="1">
        <f ca="1">IF(Table1[[#This Row],[Occupation]]="General Work",1,0)</f>
        <v>0</v>
      </c>
      <c r="AE158">
        <f ca="1">IF(Table1[[#This Row],[Occupation]]="IT",1,0)</f>
        <v>0</v>
      </c>
      <c r="AF158">
        <f ca="1">IF(Table1[[#This Row],[Occupation]]="Agriculture",1,0)</f>
        <v>0</v>
      </c>
      <c r="AG158">
        <f ca="1">IF(Table1[[#This Row],[Occupation]]="Teaching",1,0)</f>
        <v>0</v>
      </c>
      <c r="AH158">
        <f ca="1">IF(Table1[[#This Row],[Occupation]]="Construction",1,0)</f>
        <v>0</v>
      </c>
      <c r="AI158">
        <f ca="1">IF(Table1[[#This Row],[Occupation]]="Health",1,0)</f>
        <v>1</v>
      </c>
      <c r="AP158" s="1"/>
      <c r="AQ158" s="11">
        <f t="shared" ca="1" si="57"/>
        <v>9433.7527112313164</v>
      </c>
      <c r="AR158" s="2"/>
      <c r="AS158" s="1">
        <f ca="1">IF(Table1[[#This Row],[Value of Debts]]&gt;$AT$5,1,0)</f>
        <v>1</v>
      </c>
      <c r="AV158" s="2"/>
      <c r="AW158" s="16">
        <f ca="1">Table1[[#This Row],[Mortage Left]]/Table1[[#This Row],[value of House]]</f>
        <v>0.30106246232637895</v>
      </c>
      <c r="AX158">
        <f t="shared" ca="1" si="66"/>
        <v>0</v>
      </c>
      <c r="BA158" s="1">
        <f ca="1">IF(Table1[[#This Row],[Area]]="Area 1",Table1[[#This Row],[Income]],0)</f>
        <v>42143</v>
      </c>
      <c r="BB158">
        <f ca="1">IF(Table1[[#This Row],[Area]]="Area 2",Table1[[#This Row],[Income]],0)</f>
        <v>0</v>
      </c>
      <c r="BC158">
        <f ca="1">IF(Table1[[#This Row],[Area]]="Area 3",Table1[[#This Row],[Income]],0)</f>
        <v>0</v>
      </c>
      <c r="BD158">
        <f ca="1">IF(Table1[[#This Row],[Area]]="Area 4",Table1[[#This Row],[Income]],0)</f>
        <v>0</v>
      </c>
      <c r="BE158">
        <f ca="1">IF(Table1[[#This Row],[Area]]="Area 5",Table1[[#This Row],[Income]],0)</f>
        <v>0</v>
      </c>
      <c r="BF158">
        <f ca="1">IF(Table1[[#This Row],[Area]]="Area 6",Table1[[#This Row],[Income]],0)</f>
        <v>0</v>
      </c>
      <c r="BG158">
        <f ca="1">IF(Table1[[#This Row],[Area]]="Area 7",Table1[[#This Row],[Income]],0)</f>
        <v>0</v>
      </c>
      <c r="BH158">
        <f ca="1">IF(Table1[[#This Row],[Area]]="Area 8",Table1[[#This Row],[Income]],0)</f>
        <v>0</v>
      </c>
      <c r="BI158">
        <f ca="1">IF(Table1[[#This Row],[Area]]="Area 9",Table1[[#This Row],[Income]],0)</f>
        <v>0</v>
      </c>
      <c r="BJ158">
        <f ca="1">IF(Table1[[#This Row],[Area]]="Area 10",Table1[[#This Row],[Income]],0)</f>
        <v>0</v>
      </c>
      <c r="BK158">
        <f ca="1">IF(Table1[[#This Row],[Area]]="Area 11",Table1[[#This Row],[Income]],0)</f>
        <v>0</v>
      </c>
      <c r="BL158">
        <f ca="1">IF(Table1[[#This Row],[Area]]="Area 12",Table1[[#This Row],[Income]],0)</f>
        <v>0</v>
      </c>
      <c r="BM158">
        <f ca="1">IF(Table1[[#This Row],[Area]]="Area 13",Table1[[#This Row],[Income]],0)</f>
        <v>0</v>
      </c>
      <c r="BN158" s="2">
        <f ca="1">IF(Table1[[#This Row],[Area]]="Area 14",Table1[[#This Row],[Income]],0)</f>
        <v>0</v>
      </c>
      <c r="BO158" s="1">
        <f ca="1">IF(Table1[[#This Row],[Occupation]]="Health",Table1[[#This Row],[Income]],0)</f>
        <v>42143</v>
      </c>
      <c r="BP158">
        <f ca="1">IF(Table1[[#This Row],[Occupation]]="Construction",Table1[[#This Row],[Income]],0)</f>
        <v>0</v>
      </c>
      <c r="BQ158">
        <f ca="1">IF(Table1[[#This Row],[Occupation]]="Teaching",Table1[[#This Row],[Income]],0)</f>
        <v>0</v>
      </c>
      <c r="BR158">
        <f ca="1">IF(Table1[[#This Row],[Occupation]]="IT",Table1[[#This Row],[Income]],0)</f>
        <v>0</v>
      </c>
      <c r="BS158">
        <f ca="1">IF(Table1[[#This Row],[Occupation]]="General Work",Table1[[#This Row],[Income]],0)</f>
        <v>0</v>
      </c>
      <c r="BT158" s="2">
        <f ca="1">IF(Table1[[#This Row],[Occupation]]="Agriculture",Table1[[#This Row],[Income]],0)</f>
        <v>0</v>
      </c>
      <c r="BV158" s="1">
        <f ca="1">IF(Table1[[#This Row],[Value of Debts]]&gt;Table1[[#This Row],[Income]],1,0)</f>
        <v>1</v>
      </c>
      <c r="BY158" s="2">
        <f ca="1">IF(Table1[[#This Row],[Net Worth of person]]&gt;$BZ$5,Table1[[#This Row],[Age]],0)</f>
        <v>25</v>
      </c>
    </row>
    <row r="159" spans="2:77" x14ac:dyDescent="0.3">
      <c r="B159">
        <f t="shared" ca="1" si="58"/>
        <v>2</v>
      </c>
      <c r="C159" t="str">
        <f t="shared" ca="1" si="67"/>
        <v>Women</v>
      </c>
      <c r="D159">
        <f t="shared" ca="1" si="59"/>
        <v>34</v>
      </c>
      <c r="E159">
        <f t="shared" ca="1" si="60"/>
        <v>1</v>
      </c>
      <c r="F159" t="str">
        <f t="shared" ca="1" si="68"/>
        <v>Health</v>
      </c>
      <c r="G159">
        <f t="shared" ca="1" si="61"/>
        <v>5</v>
      </c>
      <c r="H159" t="str">
        <f t="shared" ca="1" si="69"/>
        <v>Others</v>
      </c>
      <c r="I159">
        <f t="shared" ca="1" si="62"/>
        <v>1</v>
      </c>
      <c r="J159">
        <f t="shared" ca="1" si="63"/>
        <v>3</v>
      </c>
      <c r="K159">
        <f t="shared" ca="1" si="64"/>
        <v>47595</v>
      </c>
      <c r="L159">
        <f t="shared" ca="1" si="65"/>
        <v>2</v>
      </c>
      <c r="M159" t="str">
        <f t="shared" ca="1" si="70"/>
        <v>Area 2</v>
      </c>
      <c r="N159">
        <f t="shared" ca="1" si="71"/>
        <v>237975</v>
      </c>
      <c r="O159">
        <f ca="1">RAND()*Table1[[#This Row],[value of House]]</f>
        <v>205027.92907791125</v>
      </c>
      <c r="P159">
        <f t="shared" ca="1" si="72"/>
        <v>28301.258133693951</v>
      </c>
      <c r="Q159">
        <f t="shared" ca="1" si="73"/>
        <v>22006</v>
      </c>
      <c r="R159">
        <f t="shared" ca="1" si="74"/>
        <v>69459.555809980637</v>
      </c>
      <c r="S159">
        <f t="shared" ca="1" si="75"/>
        <v>49484.435861338701</v>
      </c>
      <c r="T159">
        <f t="shared" ca="1" si="76"/>
        <v>315760.69399503263</v>
      </c>
      <c r="U159">
        <f t="shared" ca="1" si="77"/>
        <v>296493.48488789191</v>
      </c>
      <c r="V159">
        <f t="shared" ca="1" si="78"/>
        <v>19267.209107140719</v>
      </c>
      <c r="X159" s="1">
        <f ca="1">IF(Table1[[#This Row],[Gender]]="Men",1,0)</f>
        <v>0</v>
      </c>
      <c r="Y159">
        <f ca="1">IF(Table1[[#This Row],[Gender]]="Women",1,0)</f>
        <v>1</v>
      </c>
      <c r="AB159" s="2"/>
      <c r="AD159" s="1">
        <f ca="1">IF(Table1[[#This Row],[Occupation]]="General Work",1,0)</f>
        <v>0</v>
      </c>
      <c r="AE159">
        <f ca="1">IF(Table1[[#This Row],[Occupation]]="IT",1,0)</f>
        <v>0</v>
      </c>
      <c r="AF159">
        <f ca="1">IF(Table1[[#This Row],[Occupation]]="Agriculture",1,0)</f>
        <v>0</v>
      </c>
      <c r="AG159">
        <f ca="1">IF(Table1[[#This Row],[Occupation]]="Teaching",1,0)</f>
        <v>0</v>
      </c>
      <c r="AH159">
        <f ca="1">IF(Table1[[#This Row],[Occupation]]="Construction",1,0)</f>
        <v>0</v>
      </c>
      <c r="AI159">
        <f ca="1">IF(Table1[[#This Row],[Occupation]]="Health",1,0)</f>
        <v>1</v>
      </c>
      <c r="AP159" s="1"/>
      <c r="AQ159" s="11">
        <f t="shared" ca="1" si="57"/>
        <v>25977.089122778842</v>
      </c>
      <c r="AR159" s="2"/>
      <c r="AS159" s="1">
        <f ca="1">IF(Table1[[#This Row],[Value of Debts]]&gt;$AT$5,1,0)</f>
        <v>1</v>
      </c>
      <c r="AV159" s="2"/>
      <c r="AW159" s="16">
        <f ca="1">Table1[[#This Row],[Mortage Left]]/Table1[[#This Row],[value of House]]</f>
        <v>0.86155238608219875</v>
      </c>
      <c r="AX159">
        <f t="shared" ca="1" si="66"/>
        <v>0</v>
      </c>
      <c r="BA159" s="1">
        <f ca="1">IF(Table1[[#This Row],[Area]]="Area 1",Table1[[#This Row],[Income]],0)</f>
        <v>0</v>
      </c>
      <c r="BB159">
        <f ca="1">IF(Table1[[#This Row],[Area]]="Area 2",Table1[[#This Row],[Income]],0)</f>
        <v>47595</v>
      </c>
      <c r="BC159">
        <f ca="1">IF(Table1[[#This Row],[Area]]="Area 3",Table1[[#This Row],[Income]],0)</f>
        <v>0</v>
      </c>
      <c r="BD159">
        <f ca="1">IF(Table1[[#This Row],[Area]]="Area 4",Table1[[#This Row],[Income]],0)</f>
        <v>0</v>
      </c>
      <c r="BE159">
        <f ca="1">IF(Table1[[#This Row],[Area]]="Area 5",Table1[[#This Row],[Income]],0)</f>
        <v>0</v>
      </c>
      <c r="BF159">
        <f ca="1">IF(Table1[[#This Row],[Area]]="Area 6",Table1[[#This Row],[Income]],0)</f>
        <v>0</v>
      </c>
      <c r="BG159">
        <f ca="1">IF(Table1[[#This Row],[Area]]="Area 7",Table1[[#This Row],[Income]],0)</f>
        <v>0</v>
      </c>
      <c r="BH159">
        <f ca="1">IF(Table1[[#This Row],[Area]]="Area 8",Table1[[#This Row],[Income]],0)</f>
        <v>0</v>
      </c>
      <c r="BI159">
        <f ca="1">IF(Table1[[#This Row],[Area]]="Area 9",Table1[[#This Row],[Income]],0)</f>
        <v>0</v>
      </c>
      <c r="BJ159">
        <f ca="1">IF(Table1[[#This Row],[Area]]="Area 10",Table1[[#This Row],[Income]],0)</f>
        <v>0</v>
      </c>
      <c r="BK159">
        <f ca="1">IF(Table1[[#This Row],[Area]]="Area 11",Table1[[#This Row],[Income]],0)</f>
        <v>0</v>
      </c>
      <c r="BL159">
        <f ca="1">IF(Table1[[#This Row],[Area]]="Area 12",Table1[[#This Row],[Income]],0)</f>
        <v>0</v>
      </c>
      <c r="BM159">
        <f ca="1">IF(Table1[[#This Row],[Area]]="Area 13",Table1[[#This Row],[Income]],0)</f>
        <v>0</v>
      </c>
      <c r="BN159" s="2">
        <f ca="1">IF(Table1[[#This Row],[Area]]="Area 14",Table1[[#This Row],[Income]],0)</f>
        <v>0</v>
      </c>
      <c r="BO159" s="1">
        <f ca="1">IF(Table1[[#This Row],[Occupation]]="Health",Table1[[#This Row],[Income]],0)</f>
        <v>47595</v>
      </c>
      <c r="BP159">
        <f ca="1">IF(Table1[[#This Row],[Occupation]]="Construction",Table1[[#This Row],[Income]],0)</f>
        <v>0</v>
      </c>
      <c r="BQ159">
        <f ca="1">IF(Table1[[#This Row],[Occupation]]="Teaching",Table1[[#This Row],[Income]],0)</f>
        <v>0</v>
      </c>
      <c r="BR159">
        <f ca="1">IF(Table1[[#This Row],[Occupation]]="IT",Table1[[#This Row],[Income]],0)</f>
        <v>0</v>
      </c>
      <c r="BS159">
        <f ca="1">IF(Table1[[#This Row],[Occupation]]="General Work",Table1[[#This Row],[Income]],0)</f>
        <v>0</v>
      </c>
      <c r="BT159" s="2">
        <f ca="1">IF(Table1[[#This Row],[Occupation]]="Agriculture",Table1[[#This Row],[Income]],0)</f>
        <v>0</v>
      </c>
      <c r="BV159" s="1">
        <f ca="1">IF(Table1[[#This Row],[Value of Debts]]&gt;Table1[[#This Row],[Income]],1,0)</f>
        <v>1</v>
      </c>
      <c r="BY159" s="2">
        <f ca="1">IF(Table1[[#This Row],[Net Worth of person]]&gt;$BZ$5,Table1[[#This Row],[Age]],0)</f>
        <v>0</v>
      </c>
    </row>
    <row r="160" spans="2:77" x14ac:dyDescent="0.3">
      <c r="B160">
        <f t="shared" ca="1" si="58"/>
        <v>2</v>
      </c>
      <c r="C160" t="str">
        <f t="shared" ca="1" si="67"/>
        <v>Women</v>
      </c>
      <c r="D160">
        <f t="shared" ca="1" si="59"/>
        <v>44</v>
      </c>
      <c r="E160">
        <f t="shared" ca="1" si="60"/>
        <v>3</v>
      </c>
      <c r="F160" t="str">
        <f t="shared" ca="1" si="68"/>
        <v>Teaching</v>
      </c>
      <c r="G160">
        <f t="shared" ca="1" si="61"/>
        <v>4</v>
      </c>
      <c r="H160" t="str">
        <f t="shared" ca="1" si="69"/>
        <v>Technical</v>
      </c>
      <c r="I160">
        <f t="shared" ca="1" si="62"/>
        <v>4</v>
      </c>
      <c r="J160">
        <f t="shared" ca="1" si="63"/>
        <v>1</v>
      </c>
      <c r="K160">
        <f t="shared" ca="1" si="64"/>
        <v>75119</v>
      </c>
      <c r="L160">
        <f t="shared" ca="1" si="65"/>
        <v>9</v>
      </c>
      <c r="M160" t="str">
        <f t="shared" ca="1" si="70"/>
        <v>Area 9</v>
      </c>
      <c r="N160">
        <f t="shared" ca="1" si="71"/>
        <v>225357</v>
      </c>
      <c r="O160">
        <f ca="1">RAND()*Table1[[#This Row],[value of House]]</f>
        <v>138946.17311268437</v>
      </c>
      <c r="P160">
        <f t="shared" ca="1" si="72"/>
        <v>25977.089122778842</v>
      </c>
      <c r="Q160">
        <f t="shared" ca="1" si="73"/>
        <v>23575</v>
      </c>
      <c r="R160">
        <f t="shared" ca="1" si="74"/>
        <v>148560.99961723588</v>
      </c>
      <c r="S160">
        <f t="shared" ca="1" si="75"/>
        <v>19108.597362768836</v>
      </c>
      <c r="T160">
        <f t="shared" ca="1" si="76"/>
        <v>270442.68648554769</v>
      </c>
      <c r="U160">
        <f t="shared" ca="1" si="77"/>
        <v>311082.17272992025</v>
      </c>
      <c r="V160">
        <f t="shared" ca="1" si="78"/>
        <v>-40639.486244372558</v>
      </c>
      <c r="X160" s="1">
        <f ca="1">IF(Table1[[#This Row],[Gender]]="Men",1,0)</f>
        <v>0</v>
      </c>
      <c r="Y160">
        <f ca="1">IF(Table1[[#This Row],[Gender]]="Women",1,0)</f>
        <v>1</v>
      </c>
      <c r="AB160" s="2"/>
      <c r="AD160" s="1">
        <f ca="1">IF(Table1[[#This Row],[Occupation]]="General Work",1,0)</f>
        <v>0</v>
      </c>
      <c r="AE160">
        <f ca="1">IF(Table1[[#This Row],[Occupation]]="IT",1,0)</f>
        <v>0</v>
      </c>
      <c r="AF160">
        <f ca="1">IF(Table1[[#This Row],[Occupation]]="Agriculture",1,0)</f>
        <v>0</v>
      </c>
      <c r="AG160">
        <f ca="1">IF(Table1[[#This Row],[Occupation]]="Teaching",1,0)</f>
        <v>1</v>
      </c>
      <c r="AH160">
        <f ca="1">IF(Table1[[#This Row],[Occupation]]="Construction",1,0)</f>
        <v>0</v>
      </c>
      <c r="AI160">
        <f ca="1">IF(Table1[[#This Row],[Occupation]]="Health",1,0)</f>
        <v>0</v>
      </c>
      <c r="AP160" s="1"/>
      <c r="AQ160" s="11">
        <f t="shared" ca="1" si="57"/>
        <v>26865.143272240541</v>
      </c>
      <c r="AR160" s="2"/>
      <c r="AS160" s="1">
        <f ca="1">IF(Table1[[#This Row],[Value of Debts]]&gt;$AT$5,1,0)</f>
        <v>1</v>
      </c>
      <c r="AV160" s="2"/>
      <c r="AW160" s="16">
        <f ca="1">Table1[[#This Row],[Mortage Left]]/Table1[[#This Row],[value of House]]</f>
        <v>0.61656027153664794</v>
      </c>
      <c r="AX160">
        <f t="shared" ca="1" si="66"/>
        <v>0</v>
      </c>
      <c r="BA160" s="1">
        <f ca="1">IF(Table1[[#This Row],[Area]]="Area 1",Table1[[#This Row],[Income]],0)</f>
        <v>0</v>
      </c>
      <c r="BB160">
        <f ca="1">IF(Table1[[#This Row],[Area]]="Area 2",Table1[[#This Row],[Income]],0)</f>
        <v>0</v>
      </c>
      <c r="BC160">
        <f ca="1">IF(Table1[[#This Row],[Area]]="Area 3",Table1[[#This Row],[Income]],0)</f>
        <v>0</v>
      </c>
      <c r="BD160">
        <f ca="1">IF(Table1[[#This Row],[Area]]="Area 4",Table1[[#This Row],[Income]],0)</f>
        <v>0</v>
      </c>
      <c r="BE160">
        <f ca="1">IF(Table1[[#This Row],[Area]]="Area 5",Table1[[#This Row],[Income]],0)</f>
        <v>0</v>
      </c>
      <c r="BF160">
        <f ca="1">IF(Table1[[#This Row],[Area]]="Area 6",Table1[[#This Row],[Income]],0)</f>
        <v>0</v>
      </c>
      <c r="BG160">
        <f ca="1">IF(Table1[[#This Row],[Area]]="Area 7",Table1[[#This Row],[Income]],0)</f>
        <v>0</v>
      </c>
      <c r="BH160">
        <f ca="1">IF(Table1[[#This Row],[Area]]="Area 8",Table1[[#This Row],[Income]],0)</f>
        <v>0</v>
      </c>
      <c r="BI160">
        <f ca="1">IF(Table1[[#This Row],[Area]]="Area 9",Table1[[#This Row],[Income]],0)</f>
        <v>75119</v>
      </c>
      <c r="BJ160">
        <f ca="1">IF(Table1[[#This Row],[Area]]="Area 10",Table1[[#This Row],[Income]],0)</f>
        <v>0</v>
      </c>
      <c r="BK160">
        <f ca="1">IF(Table1[[#This Row],[Area]]="Area 11",Table1[[#This Row],[Income]],0)</f>
        <v>0</v>
      </c>
      <c r="BL160">
        <f ca="1">IF(Table1[[#This Row],[Area]]="Area 12",Table1[[#This Row],[Income]],0)</f>
        <v>0</v>
      </c>
      <c r="BM160">
        <f ca="1">IF(Table1[[#This Row],[Area]]="Area 13",Table1[[#This Row],[Income]],0)</f>
        <v>0</v>
      </c>
      <c r="BN160" s="2">
        <f ca="1">IF(Table1[[#This Row],[Area]]="Area 14",Table1[[#This Row],[Income]],0)</f>
        <v>0</v>
      </c>
      <c r="BO160" s="1">
        <f ca="1">IF(Table1[[#This Row],[Occupation]]="Health",Table1[[#This Row],[Income]],0)</f>
        <v>0</v>
      </c>
      <c r="BP160">
        <f ca="1">IF(Table1[[#This Row],[Occupation]]="Construction",Table1[[#This Row],[Income]],0)</f>
        <v>0</v>
      </c>
      <c r="BQ160">
        <f ca="1">IF(Table1[[#This Row],[Occupation]]="Teaching",Table1[[#This Row],[Income]],0)</f>
        <v>75119</v>
      </c>
      <c r="BR160">
        <f ca="1">IF(Table1[[#This Row],[Occupation]]="IT",Table1[[#This Row],[Income]],0)</f>
        <v>0</v>
      </c>
      <c r="BS160">
        <f ca="1">IF(Table1[[#This Row],[Occupation]]="General Work",Table1[[#This Row],[Income]],0)</f>
        <v>0</v>
      </c>
      <c r="BT160" s="2">
        <f ca="1">IF(Table1[[#This Row],[Occupation]]="Agriculture",Table1[[#This Row],[Income]],0)</f>
        <v>0</v>
      </c>
      <c r="BV160" s="1">
        <f ca="1">IF(Table1[[#This Row],[Value of Debts]]&gt;Table1[[#This Row],[Income]],1,0)</f>
        <v>1</v>
      </c>
      <c r="BY160" s="2">
        <f ca="1">IF(Table1[[#This Row],[Net Worth of person]]&gt;$BZ$5,Table1[[#This Row],[Age]],0)</f>
        <v>0</v>
      </c>
    </row>
    <row r="161" spans="2:77" x14ac:dyDescent="0.3">
      <c r="B161">
        <f t="shared" ca="1" si="58"/>
        <v>1</v>
      </c>
      <c r="C161" t="str">
        <f t="shared" ca="1" si="67"/>
        <v>Men</v>
      </c>
      <c r="D161">
        <f t="shared" ca="1" si="59"/>
        <v>39</v>
      </c>
      <c r="E161">
        <f t="shared" ca="1" si="60"/>
        <v>5</v>
      </c>
      <c r="F161" t="str">
        <f t="shared" ca="1" si="68"/>
        <v>General Work</v>
      </c>
      <c r="G161">
        <f t="shared" ca="1" si="61"/>
        <v>3</v>
      </c>
      <c r="H161" t="str">
        <f t="shared" ca="1" si="69"/>
        <v>University</v>
      </c>
      <c r="I161">
        <f t="shared" ca="1" si="62"/>
        <v>0</v>
      </c>
      <c r="J161">
        <f t="shared" ca="1" si="63"/>
        <v>1</v>
      </c>
      <c r="K161">
        <f t="shared" ca="1" si="64"/>
        <v>57773</v>
      </c>
      <c r="L161">
        <f t="shared" ca="1" si="65"/>
        <v>12</v>
      </c>
      <c r="M161" t="str">
        <f t="shared" ca="1" si="70"/>
        <v>Area 12</v>
      </c>
      <c r="N161">
        <f t="shared" ca="1" si="71"/>
        <v>288865</v>
      </c>
      <c r="O161">
        <f ca="1">RAND()*Table1[[#This Row],[value of House]]</f>
        <v>266225.20786519605</v>
      </c>
      <c r="P161">
        <f t="shared" ca="1" si="72"/>
        <v>26865.143272240541</v>
      </c>
      <c r="Q161">
        <f t="shared" ca="1" si="73"/>
        <v>2026</v>
      </c>
      <c r="R161">
        <f t="shared" ca="1" si="74"/>
        <v>104931.52505084607</v>
      </c>
      <c r="S161">
        <f t="shared" ca="1" si="75"/>
        <v>17581.963544523587</v>
      </c>
      <c r="T161">
        <f t="shared" ca="1" si="76"/>
        <v>333312.10681676411</v>
      </c>
      <c r="U161">
        <f t="shared" ca="1" si="77"/>
        <v>373182.73291604209</v>
      </c>
      <c r="V161">
        <f t="shared" ca="1" si="78"/>
        <v>-39870.626099277986</v>
      </c>
      <c r="X161" s="1">
        <f ca="1">IF(Table1[[#This Row],[Gender]]="Men",1,0)</f>
        <v>1</v>
      </c>
      <c r="Y161">
        <f ca="1">IF(Table1[[#This Row],[Gender]]="Women",1,0)</f>
        <v>0</v>
      </c>
      <c r="AB161" s="2"/>
      <c r="AD161" s="1">
        <f ca="1">IF(Table1[[#This Row],[Occupation]]="General Work",1,0)</f>
        <v>1</v>
      </c>
      <c r="AE161">
        <f ca="1">IF(Table1[[#This Row],[Occupation]]="IT",1,0)</f>
        <v>0</v>
      </c>
      <c r="AF161">
        <f ca="1">IF(Table1[[#This Row],[Occupation]]="Agriculture",1,0)</f>
        <v>0</v>
      </c>
      <c r="AG161">
        <f ca="1">IF(Table1[[#This Row],[Occupation]]="Teaching",1,0)</f>
        <v>0</v>
      </c>
      <c r="AH161">
        <f ca="1">IF(Table1[[#This Row],[Occupation]]="Construction",1,0)</f>
        <v>0</v>
      </c>
      <c r="AI161">
        <f ca="1">IF(Table1[[#This Row],[Occupation]]="Health",1,0)</f>
        <v>0</v>
      </c>
      <c r="AP161" s="1"/>
      <c r="AQ161" s="11">
        <f t="shared" ca="1" si="57"/>
        <v>73537.994711199673</v>
      </c>
      <c r="AR161" s="2"/>
      <c r="AS161" s="1">
        <f ca="1">IF(Table1[[#This Row],[Value of Debts]]&gt;$AT$5,1,0)</f>
        <v>1</v>
      </c>
      <c r="AV161" s="2"/>
      <c r="AW161" s="16">
        <f ca="1">Table1[[#This Row],[Mortage Left]]/Table1[[#This Row],[value of House]]</f>
        <v>0.92162500775516609</v>
      </c>
      <c r="AX161">
        <f t="shared" ca="1" si="66"/>
        <v>0</v>
      </c>
      <c r="BA161" s="1">
        <f ca="1">IF(Table1[[#This Row],[Area]]="Area 1",Table1[[#This Row],[Income]],0)</f>
        <v>0</v>
      </c>
      <c r="BB161">
        <f ca="1">IF(Table1[[#This Row],[Area]]="Area 2",Table1[[#This Row],[Income]],0)</f>
        <v>0</v>
      </c>
      <c r="BC161">
        <f ca="1">IF(Table1[[#This Row],[Area]]="Area 3",Table1[[#This Row],[Income]],0)</f>
        <v>0</v>
      </c>
      <c r="BD161">
        <f ca="1">IF(Table1[[#This Row],[Area]]="Area 4",Table1[[#This Row],[Income]],0)</f>
        <v>0</v>
      </c>
      <c r="BE161">
        <f ca="1">IF(Table1[[#This Row],[Area]]="Area 5",Table1[[#This Row],[Income]],0)</f>
        <v>0</v>
      </c>
      <c r="BF161">
        <f ca="1">IF(Table1[[#This Row],[Area]]="Area 6",Table1[[#This Row],[Income]],0)</f>
        <v>0</v>
      </c>
      <c r="BG161">
        <f ca="1">IF(Table1[[#This Row],[Area]]="Area 7",Table1[[#This Row],[Income]],0)</f>
        <v>0</v>
      </c>
      <c r="BH161">
        <f ca="1">IF(Table1[[#This Row],[Area]]="Area 8",Table1[[#This Row],[Income]],0)</f>
        <v>0</v>
      </c>
      <c r="BI161">
        <f ca="1">IF(Table1[[#This Row],[Area]]="Area 9",Table1[[#This Row],[Income]],0)</f>
        <v>0</v>
      </c>
      <c r="BJ161">
        <f ca="1">IF(Table1[[#This Row],[Area]]="Area 10",Table1[[#This Row],[Income]],0)</f>
        <v>0</v>
      </c>
      <c r="BK161">
        <f ca="1">IF(Table1[[#This Row],[Area]]="Area 11",Table1[[#This Row],[Income]],0)</f>
        <v>0</v>
      </c>
      <c r="BL161">
        <f ca="1">IF(Table1[[#This Row],[Area]]="Area 12",Table1[[#This Row],[Income]],0)</f>
        <v>57773</v>
      </c>
      <c r="BM161">
        <f ca="1">IF(Table1[[#This Row],[Area]]="Area 13",Table1[[#This Row],[Income]],0)</f>
        <v>0</v>
      </c>
      <c r="BN161" s="2">
        <f ca="1">IF(Table1[[#This Row],[Area]]="Area 14",Table1[[#This Row],[Income]],0)</f>
        <v>0</v>
      </c>
      <c r="BO161" s="1">
        <f ca="1">IF(Table1[[#This Row],[Occupation]]="Health",Table1[[#This Row],[Income]],0)</f>
        <v>0</v>
      </c>
      <c r="BP161">
        <f ca="1">IF(Table1[[#This Row],[Occupation]]="Construction",Table1[[#This Row],[Income]],0)</f>
        <v>0</v>
      </c>
      <c r="BQ161">
        <f ca="1">IF(Table1[[#This Row],[Occupation]]="Teaching",Table1[[#This Row],[Income]],0)</f>
        <v>0</v>
      </c>
      <c r="BR161">
        <f ca="1">IF(Table1[[#This Row],[Occupation]]="IT",Table1[[#This Row],[Income]],0)</f>
        <v>0</v>
      </c>
      <c r="BS161">
        <f ca="1">IF(Table1[[#This Row],[Occupation]]="General Work",Table1[[#This Row],[Income]],0)</f>
        <v>57773</v>
      </c>
      <c r="BT161" s="2">
        <f ca="1">IF(Table1[[#This Row],[Occupation]]="Agriculture",Table1[[#This Row],[Income]],0)</f>
        <v>0</v>
      </c>
      <c r="BV161" s="1">
        <f ca="1">IF(Table1[[#This Row],[Value of Debts]]&gt;Table1[[#This Row],[Income]],1,0)</f>
        <v>1</v>
      </c>
      <c r="BY161" s="2">
        <f ca="1">IF(Table1[[#This Row],[Net Worth of person]]&gt;$BZ$5,Table1[[#This Row],[Age]],0)</f>
        <v>0</v>
      </c>
    </row>
    <row r="162" spans="2:77" x14ac:dyDescent="0.3">
      <c r="B162">
        <f t="shared" ca="1" si="58"/>
        <v>2</v>
      </c>
      <c r="C162" t="str">
        <f t="shared" ca="1" si="67"/>
        <v>Women</v>
      </c>
      <c r="D162">
        <f t="shared" ca="1" si="59"/>
        <v>28</v>
      </c>
      <c r="E162">
        <f t="shared" ca="1" si="60"/>
        <v>6</v>
      </c>
      <c r="F162" t="str">
        <f t="shared" ca="1" si="68"/>
        <v>Agriculture</v>
      </c>
      <c r="G162">
        <f t="shared" ca="1" si="61"/>
        <v>3</v>
      </c>
      <c r="H162" t="str">
        <f t="shared" ca="1" si="69"/>
        <v>University</v>
      </c>
      <c r="I162">
        <f t="shared" ca="1" si="62"/>
        <v>1</v>
      </c>
      <c r="J162">
        <f t="shared" ca="1" si="63"/>
        <v>3</v>
      </c>
      <c r="K162">
        <f t="shared" ca="1" si="64"/>
        <v>81880</v>
      </c>
      <c r="L162">
        <f t="shared" ca="1" si="65"/>
        <v>7</v>
      </c>
      <c r="M162" t="str">
        <f t="shared" ca="1" si="70"/>
        <v>Area 7</v>
      </c>
      <c r="N162">
        <f t="shared" ca="1" si="71"/>
        <v>245640</v>
      </c>
      <c r="O162">
        <f ca="1">RAND()*Table1[[#This Row],[value of House]]</f>
        <v>123319.21118904429</v>
      </c>
      <c r="P162">
        <f t="shared" ca="1" si="72"/>
        <v>220613.98413359901</v>
      </c>
      <c r="Q162">
        <f t="shared" ca="1" si="73"/>
        <v>188156</v>
      </c>
      <c r="R162">
        <f t="shared" ca="1" si="74"/>
        <v>113632.84111768575</v>
      </c>
      <c r="S162">
        <f t="shared" ca="1" si="75"/>
        <v>18788.41313074141</v>
      </c>
      <c r="T162">
        <f t="shared" ca="1" si="76"/>
        <v>485042.39726434037</v>
      </c>
      <c r="U162">
        <f t="shared" ca="1" si="77"/>
        <v>425108.05230673007</v>
      </c>
      <c r="V162">
        <f t="shared" ca="1" si="78"/>
        <v>59934.344957610301</v>
      </c>
      <c r="X162" s="1">
        <f ca="1">IF(Table1[[#This Row],[Gender]]="Men",1,0)</f>
        <v>0</v>
      </c>
      <c r="Y162">
        <f ca="1">IF(Table1[[#This Row],[Gender]]="Women",1,0)</f>
        <v>1</v>
      </c>
      <c r="AB162" s="2"/>
      <c r="AD162" s="1">
        <f ca="1">IF(Table1[[#This Row],[Occupation]]="General Work",1,0)</f>
        <v>0</v>
      </c>
      <c r="AE162">
        <f ca="1">IF(Table1[[#This Row],[Occupation]]="IT",1,0)</f>
        <v>0</v>
      </c>
      <c r="AF162">
        <f ca="1">IF(Table1[[#This Row],[Occupation]]="Agriculture",1,0)</f>
        <v>1</v>
      </c>
      <c r="AG162">
        <f ca="1">IF(Table1[[#This Row],[Occupation]]="Teaching",1,0)</f>
        <v>0</v>
      </c>
      <c r="AH162">
        <f ca="1">IF(Table1[[#This Row],[Occupation]]="Construction",1,0)</f>
        <v>0</v>
      </c>
      <c r="AI162">
        <f ca="1">IF(Table1[[#This Row],[Occupation]]="Health",1,0)</f>
        <v>0</v>
      </c>
      <c r="AP162" s="1"/>
      <c r="AQ162" s="11">
        <f t="shared" ca="1" si="57"/>
        <v>6443.1142093404724</v>
      </c>
      <c r="AR162" s="2"/>
      <c r="AS162" s="1">
        <f ca="1">IF(Table1[[#This Row],[Value of Debts]]&gt;$AT$5,1,0)</f>
        <v>1</v>
      </c>
      <c r="AV162" s="2"/>
      <c r="AW162" s="16">
        <f ca="1">Table1[[#This Row],[Mortage Left]]/Table1[[#This Row],[value of House]]</f>
        <v>0.50203228785639264</v>
      </c>
      <c r="AX162">
        <f t="shared" ca="1" si="66"/>
        <v>0</v>
      </c>
      <c r="BA162" s="1">
        <f ca="1">IF(Table1[[#This Row],[Area]]="Area 1",Table1[[#This Row],[Income]],0)</f>
        <v>0</v>
      </c>
      <c r="BB162">
        <f ca="1">IF(Table1[[#This Row],[Area]]="Area 2",Table1[[#This Row],[Income]],0)</f>
        <v>0</v>
      </c>
      <c r="BC162">
        <f ca="1">IF(Table1[[#This Row],[Area]]="Area 3",Table1[[#This Row],[Income]],0)</f>
        <v>0</v>
      </c>
      <c r="BD162">
        <f ca="1">IF(Table1[[#This Row],[Area]]="Area 4",Table1[[#This Row],[Income]],0)</f>
        <v>0</v>
      </c>
      <c r="BE162">
        <f ca="1">IF(Table1[[#This Row],[Area]]="Area 5",Table1[[#This Row],[Income]],0)</f>
        <v>0</v>
      </c>
      <c r="BF162">
        <f ca="1">IF(Table1[[#This Row],[Area]]="Area 6",Table1[[#This Row],[Income]],0)</f>
        <v>0</v>
      </c>
      <c r="BG162">
        <f ca="1">IF(Table1[[#This Row],[Area]]="Area 7",Table1[[#This Row],[Income]],0)</f>
        <v>81880</v>
      </c>
      <c r="BH162">
        <f ca="1">IF(Table1[[#This Row],[Area]]="Area 8",Table1[[#This Row],[Income]],0)</f>
        <v>0</v>
      </c>
      <c r="BI162">
        <f ca="1">IF(Table1[[#This Row],[Area]]="Area 9",Table1[[#This Row],[Income]],0)</f>
        <v>0</v>
      </c>
      <c r="BJ162">
        <f ca="1">IF(Table1[[#This Row],[Area]]="Area 10",Table1[[#This Row],[Income]],0)</f>
        <v>0</v>
      </c>
      <c r="BK162">
        <f ca="1">IF(Table1[[#This Row],[Area]]="Area 11",Table1[[#This Row],[Income]],0)</f>
        <v>0</v>
      </c>
      <c r="BL162">
        <f ca="1">IF(Table1[[#This Row],[Area]]="Area 12",Table1[[#This Row],[Income]],0)</f>
        <v>0</v>
      </c>
      <c r="BM162">
        <f ca="1">IF(Table1[[#This Row],[Area]]="Area 13",Table1[[#This Row],[Income]],0)</f>
        <v>0</v>
      </c>
      <c r="BN162" s="2">
        <f ca="1">IF(Table1[[#This Row],[Area]]="Area 14",Table1[[#This Row],[Income]],0)</f>
        <v>0</v>
      </c>
      <c r="BO162" s="1">
        <f ca="1">IF(Table1[[#This Row],[Occupation]]="Health",Table1[[#This Row],[Income]],0)</f>
        <v>0</v>
      </c>
      <c r="BP162">
        <f ca="1">IF(Table1[[#This Row],[Occupation]]="Construction",Table1[[#This Row],[Income]],0)</f>
        <v>0</v>
      </c>
      <c r="BQ162">
        <f ca="1">IF(Table1[[#This Row],[Occupation]]="Teaching",Table1[[#This Row],[Income]],0)</f>
        <v>0</v>
      </c>
      <c r="BR162">
        <f ca="1">IF(Table1[[#This Row],[Occupation]]="IT",Table1[[#This Row],[Income]],0)</f>
        <v>0</v>
      </c>
      <c r="BS162">
        <f ca="1">IF(Table1[[#This Row],[Occupation]]="General Work",Table1[[#This Row],[Income]],0)</f>
        <v>0</v>
      </c>
      <c r="BT162" s="2">
        <f ca="1">IF(Table1[[#This Row],[Occupation]]="Agriculture",Table1[[#This Row],[Income]],0)</f>
        <v>81880</v>
      </c>
      <c r="BV162" s="1">
        <f ca="1">IF(Table1[[#This Row],[Value of Debts]]&gt;Table1[[#This Row],[Income]],1,0)</f>
        <v>1</v>
      </c>
      <c r="BY162" s="2">
        <f ca="1">IF(Table1[[#This Row],[Net Worth of person]]&gt;$BZ$5,Table1[[#This Row],[Age]],0)</f>
        <v>0</v>
      </c>
    </row>
    <row r="163" spans="2:77" x14ac:dyDescent="0.3">
      <c r="B163">
        <f t="shared" ca="1" si="58"/>
        <v>1</v>
      </c>
      <c r="C163" t="str">
        <f t="shared" ca="1" si="67"/>
        <v>Men</v>
      </c>
      <c r="D163">
        <f t="shared" ca="1" si="59"/>
        <v>29</v>
      </c>
      <c r="E163">
        <f t="shared" ca="1" si="60"/>
        <v>4</v>
      </c>
      <c r="F163" t="str">
        <f t="shared" ca="1" si="68"/>
        <v>IT</v>
      </c>
      <c r="G163">
        <f t="shared" ca="1" si="61"/>
        <v>4</v>
      </c>
      <c r="H163" t="str">
        <f t="shared" ca="1" si="69"/>
        <v>Technical</v>
      </c>
      <c r="I163">
        <f t="shared" ca="1" si="62"/>
        <v>0</v>
      </c>
      <c r="J163">
        <f t="shared" ca="1" si="63"/>
        <v>1</v>
      </c>
      <c r="K163">
        <f t="shared" ca="1" si="64"/>
        <v>44187</v>
      </c>
      <c r="L163">
        <f t="shared" ca="1" si="65"/>
        <v>2</v>
      </c>
      <c r="M163" t="str">
        <f t="shared" ca="1" si="70"/>
        <v>Area 2</v>
      </c>
      <c r="N163">
        <f t="shared" ca="1" si="71"/>
        <v>176748</v>
      </c>
      <c r="O163">
        <f ca="1">RAND()*Table1[[#This Row],[value of House]]</f>
        <v>173303.04631842353</v>
      </c>
      <c r="P163">
        <f t="shared" ca="1" si="72"/>
        <v>6443.1142093404724</v>
      </c>
      <c r="Q163">
        <f t="shared" ca="1" si="73"/>
        <v>516</v>
      </c>
      <c r="R163">
        <f t="shared" ca="1" si="74"/>
        <v>31034.425480483507</v>
      </c>
      <c r="S163">
        <f t="shared" ca="1" si="75"/>
        <v>38650.756368214497</v>
      </c>
      <c r="T163">
        <f t="shared" ca="1" si="76"/>
        <v>221841.87057755498</v>
      </c>
      <c r="U163">
        <f t="shared" ca="1" si="77"/>
        <v>204853.47179890703</v>
      </c>
      <c r="V163">
        <f t="shared" ca="1" si="78"/>
        <v>16988.398778647941</v>
      </c>
      <c r="X163" s="1">
        <f ca="1">IF(Table1[[#This Row],[Gender]]="Men",1,0)</f>
        <v>1</v>
      </c>
      <c r="Y163">
        <f ca="1">IF(Table1[[#This Row],[Gender]]="Women",1,0)</f>
        <v>0</v>
      </c>
      <c r="AB163" s="2"/>
      <c r="AD163" s="1">
        <f ca="1">IF(Table1[[#This Row],[Occupation]]="General Work",1,0)</f>
        <v>0</v>
      </c>
      <c r="AE163">
        <f ca="1">IF(Table1[[#This Row],[Occupation]]="IT",1,0)</f>
        <v>1</v>
      </c>
      <c r="AF163">
        <f ca="1">IF(Table1[[#This Row],[Occupation]]="Agriculture",1,0)</f>
        <v>0</v>
      </c>
      <c r="AG163">
        <f ca="1">IF(Table1[[#This Row],[Occupation]]="Teaching",1,0)</f>
        <v>0</v>
      </c>
      <c r="AH163">
        <f ca="1">IF(Table1[[#This Row],[Occupation]]="Construction",1,0)</f>
        <v>0</v>
      </c>
      <c r="AI163">
        <f ca="1">IF(Table1[[#This Row],[Occupation]]="Health",1,0)</f>
        <v>0</v>
      </c>
      <c r="AP163" s="1"/>
      <c r="AQ163" s="11">
        <f t="shared" ca="1" si="57"/>
        <v>51967.475397085189</v>
      </c>
      <c r="AR163" s="2"/>
      <c r="AS163" s="1">
        <f ca="1">IF(Table1[[#This Row],[Value of Debts]]&gt;$AT$5,1,0)</f>
        <v>1</v>
      </c>
      <c r="AV163" s="2"/>
      <c r="AW163" s="16">
        <f ca="1">Table1[[#This Row],[Mortage Left]]/Table1[[#This Row],[value of House]]</f>
        <v>0.98050923528652956</v>
      </c>
      <c r="AX163">
        <f t="shared" ca="1" si="66"/>
        <v>0</v>
      </c>
      <c r="BA163" s="1">
        <f ca="1">IF(Table1[[#This Row],[Area]]="Area 1",Table1[[#This Row],[Income]],0)</f>
        <v>0</v>
      </c>
      <c r="BB163">
        <f ca="1">IF(Table1[[#This Row],[Area]]="Area 2",Table1[[#This Row],[Income]],0)</f>
        <v>44187</v>
      </c>
      <c r="BC163">
        <f ca="1">IF(Table1[[#This Row],[Area]]="Area 3",Table1[[#This Row],[Income]],0)</f>
        <v>0</v>
      </c>
      <c r="BD163">
        <f ca="1">IF(Table1[[#This Row],[Area]]="Area 4",Table1[[#This Row],[Income]],0)</f>
        <v>0</v>
      </c>
      <c r="BE163">
        <f ca="1">IF(Table1[[#This Row],[Area]]="Area 5",Table1[[#This Row],[Income]],0)</f>
        <v>0</v>
      </c>
      <c r="BF163">
        <f ca="1">IF(Table1[[#This Row],[Area]]="Area 6",Table1[[#This Row],[Income]],0)</f>
        <v>0</v>
      </c>
      <c r="BG163">
        <f ca="1">IF(Table1[[#This Row],[Area]]="Area 7",Table1[[#This Row],[Income]],0)</f>
        <v>0</v>
      </c>
      <c r="BH163">
        <f ca="1">IF(Table1[[#This Row],[Area]]="Area 8",Table1[[#This Row],[Income]],0)</f>
        <v>0</v>
      </c>
      <c r="BI163">
        <f ca="1">IF(Table1[[#This Row],[Area]]="Area 9",Table1[[#This Row],[Income]],0)</f>
        <v>0</v>
      </c>
      <c r="BJ163">
        <f ca="1">IF(Table1[[#This Row],[Area]]="Area 10",Table1[[#This Row],[Income]],0)</f>
        <v>0</v>
      </c>
      <c r="BK163">
        <f ca="1">IF(Table1[[#This Row],[Area]]="Area 11",Table1[[#This Row],[Income]],0)</f>
        <v>0</v>
      </c>
      <c r="BL163">
        <f ca="1">IF(Table1[[#This Row],[Area]]="Area 12",Table1[[#This Row],[Income]],0)</f>
        <v>0</v>
      </c>
      <c r="BM163">
        <f ca="1">IF(Table1[[#This Row],[Area]]="Area 13",Table1[[#This Row],[Income]],0)</f>
        <v>0</v>
      </c>
      <c r="BN163" s="2">
        <f ca="1">IF(Table1[[#This Row],[Area]]="Area 14",Table1[[#This Row],[Income]],0)</f>
        <v>0</v>
      </c>
      <c r="BO163" s="1">
        <f ca="1">IF(Table1[[#This Row],[Occupation]]="Health",Table1[[#This Row],[Income]],0)</f>
        <v>0</v>
      </c>
      <c r="BP163">
        <f ca="1">IF(Table1[[#This Row],[Occupation]]="Construction",Table1[[#This Row],[Income]],0)</f>
        <v>0</v>
      </c>
      <c r="BQ163">
        <f ca="1">IF(Table1[[#This Row],[Occupation]]="Teaching",Table1[[#This Row],[Income]],0)</f>
        <v>0</v>
      </c>
      <c r="BR163">
        <f ca="1">IF(Table1[[#This Row],[Occupation]]="IT",Table1[[#This Row],[Income]],0)</f>
        <v>44187</v>
      </c>
      <c r="BS163">
        <f ca="1">IF(Table1[[#This Row],[Occupation]]="General Work",Table1[[#This Row],[Income]],0)</f>
        <v>0</v>
      </c>
      <c r="BT163" s="2">
        <f ca="1">IF(Table1[[#This Row],[Occupation]]="Agriculture",Table1[[#This Row],[Income]],0)</f>
        <v>0</v>
      </c>
      <c r="BV163" s="1">
        <f ca="1">IF(Table1[[#This Row],[Value of Debts]]&gt;Table1[[#This Row],[Income]],1,0)</f>
        <v>1</v>
      </c>
      <c r="BY163" s="2">
        <f ca="1">IF(Table1[[#This Row],[Net Worth of person]]&gt;$BZ$5,Table1[[#This Row],[Age]],0)</f>
        <v>0</v>
      </c>
    </row>
    <row r="164" spans="2:77" x14ac:dyDescent="0.3">
      <c r="B164">
        <f t="shared" ca="1" si="58"/>
        <v>1</v>
      </c>
      <c r="C164" t="str">
        <f t="shared" ca="1" si="67"/>
        <v>Men</v>
      </c>
      <c r="D164">
        <f t="shared" ca="1" si="59"/>
        <v>34</v>
      </c>
      <c r="E164">
        <f t="shared" ca="1" si="60"/>
        <v>4</v>
      </c>
      <c r="F164" t="str">
        <f t="shared" ca="1" si="68"/>
        <v>IT</v>
      </c>
      <c r="G164">
        <f t="shared" ca="1" si="61"/>
        <v>2</v>
      </c>
      <c r="H164" t="str">
        <f t="shared" ca="1" si="69"/>
        <v>College</v>
      </c>
      <c r="I164">
        <f t="shared" ca="1" si="62"/>
        <v>4</v>
      </c>
      <c r="J164">
        <f t="shared" ca="1" si="63"/>
        <v>3</v>
      </c>
      <c r="K164">
        <f t="shared" ca="1" si="64"/>
        <v>65385</v>
      </c>
      <c r="L164">
        <f t="shared" ca="1" si="65"/>
        <v>2</v>
      </c>
      <c r="M164" t="str">
        <f t="shared" ca="1" si="70"/>
        <v>Area 2</v>
      </c>
      <c r="N164">
        <f t="shared" ca="1" si="71"/>
        <v>392310</v>
      </c>
      <c r="O164">
        <f ca="1">RAND()*Table1[[#This Row],[value of House]]</f>
        <v>21644.077022551694</v>
      </c>
      <c r="P164">
        <f t="shared" ca="1" si="72"/>
        <v>155902.42619125557</v>
      </c>
      <c r="Q164">
        <f t="shared" ca="1" si="73"/>
        <v>76723</v>
      </c>
      <c r="R164">
        <f t="shared" ca="1" si="74"/>
        <v>18220.282468557536</v>
      </c>
      <c r="S164">
        <f t="shared" ca="1" si="75"/>
        <v>33018.381569624682</v>
      </c>
      <c r="T164">
        <f t="shared" ca="1" si="76"/>
        <v>581230.80776088021</v>
      </c>
      <c r="U164">
        <f t="shared" ca="1" si="77"/>
        <v>116587.35949110922</v>
      </c>
      <c r="V164">
        <f t="shared" ca="1" si="78"/>
        <v>464643.448269771</v>
      </c>
      <c r="X164" s="1">
        <f ca="1">IF(Table1[[#This Row],[Gender]]="Men",1,0)</f>
        <v>1</v>
      </c>
      <c r="Y164">
        <f ca="1">IF(Table1[[#This Row],[Gender]]="Women",1,0)</f>
        <v>0</v>
      </c>
      <c r="AB164" s="2"/>
      <c r="AD164" s="1">
        <f ca="1">IF(Table1[[#This Row],[Occupation]]="General Work",1,0)</f>
        <v>0</v>
      </c>
      <c r="AE164">
        <f ca="1">IF(Table1[[#This Row],[Occupation]]="IT",1,0)</f>
        <v>1</v>
      </c>
      <c r="AF164">
        <f ca="1">IF(Table1[[#This Row],[Occupation]]="Agriculture",1,0)</f>
        <v>0</v>
      </c>
      <c r="AG164">
        <f ca="1">IF(Table1[[#This Row],[Occupation]]="Teaching",1,0)</f>
        <v>0</v>
      </c>
      <c r="AH164">
        <f ca="1">IF(Table1[[#This Row],[Occupation]]="Construction",1,0)</f>
        <v>0</v>
      </c>
      <c r="AI164">
        <f ca="1">IF(Table1[[#This Row],[Occupation]]="Health",1,0)</f>
        <v>0</v>
      </c>
      <c r="AP164" s="1"/>
      <c r="AQ164" s="11">
        <f t="shared" ca="1" si="57"/>
        <v>7735.0340198499098</v>
      </c>
      <c r="AR164" s="2"/>
      <c r="AS164" s="1">
        <f ca="1">IF(Table1[[#This Row],[Value of Debts]]&gt;$AT$5,1,0)</f>
        <v>1</v>
      </c>
      <c r="AV164" s="2"/>
      <c r="AW164" s="16">
        <f ca="1">Table1[[#This Row],[Mortage Left]]/Table1[[#This Row],[value of House]]</f>
        <v>5.5170852189726727E-2</v>
      </c>
      <c r="AX164">
        <f t="shared" ca="1" si="66"/>
        <v>1</v>
      </c>
      <c r="BA164" s="1">
        <f ca="1">IF(Table1[[#This Row],[Area]]="Area 1",Table1[[#This Row],[Income]],0)</f>
        <v>0</v>
      </c>
      <c r="BB164">
        <f ca="1">IF(Table1[[#This Row],[Area]]="Area 2",Table1[[#This Row],[Income]],0)</f>
        <v>65385</v>
      </c>
      <c r="BC164">
        <f ca="1">IF(Table1[[#This Row],[Area]]="Area 3",Table1[[#This Row],[Income]],0)</f>
        <v>0</v>
      </c>
      <c r="BD164">
        <f ca="1">IF(Table1[[#This Row],[Area]]="Area 4",Table1[[#This Row],[Income]],0)</f>
        <v>0</v>
      </c>
      <c r="BE164">
        <f ca="1">IF(Table1[[#This Row],[Area]]="Area 5",Table1[[#This Row],[Income]],0)</f>
        <v>0</v>
      </c>
      <c r="BF164">
        <f ca="1">IF(Table1[[#This Row],[Area]]="Area 6",Table1[[#This Row],[Income]],0)</f>
        <v>0</v>
      </c>
      <c r="BG164">
        <f ca="1">IF(Table1[[#This Row],[Area]]="Area 7",Table1[[#This Row],[Income]],0)</f>
        <v>0</v>
      </c>
      <c r="BH164">
        <f ca="1">IF(Table1[[#This Row],[Area]]="Area 8",Table1[[#This Row],[Income]],0)</f>
        <v>0</v>
      </c>
      <c r="BI164">
        <f ca="1">IF(Table1[[#This Row],[Area]]="Area 9",Table1[[#This Row],[Income]],0)</f>
        <v>0</v>
      </c>
      <c r="BJ164">
        <f ca="1">IF(Table1[[#This Row],[Area]]="Area 10",Table1[[#This Row],[Income]],0)</f>
        <v>0</v>
      </c>
      <c r="BK164">
        <f ca="1">IF(Table1[[#This Row],[Area]]="Area 11",Table1[[#This Row],[Income]],0)</f>
        <v>0</v>
      </c>
      <c r="BL164">
        <f ca="1">IF(Table1[[#This Row],[Area]]="Area 12",Table1[[#This Row],[Income]],0)</f>
        <v>0</v>
      </c>
      <c r="BM164">
        <f ca="1">IF(Table1[[#This Row],[Area]]="Area 13",Table1[[#This Row],[Income]],0)</f>
        <v>0</v>
      </c>
      <c r="BN164" s="2">
        <f ca="1">IF(Table1[[#This Row],[Area]]="Area 14",Table1[[#This Row],[Income]],0)</f>
        <v>0</v>
      </c>
      <c r="BO164" s="1">
        <f ca="1">IF(Table1[[#This Row],[Occupation]]="Health",Table1[[#This Row],[Income]],0)</f>
        <v>0</v>
      </c>
      <c r="BP164">
        <f ca="1">IF(Table1[[#This Row],[Occupation]]="Construction",Table1[[#This Row],[Income]],0)</f>
        <v>0</v>
      </c>
      <c r="BQ164">
        <f ca="1">IF(Table1[[#This Row],[Occupation]]="Teaching",Table1[[#This Row],[Income]],0)</f>
        <v>0</v>
      </c>
      <c r="BR164">
        <f ca="1">IF(Table1[[#This Row],[Occupation]]="IT",Table1[[#This Row],[Income]],0)</f>
        <v>65385</v>
      </c>
      <c r="BS164">
        <f ca="1">IF(Table1[[#This Row],[Occupation]]="General Work",Table1[[#This Row],[Income]],0)</f>
        <v>0</v>
      </c>
      <c r="BT164" s="2">
        <f ca="1">IF(Table1[[#This Row],[Occupation]]="Agriculture",Table1[[#This Row],[Income]],0)</f>
        <v>0</v>
      </c>
      <c r="BV164" s="1">
        <f ca="1">IF(Table1[[#This Row],[Value of Debts]]&gt;Table1[[#This Row],[Income]],1,0)</f>
        <v>1</v>
      </c>
      <c r="BY164" s="2">
        <f ca="1">IF(Table1[[#This Row],[Net Worth of person]]&gt;$BZ$5,Table1[[#This Row],[Age]],0)</f>
        <v>34</v>
      </c>
    </row>
    <row r="165" spans="2:77" x14ac:dyDescent="0.3">
      <c r="B165">
        <f t="shared" ca="1" si="58"/>
        <v>2</v>
      </c>
      <c r="C165" t="str">
        <f t="shared" ca="1" si="67"/>
        <v>Women</v>
      </c>
      <c r="D165">
        <f t="shared" ca="1" si="59"/>
        <v>28</v>
      </c>
      <c r="E165">
        <f t="shared" ca="1" si="60"/>
        <v>5</v>
      </c>
      <c r="F165" t="str">
        <f t="shared" ca="1" si="68"/>
        <v>General Work</v>
      </c>
      <c r="G165">
        <f t="shared" ca="1" si="61"/>
        <v>4</v>
      </c>
      <c r="H165" t="str">
        <f t="shared" ca="1" si="69"/>
        <v>Technical</v>
      </c>
      <c r="I165">
        <f t="shared" ca="1" si="62"/>
        <v>4</v>
      </c>
      <c r="J165">
        <f t="shared" ca="1" si="63"/>
        <v>3</v>
      </c>
      <c r="K165">
        <f t="shared" ca="1" si="64"/>
        <v>36628</v>
      </c>
      <c r="L165">
        <f t="shared" ca="1" si="65"/>
        <v>6</v>
      </c>
      <c r="M165" t="str">
        <f t="shared" ca="1" si="70"/>
        <v>Area 6</v>
      </c>
      <c r="N165">
        <f t="shared" ca="1" si="71"/>
        <v>146512</v>
      </c>
      <c r="O165">
        <f ca="1">RAND()*Table1[[#This Row],[value of House]]</f>
        <v>10410.992854613587</v>
      </c>
      <c r="P165">
        <f t="shared" ca="1" si="72"/>
        <v>23205.102059549728</v>
      </c>
      <c r="Q165">
        <f t="shared" ca="1" si="73"/>
        <v>11845</v>
      </c>
      <c r="R165">
        <f t="shared" ca="1" si="74"/>
        <v>66652.248925330103</v>
      </c>
      <c r="S165">
        <f t="shared" ca="1" si="75"/>
        <v>35103.388430937404</v>
      </c>
      <c r="T165">
        <f t="shared" ca="1" si="76"/>
        <v>204820.49049048714</v>
      </c>
      <c r="U165">
        <f t="shared" ca="1" si="77"/>
        <v>88908.241779943695</v>
      </c>
      <c r="V165">
        <f t="shared" ca="1" si="78"/>
        <v>115912.24871054344</v>
      </c>
      <c r="X165" s="1">
        <f ca="1">IF(Table1[[#This Row],[Gender]]="Men",1,0)</f>
        <v>0</v>
      </c>
      <c r="Y165">
        <f ca="1">IF(Table1[[#This Row],[Gender]]="Women",1,0)</f>
        <v>1</v>
      </c>
      <c r="AB165" s="2"/>
      <c r="AD165" s="1">
        <f ca="1">IF(Table1[[#This Row],[Occupation]]="General Work",1,0)</f>
        <v>1</v>
      </c>
      <c r="AE165">
        <f ca="1">IF(Table1[[#This Row],[Occupation]]="IT",1,0)</f>
        <v>0</v>
      </c>
      <c r="AF165">
        <f ca="1">IF(Table1[[#This Row],[Occupation]]="Agriculture",1,0)</f>
        <v>0</v>
      </c>
      <c r="AG165">
        <f ca="1">IF(Table1[[#This Row],[Occupation]]="Teaching",1,0)</f>
        <v>0</v>
      </c>
      <c r="AH165">
        <f ca="1">IF(Table1[[#This Row],[Occupation]]="Construction",1,0)</f>
        <v>0</v>
      </c>
      <c r="AI165">
        <f ca="1">IF(Table1[[#This Row],[Occupation]]="Health",1,0)</f>
        <v>0</v>
      </c>
      <c r="AP165" s="1"/>
      <c r="AQ165" s="11">
        <f t="shared" ca="1" si="57"/>
        <v>57807.204324621947</v>
      </c>
      <c r="AR165" s="2"/>
      <c r="AS165" s="1">
        <f ca="1">IF(Table1[[#This Row],[Value of Debts]]&gt;$AT$5,1,0)</f>
        <v>0</v>
      </c>
      <c r="AV165" s="2"/>
      <c r="AW165" s="16">
        <f ca="1">Table1[[#This Row],[Mortage Left]]/Table1[[#This Row],[value of House]]</f>
        <v>7.1058977111865151E-2</v>
      </c>
      <c r="AX165">
        <f t="shared" ca="1" si="66"/>
        <v>1</v>
      </c>
      <c r="BA165" s="1">
        <f ca="1">IF(Table1[[#This Row],[Area]]="Area 1",Table1[[#This Row],[Income]],0)</f>
        <v>0</v>
      </c>
      <c r="BB165">
        <f ca="1">IF(Table1[[#This Row],[Area]]="Area 2",Table1[[#This Row],[Income]],0)</f>
        <v>0</v>
      </c>
      <c r="BC165">
        <f ca="1">IF(Table1[[#This Row],[Area]]="Area 3",Table1[[#This Row],[Income]],0)</f>
        <v>0</v>
      </c>
      <c r="BD165">
        <f ca="1">IF(Table1[[#This Row],[Area]]="Area 4",Table1[[#This Row],[Income]],0)</f>
        <v>0</v>
      </c>
      <c r="BE165">
        <f ca="1">IF(Table1[[#This Row],[Area]]="Area 5",Table1[[#This Row],[Income]],0)</f>
        <v>0</v>
      </c>
      <c r="BF165">
        <f ca="1">IF(Table1[[#This Row],[Area]]="Area 6",Table1[[#This Row],[Income]],0)</f>
        <v>36628</v>
      </c>
      <c r="BG165">
        <f ca="1">IF(Table1[[#This Row],[Area]]="Area 7",Table1[[#This Row],[Income]],0)</f>
        <v>0</v>
      </c>
      <c r="BH165">
        <f ca="1">IF(Table1[[#This Row],[Area]]="Area 8",Table1[[#This Row],[Income]],0)</f>
        <v>0</v>
      </c>
      <c r="BI165">
        <f ca="1">IF(Table1[[#This Row],[Area]]="Area 9",Table1[[#This Row],[Income]],0)</f>
        <v>0</v>
      </c>
      <c r="BJ165">
        <f ca="1">IF(Table1[[#This Row],[Area]]="Area 10",Table1[[#This Row],[Income]],0)</f>
        <v>0</v>
      </c>
      <c r="BK165">
        <f ca="1">IF(Table1[[#This Row],[Area]]="Area 11",Table1[[#This Row],[Income]],0)</f>
        <v>0</v>
      </c>
      <c r="BL165">
        <f ca="1">IF(Table1[[#This Row],[Area]]="Area 12",Table1[[#This Row],[Income]],0)</f>
        <v>0</v>
      </c>
      <c r="BM165">
        <f ca="1">IF(Table1[[#This Row],[Area]]="Area 13",Table1[[#This Row],[Income]],0)</f>
        <v>0</v>
      </c>
      <c r="BN165" s="2">
        <f ca="1">IF(Table1[[#This Row],[Area]]="Area 14",Table1[[#This Row],[Income]],0)</f>
        <v>0</v>
      </c>
      <c r="BO165" s="1">
        <f ca="1">IF(Table1[[#This Row],[Occupation]]="Health",Table1[[#This Row],[Income]],0)</f>
        <v>0</v>
      </c>
      <c r="BP165">
        <f ca="1">IF(Table1[[#This Row],[Occupation]]="Construction",Table1[[#This Row],[Income]],0)</f>
        <v>0</v>
      </c>
      <c r="BQ165">
        <f ca="1">IF(Table1[[#This Row],[Occupation]]="Teaching",Table1[[#This Row],[Income]],0)</f>
        <v>0</v>
      </c>
      <c r="BR165">
        <f ca="1">IF(Table1[[#This Row],[Occupation]]="IT",Table1[[#This Row],[Income]],0)</f>
        <v>0</v>
      </c>
      <c r="BS165">
        <f ca="1">IF(Table1[[#This Row],[Occupation]]="General Work",Table1[[#This Row],[Income]],0)</f>
        <v>36628</v>
      </c>
      <c r="BT165" s="2">
        <f ca="1">IF(Table1[[#This Row],[Occupation]]="Agriculture",Table1[[#This Row],[Income]],0)</f>
        <v>0</v>
      </c>
      <c r="BV165" s="1">
        <f ca="1">IF(Table1[[#This Row],[Value of Debts]]&gt;Table1[[#This Row],[Income]],1,0)</f>
        <v>1</v>
      </c>
      <c r="BY165" s="2">
        <f ca="1">IF(Table1[[#This Row],[Net Worth of person]]&gt;$BZ$5,Table1[[#This Row],[Age]],0)</f>
        <v>28</v>
      </c>
    </row>
    <row r="166" spans="2:77" x14ac:dyDescent="0.3">
      <c r="B166">
        <f t="shared" ca="1" si="58"/>
        <v>2</v>
      </c>
      <c r="C166" t="str">
        <f t="shared" ca="1" si="67"/>
        <v>Women</v>
      </c>
      <c r="D166">
        <f t="shared" ca="1" si="59"/>
        <v>36</v>
      </c>
      <c r="E166">
        <f t="shared" ca="1" si="60"/>
        <v>3</v>
      </c>
      <c r="F166" t="str">
        <f t="shared" ca="1" si="68"/>
        <v>Teaching</v>
      </c>
      <c r="G166">
        <f t="shared" ca="1" si="61"/>
        <v>5</v>
      </c>
      <c r="H166" t="str">
        <f t="shared" ca="1" si="69"/>
        <v>Others</v>
      </c>
      <c r="I166">
        <f t="shared" ca="1" si="62"/>
        <v>4</v>
      </c>
      <c r="J166">
        <f t="shared" ca="1" si="63"/>
        <v>1</v>
      </c>
      <c r="K166">
        <f t="shared" ca="1" si="64"/>
        <v>59545</v>
      </c>
      <c r="L166">
        <f t="shared" ca="1" si="65"/>
        <v>6</v>
      </c>
      <c r="M166" t="str">
        <f t="shared" ca="1" si="70"/>
        <v>Area 6</v>
      </c>
      <c r="N166">
        <f t="shared" ca="1" si="71"/>
        <v>357270</v>
      </c>
      <c r="O166">
        <f ca="1">RAND()*Table1[[#This Row],[value of House]]</f>
        <v>165646.09719394927</v>
      </c>
      <c r="P166">
        <f t="shared" ca="1" si="72"/>
        <v>57807.204324621947</v>
      </c>
      <c r="Q166">
        <f t="shared" ca="1" si="73"/>
        <v>53852</v>
      </c>
      <c r="R166">
        <f t="shared" ca="1" si="74"/>
        <v>44092.803602050793</v>
      </c>
      <c r="S166">
        <f t="shared" ca="1" si="75"/>
        <v>37143.536795527369</v>
      </c>
      <c r="T166">
        <f t="shared" ca="1" si="76"/>
        <v>452220.74112014932</v>
      </c>
      <c r="U166">
        <f t="shared" ca="1" si="77"/>
        <v>263590.90079600009</v>
      </c>
      <c r="V166">
        <f t="shared" ca="1" si="78"/>
        <v>188629.84032414923</v>
      </c>
      <c r="X166" s="1">
        <f ca="1">IF(Table1[[#This Row],[Gender]]="Men",1,0)</f>
        <v>0</v>
      </c>
      <c r="Y166">
        <f ca="1">IF(Table1[[#This Row],[Gender]]="Women",1,0)</f>
        <v>1</v>
      </c>
      <c r="AB166" s="2"/>
      <c r="AD166" s="1">
        <f ca="1">IF(Table1[[#This Row],[Occupation]]="General Work",1,0)</f>
        <v>0</v>
      </c>
      <c r="AE166">
        <f ca="1">IF(Table1[[#This Row],[Occupation]]="IT",1,0)</f>
        <v>0</v>
      </c>
      <c r="AF166">
        <f ca="1">IF(Table1[[#This Row],[Occupation]]="Agriculture",1,0)</f>
        <v>0</v>
      </c>
      <c r="AG166">
        <f ca="1">IF(Table1[[#This Row],[Occupation]]="Teaching",1,0)</f>
        <v>1</v>
      </c>
      <c r="AH166">
        <f ca="1">IF(Table1[[#This Row],[Occupation]]="Construction",1,0)</f>
        <v>0</v>
      </c>
      <c r="AI166">
        <f ca="1">IF(Table1[[#This Row],[Occupation]]="Health",1,0)</f>
        <v>0</v>
      </c>
      <c r="AP166" s="1"/>
      <c r="AQ166" s="11">
        <f t="shared" ca="1" si="57"/>
        <v>16422.892841226312</v>
      </c>
      <c r="AR166" s="2"/>
      <c r="AS166" s="1">
        <f ca="1">IF(Table1[[#This Row],[Value of Debts]]&gt;$AT$5,1,0)</f>
        <v>1</v>
      </c>
      <c r="AV166" s="2"/>
      <c r="AW166" s="16">
        <f ca="1">Table1[[#This Row],[Mortage Left]]/Table1[[#This Row],[value of House]]</f>
        <v>0.46364401487376289</v>
      </c>
      <c r="AX166">
        <f t="shared" ca="1" si="66"/>
        <v>0</v>
      </c>
      <c r="BA166" s="1">
        <f ca="1">IF(Table1[[#This Row],[Area]]="Area 1",Table1[[#This Row],[Income]],0)</f>
        <v>0</v>
      </c>
      <c r="BB166">
        <f ca="1">IF(Table1[[#This Row],[Area]]="Area 2",Table1[[#This Row],[Income]],0)</f>
        <v>0</v>
      </c>
      <c r="BC166">
        <f ca="1">IF(Table1[[#This Row],[Area]]="Area 3",Table1[[#This Row],[Income]],0)</f>
        <v>0</v>
      </c>
      <c r="BD166">
        <f ca="1">IF(Table1[[#This Row],[Area]]="Area 4",Table1[[#This Row],[Income]],0)</f>
        <v>0</v>
      </c>
      <c r="BE166">
        <f ca="1">IF(Table1[[#This Row],[Area]]="Area 5",Table1[[#This Row],[Income]],0)</f>
        <v>0</v>
      </c>
      <c r="BF166">
        <f ca="1">IF(Table1[[#This Row],[Area]]="Area 6",Table1[[#This Row],[Income]],0)</f>
        <v>59545</v>
      </c>
      <c r="BG166">
        <f ca="1">IF(Table1[[#This Row],[Area]]="Area 7",Table1[[#This Row],[Income]],0)</f>
        <v>0</v>
      </c>
      <c r="BH166">
        <f ca="1">IF(Table1[[#This Row],[Area]]="Area 8",Table1[[#This Row],[Income]],0)</f>
        <v>0</v>
      </c>
      <c r="BI166">
        <f ca="1">IF(Table1[[#This Row],[Area]]="Area 9",Table1[[#This Row],[Income]],0)</f>
        <v>0</v>
      </c>
      <c r="BJ166">
        <f ca="1">IF(Table1[[#This Row],[Area]]="Area 10",Table1[[#This Row],[Income]],0)</f>
        <v>0</v>
      </c>
      <c r="BK166">
        <f ca="1">IF(Table1[[#This Row],[Area]]="Area 11",Table1[[#This Row],[Income]],0)</f>
        <v>0</v>
      </c>
      <c r="BL166">
        <f ca="1">IF(Table1[[#This Row],[Area]]="Area 12",Table1[[#This Row],[Income]],0)</f>
        <v>0</v>
      </c>
      <c r="BM166">
        <f ca="1">IF(Table1[[#This Row],[Area]]="Area 13",Table1[[#This Row],[Income]],0)</f>
        <v>0</v>
      </c>
      <c r="BN166" s="2">
        <f ca="1">IF(Table1[[#This Row],[Area]]="Area 14",Table1[[#This Row],[Income]],0)</f>
        <v>0</v>
      </c>
      <c r="BO166" s="1">
        <f ca="1">IF(Table1[[#This Row],[Occupation]]="Health",Table1[[#This Row],[Income]],0)</f>
        <v>0</v>
      </c>
      <c r="BP166">
        <f ca="1">IF(Table1[[#This Row],[Occupation]]="Construction",Table1[[#This Row],[Income]],0)</f>
        <v>0</v>
      </c>
      <c r="BQ166">
        <f ca="1">IF(Table1[[#This Row],[Occupation]]="Teaching",Table1[[#This Row],[Income]],0)</f>
        <v>59545</v>
      </c>
      <c r="BR166">
        <f ca="1">IF(Table1[[#This Row],[Occupation]]="IT",Table1[[#This Row],[Income]],0)</f>
        <v>0</v>
      </c>
      <c r="BS166">
        <f ca="1">IF(Table1[[#This Row],[Occupation]]="General Work",Table1[[#This Row],[Income]],0)</f>
        <v>0</v>
      </c>
      <c r="BT166" s="2">
        <f ca="1">IF(Table1[[#This Row],[Occupation]]="Agriculture",Table1[[#This Row],[Income]],0)</f>
        <v>0</v>
      </c>
      <c r="BV166" s="1">
        <f ca="1">IF(Table1[[#This Row],[Value of Debts]]&gt;Table1[[#This Row],[Income]],1,0)</f>
        <v>1</v>
      </c>
      <c r="BY166" s="2">
        <f ca="1">IF(Table1[[#This Row],[Net Worth of person]]&gt;$BZ$5,Table1[[#This Row],[Age]],0)</f>
        <v>36</v>
      </c>
    </row>
    <row r="167" spans="2:77" x14ac:dyDescent="0.3">
      <c r="B167">
        <f t="shared" ca="1" si="58"/>
        <v>2</v>
      </c>
      <c r="C167" t="str">
        <f t="shared" ca="1" si="67"/>
        <v>Women</v>
      </c>
      <c r="D167">
        <f t="shared" ca="1" si="59"/>
        <v>45</v>
      </c>
      <c r="E167">
        <f t="shared" ca="1" si="60"/>
        <v>6</v>
      </c>
      <c r="F167" t="str">
        <f t="shared" ca="1" si="68"/>
        <v>Agriculture</v>
      </c>
      <c r="G167">
        <f t="shared" ca="1" si="61"/>
        <v>3</v>
      </c>
      <c r="H167" t="str">
        <f t="shared" ca="1" si="69"/>
        <v>University</v>
      </c>
      <c r="I167">
        <f t="shared" ca="1" si="62"/>
        <v>0</v>
      </c>
      <c r="J167">
        <f t="shared" ca="1" si="63"/>
        <v>2</v>
      </c>
      <c r="K167">
        <f t="shared" ca="1" si="64"/>
        <v>64827</v>
      </c>
      <c r="L167">
        <f t="shared" ca="1" si="65"/>
        <v>4</v>
      </c>
      <c r="M167" t="str">
        <f t="shared" ca="1" si="70"/>
        <v>Area 4</v>
      </c>
      <c r="N167">
        <f t="shared" ca="1" si="71"/>
        <v>259308</v>
      </c>
      <c r="O167">
        <f ca="1">RAND()*Table1[[#This Row],[value of House]]</f>
        <v>57842.214366728818</v>
      </c>
      <c r="P167">
        <f t="shared" ca="1" si="72"/>
        <v>32845.785682452624</v>
      </c>
      <c r="Q167">
        <f t="shared" ca="1" si="73"/>
        <v>23256</v>
      </c>
      <c r="R167">
        <f t="shared" ca="1" si="74"/>
        <v>115611.03646084377</v>
      </c>
      <c r="S167">
        <f t="shared" ca="1" si="75"/>
        <v>55005.602059251134</v>
      </c>
      <c r="T167">
        <f t="shared" ca="1" si="76"/>
        <v>347159.38774170377</v>
      </c>
      <c r="U167">
        <f t="shared" ca="1" si="77"/>
        <v>196709.2508275726</v>
      </c>
      <c r="V167">
        <f t="shared" ca="1" si="78"/>
        <v>150450.13691413117</v>
      </c>
      <c r="X167" s="1">
        <f ca="1">IF(Table1[[#This Row],[Gender]]="Men",1,0)</f>
        <v>0</v>
      </c>
      <c r="Y167">
        <f ca="1">IF(Table1[[#This Row],[Gender]]="Women",1,0)</f>
        <v>1</v>
      </c>
      <c r="AB167" s="2"/>
      <c r="AD167" s="1">
        <f ca="1">IF(Table1[[#This Row],[Occupation]]="General Work",1,0)</f>
        <v>0</v>
      </c>
      <c r="AE167">
        <f ca="1">IF(Table1[[#This Row],[Occupation]]="IT",1,0)</f>
        <v>0</v>
      </c>
      <c r="AF167">
        <f ca="1">IF(Table1[[#This Row],[Occupation]]="Agriculture",1,0)</f>
        <v>1</v>
      </c>
      <c r="AG167">
        <f ca="1">IF(Table1[[#This Row],[Occupation]]="Teaching",1,0)</f>
        <v>0</v>
      </c>
      <c r="AH167">
        <f ca="1">IF(Table1[[#This Row],[Occupation]]="Construction",1,0)</f>
        <v>0</v>
      </c>
      <c r="AI167">
        <f ca="1">IF(Table1[[#This Row],[Occupation]]="Health",1,0)</f>
        <v>0</v>
      </c>
      <c r="AP167" s="1"/>
      <c r="AQ167" s="11">
        <f t="shared" ca="1" si="57"/>
        <v>618.52693876383796</v>
      </c>
      <c r="AR167" s="2"/>
      <c r="AS167" s="1">
        <f ca="1">IF(Table1[[#This Row],[Value of Debts]]&gt;$AT$5,1,0)</f>
        <v>1</v>
      </c>
      <c r="AV167" s="2"/>
      <c r="AW167" s="16">
        <f ca="1">Table1[[#This Row],[Mortage Left]]/Table1[[#This Row],[value of House]]</f>
        <v>0.22306374800132978</v>
      </c>
      <c r="AX167">
        <f t="shared" ca="1" si="66"/>
        <v>1</v>
      </c>
      <c r="BA167" s="1">
        <f ca="1">IF(Table1[[#This Row],[Area]]="Area 1",Table1[[#This Row],[Income]],0)</f>
        <v>0</v>
      </c>
      <c r="BB167">
        <f ca="1">IF(Table1[[#This Row],[Area]]="Area 2",Table1[[#This Row],[Income]],0)</f>
        <v>0</v>
      </c>
      <c r="BC167">
        <f ca="1">IF(Table1[[#This Row],[Area]]="Area 3",Table1[[#This Row],[Income]],0)</f>
        <v>0</v>
      </c>
      <c r="BD167">
        <f ca="1">IF(Table1[[#This Row],[Area]]="Area 4",Table1[[#This Row],[Income]],0)</f>
        <v>64827</v>
      </c>
      <c r="BE167">
        <f ca="1">IF(Table1[[#This Row],[Area]]="Area 5",Table1[[#This Row],[Income]],0)</f>
        <v>0</v>
      </c>
      <c r="BF167">
        <f ca="1">IF(Table1[[#This Row],[Area]]="Area 6",Table1[[#This Row],[Income]],0)</f>
        <v>0</v>
      </c>
      <c r="BG167">
        <f ca="1">IF(Table1[[#This Row],[Area]]="Area 7",Table1[[#This Row],[Income]],0)</f>
        <v>0</v>
      </c>
      <c r="BH167">
        <f ca="1">IF(Table1[[#This Row],[Area]]="Area 8",Table1[[#This Row],[Income]],0)</f>
        <v>0</v>
      </c>
      <c r="BI167">
        <f ca="1">IF(Table1[[#This Row],[Area]]="Area 9",Table1[[#This Row],[Income]],0)</f>
        <v>0</v>
      </c>
      <c r="BJ167">
        <f ca="1">IF(Table1[[#This Row],[Area]]="Area 10",Table1[[#This Row],[Income]],0)</f>
        <v>0</v>
      </c>
      <c r="BK167">
        <f ca="1">IF(Table1[[#This Row],[Area]]="Area 11",Table1[[#This Row],[Income]],0)</f>
        <v>0</v>
      </c>
      <c r="BL167">
        <f ca="1">IF(Table1[[#This Row],[Area]]="Area 12",Table1[[#This Row],[Income]],0)</f>
        <v>0</v>
      </c>
      <c r="BM167">
        <f ca="1">IF(Table1[[#This Row],[Area]]="Area 13",Table1[[#This Row],[Income]],0)</f>
        <v>0</v>
      </c>
      <c r="BN167" s="2">
        <f ca="1">IF(Table1[[#This Row],[Area]]="Area 14",Table1[[#This Row],[Income]],0)</f>
        <v>0</v>
      </c>
      <c r="BO167" s="1">
        <f ca="1">IF(Table1[[#This Row],[Occupation]]="Health",Table1[[#This Row],[Income]],0)</f>
        <v>0</v>
      </c>
      <c r="BP167">
        <f ca="1">IF(Table1[[#This Row],[Occupation]]="Construction",Table1[[#This Row],[Income]],0)</f>
        <v>0</v>
      </c>
      <c r="BQ167">
        <f ca="1">IF(Table1[[#This Row],[Occupation]]="Teaching",Table1[[#This Row],[Income]],0)</f>
        <v>0</v>
      </c>
      <c r="BR167">
        <f ca="1">IF(Table1[[#This Row],[Occupation]]="IT",Table1[[#This Row],[Income]],0)</f>
        <v>0</v>
      </c>
      <c r="BS167">
        <f ca="1">IF(Table1[[#This Row],[Occupation]]="General Work",Table1[[#This Row],[Income]],0)</f>
        <v>0</v>
      </c>
      <c r="BT167" s="2">
        <f ca="1">IF(Table1[[#This Row],[Occupation]]="Agriculture",Table1[[#This Row],[Income]],0)</f>
        <v>64827</v>
      </c>
      <c r="BV167" s="1">
        <f ca="1">IF(Table1[[#This Row],[Value of Debts]]&gt;Table1[[#This Row],[Income]],1,0)</f>
        <v>1</v>
      </c>
      <c r="BY167" s="2">
        <f ca="1">IF(Table1[[#This Row],[Net Worth of person]]&gt;$BZ$5,Table1[[#This Row],[Age]],0)</f>
        <v>45</v>
      </c>
    </row>
    <row r="168" spans="2:77" x14ac:dyDescent="0.3">
      <c r="B168">
        <f t="shared" ca="1" si="58"/>
        <v>1</v>
      </c>
      <c r="C168" t="str">
        <f t="shared" ca="1" si="67"/>
        <v>Men</v>
      </c>
      <c r="D168">
        <f t="shared" ca="1" si="59"/>
        <v>26</v>
      </c>
      <c r="E168">
        <f t="shared" ca="1" si="60"/>
        <v>5</v>
      </c>
      <c r="F168" t="str">
        <f t="shared" ca="1" si="68"/>
        <v>General Work</v>
      </c>
      <c r="G168">
        <f t="shared" ca="1" si="61"/>
        <v>2</v>
      </c>
      <c r="H168" t="str">
        <f t="shared" ca="1" si="69"/>
        <v>College</v>
      </c>
      <c r="I168">
        <f t="shared" ca="1" si="62"/>
        <v>4</v>
      </c>
      <c r="J168">
        <f t="shared" ca="1" si="63"/>
        <v>3</v>
      </c>
      <c r="K168">
        <f t="shared" ca="1" si="64"/>
        <v>52955</v>
      </c>
      <c r="L168">
        <f t="shared" ca="1" si="65"/>
        <v>13</v>
      </c>
      <c r="M168" t="str">
        <f t="shared" ca="1" si="70"/>
        <v>Area 13</v>
      </c>
      <c r="N168">
        <f t="shared" ca="1" si="71"/>
        <v>317730</v>
      </c>
      <c r="O168">
        <f ca="1">RAND()*Table1[[#This Row],[value of House]]</f>
        <v>106271.56977862571</v>
      </c>
      <c r="P168">
        <f t="shared" ca="1" si="72"/>
        <v>1855.5808162915139</v>
      </c>
      <c r="Q168">
        <f t="shared" ca="1" si="73"/>
        <v>1688</v>
      </c>
      <c r="R168">
        <f t="shared" ca="1" si="74"/>
        <v>70514.002171569751</v>
      </c>
      <c r="S168">
        <f t="shared" ca="1" si="75"/>
        <v>38437.377845571711</v>
      </c>
      <c r="T168">
        <f t="shared" ca="1" si="76"/>
        <v>358022.95866186323</v>
      </c>
      <c r="U168">
        <f t="shared" ca="1" si="77"/>
        <v>178473.57195019547</v>
      </c>
      <c r="V168">
        <f t="shared" ca="1" si="78"/>
        <v>179549.38671166776</v>
      </c>
      <c r="X168" s="1">
        <f ca="1">IF(Table1[[#This Row],[Gender]]="Men",1,0)</f>
        <v>1</v>
      </c>
      <c r="Y168">
        <f ca="1">IF(Table1[[#This Row],[Gender]]="Women",1,0)</f>
        <v>0</v>
      </c>
      <c r="AB168" s="2"/>
      <c r="AD168" s="1">
        <f ca="1">IF(Table1[[#This Row],[Occupation]]="General Work",1,0)</f>
        <v>1</v>
      </c>
      <c r="AE168">
        <f ca="1">IF(Table1[[#This Row],[Occupation]]="IT",1,0)</f>
        <v>0</v>
      </c>
      <c r="AF168">
        <f ca="1">IF(Table1[[#This Row],[Occupation]]="Agriculture",1,0)</f>
        <v>0</v>
      </c>
      <c r="AG168">
        <f ca="1">IF(Table1[[#This Row],[Occupation]]="Teaching",1,0)</f>
        <v>0</v>
      </c>
      <c r="AH168">
        <f ca="1">IF(Table1[[#This Row],[Occupation]]="Construction",1,0)</f>
        <v>0</v>
      </c>
      <c r="AI168">
        <f ca="1">IF(Table1[[#This Row],[Occupation]]="Health",1,0)</f>
        <v>0</v>
      </c>
      <c r="AP168" s="1"/>
      <c r="AQ168" s="11">
        <f t="shared" ca="1" si="57"/>
        <v>21340.071407757197</v>
      </c>
      <c r="AR168" s="2"/>
      <c r="AS168" s="1">
        <f ca="1">IF(Table1[[#This Row],[Value of Debts]]&gt;$AT$5,1,0)</f>
        <v>1</v>
      </c>
      <c r="AV168" s="2"/>
      <c r="AW168" s="16">
        <f ca="1">Table1[[#This Row],[Mortage Left]]/Table1[[#This Row],[value of House]]</f>
        <v>0.33447131142361664</v>
      </c>
      <c r="AX168">
        <f t="shared" ca="1" si="66"/>
        <v>0</v>
      </c>
      <c r="BA168" s="1">
        <f ca="1">IF(Table1[[#This Row],[Area]]="Area 1",Table1[[#This Row],[Income]],0)</f>
        <v>0</v>
      </c>
      <c r="BB168">
        <f ca="1">IF(Table1[[#This Row],[Area]]="Area 2",Table1[[#This Row],[Income]],0)</f>
        <v>0</v>
      </c>
      <c r="BC168">
        <f ca="1">IF(Table1[[#This Row],[Area]]="Area 3",Table1[[#This Row],[Income]],0)</f>
        <v>0</v>
      </c>
      <c r="BD168">
        <f ca="1">IF(Table1[[#This Row],[Area]]="Area 4",Table1[[#This Row],[Income]],0)</f>
        <v>0</v>
      </c>
      <c r="BE168">
        <f ca="1">IF(Table1[[#This Row],[Area]]="Area 5",Table1[[#This Row],[Income]],0)</f>
        <v>0</v>
      </c>
      <c r="BF168">
        <f ca="1">IF(Table1[[#This Row],[Area]]="Area 6",Table1[[#This Row],[Income]],0)</f>
        <v>0</v>
      </c>
      <c r="BG168">
        <f ca="1">IF(Table1[[#This Row],[Area]]="Area 7",Table1[[#This Row],[Income]],0)</f>
        <v>0</v>
      </c>
      <c r="BH168">
        <f ca="1">IF(Table1[[#This Row],[Area]]="Area 8",Table1[[#This Row],[Income]],0)</f>
        <v>0</v>
      </c>
      <c r="BI168">
        <f ca="1">IF(Table1[[#This Row],[Area]]="Area 9",Table1[[#This Row],[Income]],0)</f>
        <v>0</v>
      </c>
      <c r="BJ168">
        <f ca="1">IF(Table1[[#This Row],[Area]]="Area 10",Table1[[#This Row],[Income]],0)</f>
        <v>0</v>
      </c>
      <c r="BK168">
        <f ca="1">IF(Table1[[#This Row],[Area]]="Area 11",Table1[[#This Row],[Income]],0)</f>
        <v>0</v>
      </c>
      <c r="BL168">
        <f ca="1">IF(Table1[[#This Row],[Area]]="Area 12",Table1[[#This Row],[Income]],0)</f>
        <v>0</v>
      </c>
      <c r="BM168">
        <f ca="1">IF(Table1[[#This Row],[Area]]="Area 13",Table1[[#This Row],[Income]],0)</f>
        <v>52955</v>
      </c>
      <c r="BN168" s="2">
        <f ca="1">IF(Table1[[#This Row],[Area]]="Area 14",Table1[[#This Row],[Income]],0)</f>
        <v>0</v>
      </c>
      <c r="BO168" s="1">
        <f ca="1">IF(Table1[[#This Row],[Occupation]]="Health",Table1[[#This Row],[Income]],0)</f>
        <v>0</v>
      </c>
      <c r="BP168">
        <f ca="1">IF(Table1[[#This Row],[Occupation]]="Construction",Table1[[#This Row],[Income]],0)</f>
        <v>0</v>
      </c>
      <c r="BQ168">
        <f ca="1">IF(Table1[[#This Row],[Occupation]]="Teaching",Table1[[#This Row],[Income]],0)</f>
        <v>0</v>
      </c>
      <c r="BR168">
        <f ca="1">IF(Table1[[#This Row],[Occupation]]="IT",Table1[[#This Row],[Income]],0)</f>
        <v>0</v>
      </c>
      <c r="BS168">
        <f ca="1">IF(Table1[[#This Row],[Occupation]]="General Work",Table1[[#This Row],[Income]],0)</f>
        <v>52955</v>
      </c>
      <c r="BT168" s="2">
        <f ca="1">IF(Table1[[#This Row],[Occupation]]="Agriculture",Table1[[#This Row],[Income]],0)</f>
        <v>0</v>
      </c>
      <c r="BV168" s="1">
        <f ca="1">IF(Table1[[#This Row],[Value of Debts]]&gt;Table1[[#This Row],[Income]],1,0)</f>
        <v>1</v>
      </c>
      <c r="BY168" s="2">
        <f ca="1">IF(Table1[[#This Row],[Net Worth of person]]&gt;$BZ$5,Table1[[#This Row],[Age]],0)</f>
        <v>26</v>
      </c>
    </row>
    <row r="169" spans="2:77" x14ac:dyDescent="0.3">
      <c r="B169">
        <f t="shared" ca="1" si="58"/>
        <v>1</v>
      </c>
      <c r="C169" t="str">
        <f t="shared" ca="1" si="67"/>
        <v>Men</v>
      </c>
      <c r="D169">
        <f t="shared" ca="1" si="59"/>
        <v>37</v>
      </c>
      <c r="E169">
        <f t="shared" ca="1" si="60"/>
        <v>4</v>
      </c>
      <c r="F169" t="str">
        <f t="shared" ca="1" si="68"/>
        <v>IT</v>
      </c>
      <c r="G169">
        <f t="shared" ca="1" si="61"/>
        <v>5</v>
      </c>
      <c r="H169" t="str">
        <f t="shared" ca="1" si="69"/>
        <v>Others</v>
      </c>
      <c r="I169">
        <f t="shared" ca="1" si="62"/>
        <v>2</v>
      </c>
      <c r="J169">
        <f t="shared" ca="1" si="63"/>
        <v>1</v>
      </c>
      <c r="K169">
        <f t="shared" ca="1" si="64"/>
        <v>75878</v>
      </c>
      <c r="L169">
        <f t="shared" ca="1" si="65"/>
        <v>6</v>
      </c>
      <c r="M169" t="str">
        <f t="shared" ca="1" si="70"/>
        <v>Area 6</v>
      </c>
      <c r="N169">
        <f t="shared" ca="1" si="71"/>
        <v>303512</v>
      </c>
      <c r="O169">
        <f ca="1">RAND()*Table1[[#This Row],[value of House]]</f>
        <v>65963.745455034979</v>
      </c>
      <c r="P169">
        <f t="shared" ca="1" si="72"/>
        <v>21340.071407757197</v>
      </c>
      <c r="Q169">
        <f t="shared" ca="1" si="73"/>
        <v>8066</v>
      </c>
      <c r="R169">
        <f t="shared" ca="1" si="74"/>
        <v>36415.002526139993</v>
      </c>
      <c r="S169">
        <f t="shared" ca="1" si="75"/>
        <v>53896.562741671973</v>
      </c>
      <c r="T169">
        <f t="shared" ca="1" si="76"/>
        <v>378748.63414942916</v>
      </c>
      <c r="U169">
        <f t="shared" ca="1" si="77"/>
        <v>110444.74798117497</v>
      </c>
      <c r="V169">
        <f t="shared" ca="1" si="78"/>
        <v>268303.88616825419</v>
      </c>
      <c r="X169" s="1">
        <f ca="1">IF(Table1[[#This Row],[Gender]]="Men",1,0)</f>
        <v>1</v>
      </c>
      <c r="Y169">
        <f ca="1">IF(Table1[[#This Row],[Gender]]="Women",1,0)</f>
        <v>0</v>
      </c>
      <c r="AB169" s="2"/>
      <c r="AD169" s="1">
        <f ca="1">IF(Table1[[#This Row],[Occupation]]="General Work",1,0)</f>
        <v>0</v>
      </c>
      <c r="AE169">
        <f ca="1">IF(Table1[[#This Row],[Occupation]]="IT",1,0)</f>
        <v>1</v>
      </c>
      <c r="AF169">
        <f ca="1">IF(Table1[[#This Row],[Occupation]]="Agriculture",1,0)</f>
        <v>0</v>
      </c>
      <c r="AG169">
        <f ca="1">IF(Table1[[#This Row],[Occupation]]="Teaching",1,0)</f>
        <v>0</v>
      </c>
      <c r="AH169">
        <f ca="1">IF(Table1[[#This Row],[Occupation]]="Construction",1,0)</f>
        <v>0</v>
      </c>
      <c r="AI169">
        <f ca="1">IF(Table1[[#This Row],[Occupation]]="Health",1,0)</f>
        <v>0</v>
      </c>
      <c r="AP169" s="1"/>
      <c r="AQ169" s="11">
        <f t="shared" ca="1" si="57"/>
        <v>16163.474466477892</v>
      </c>
      <c r="AR169" s="2"/>
      <c r="AS169" s="1">
        <f ca="1">IF(Table1[[#This Row],[Value of Debts]]&gt;$AT$5,1,0)</f>
        <v>1</v>
      </c>
      <c r="AV169" s="2"/>
      <c r="AW169" s="16">
        <f ca="1">Table1[[#This Row],[Mortage Left]]/Table1[[#This Row],[value of House]]</f>
        <v>0.21733488446926308</v>
      </c>
      <c r="AX169">
        <f t="shared" ca="1" si="66"/>
        <v>1</v>
      </c>
      <c r="BA169" s="1">
        <f ca="1">IF(Table1[[#This Row],[Area]]="Area 1",Table1[[#This Row],[Income]],0)</f>
        <v>0</v>
      </c>
      <c r="BB169">
        <f ca="1">IF(Table1[[#This Row],[Area]]="Area 2",Table1[[#This Row],[Income]],0)</f>
        <v>0</v>
      </c>
      <c r="BC169">
        <f ca="1">IF(Table1[[#This Row],[Area]]="Area 3",Table1[[#This Row],[Income]],0)</f>
        <v>0</v>
      </c>
      <c r="BD169">
        <f ca="1">IF(Table1[[#This Row],[Area]]="Area 4",Table1[[#This Row],[Income]],0)</f>
        <v>0</v>
      </c>
      <c r="BE169">
        <f ca="1">IF(Table1[[#This Row],[Area]]="Area 5",Table1[[#This Row],[Income]],0)</f>
        <v>0</v>
      </c>
      <c r="BF169">
        <f ca="1">IF(Table1[[#This Row],[Area]]="Area 6",Table1[[#This Row],[Income]],0)</f>
        <v>75878</v>
      </c>
      <c r="BG169">
        <f ca="1">IF(Table1[[#This Row],[Area]]="Area 7",Table1[[#This Row],[Income]],0)</f>
        <v>0</v>
      </c>
      <c r="BH169">
        <f ca="1">IF(Table1[[#This Row],[Area]]="Area 8",Table1[[#This Row],[Income]],0)</f>
        <v>0</v>
      </c>
      <c r="BI169">
        <f ca="1">IF(Table1[[#This Row],[Area]]="Area 9",Table1[[#This Row],[Income]],0)</f>
        <v>0</v>
      </c>
      <c r="BJ169">
        <f ca="1">IF(Table1[[#This Row],[Area]]="Area 10",Table1[[#This Row],[Income]],0)</f>
        <v>0</v>
      </c>
      <c r="BK169">
        <f ca="1">IF(Table1[[#This Row],[Area]]="Area 11",Table1[[#This Row],[Income]],0)</f>
        <v>0</v>
      </c>
      <c r="BL169">
        <f ca="1">IF(Table1[[#This Row],[Area]]="Area 12",Table1[[#This Row],[Income]],0)</f>
        <v>0</v>
      </c>
      <c r="BM169">
        <f ca="1">IF(Table1[[#This Row],[Area]]="Area 13",Table1[[#This Row],[Income]],0)</f>
        <v>0</v>
      </c>
      <c r="BN169" s="2">
        <f ca="1">IF(Table1[[#This Row],[Area]]="Area 14",Table1[[#This Row],[Income]],0)</f>
        <v>0</v>
      </c>
      <c r="BO169" s="1">
        <f ca="1">IF(Table1[[#This Row],[Occupation]]="Health",Table1[[#This Row],[Income]],0)</f>
        <v>0</v>
      </c>
      <c r="BP169">
        <f ca="1">IF(Table1[[#This Row],[Occupation]]="Construction",Table1[[#This Row],[Income]],0)</f>
        <v>0</v>
      </c>
      <c r="BQ169">
        <f ca="1">IF(Table1[[#This Row],[Occupation]]="Teaching",Table1[[#This Row],[Income]],0)</f>
        <v>0</v>
      </c>
      <c r="BR169">
        <f ca="1">IF(Table1[[#This Row],[Occupation]]="IT",Table1[[#This Row],[Income]],0)</f>
        <v>75878</v>
      </c>
      <c r="BS169">
        <f ca="1">IF(Table1[[#This Row],[Occupation]]="General Work",Table1[[#This Row],[Income]],0)</f>
        <v>0</v>
      </c>
      <c r="BT169" s="2">
        <f ca="1">IF(Table1[[#This Row],[Occupation]]="Agriculture",Table1[[#This Row],[Income]],0)</f>
        <v>0</v>
      </c>
      <c r="BV169" s="1">
        <f ca="1">IF(Table1[[#This Row],[Value of Debts]]&gt;Table1[[#This Row],[Income]],1,0)</f>
        <v>1</v>
      </c>
      <c r="BY169" s="2">
        <f ca="1">IF(Table1[[#This Row],[Net Worth of person]]&gt;$BZ$5,Table1[[#This Row],[Age]],0)</f>
        <v>37</v>
      </c>
    </row>
    <row r="170" spans="2:77" x14ac:dyDescent="0.3">
      <c r="B170">
        <f t="shared" ca="1" si="58"/>
        <v>2</v>
      </c>
      <c r="C170" t="str">
        <f t="shared" ca="1" si="67"/>
        <v>Women</v>
      </c>
      <c r="D170">
        <f t="shared" ca="1" si="59"/>
        <v>26</v>
      </c>
      <c r="E170">
        <f t="shared" ca="1" si="60"/>
        <v>4</v>
      </c>
      <c r="F170" t="str">
        <f t="shared" ca="1" si="68"/>
        <v>IT</v>
      </c>
      <c r="G170">
        <f t="shared" ca="1" si="61"/>
        <v>5</v>
      </c>
      <c r="H170" t="str">
        <f t="shared" ca="1" si="69"/>
        <v>Others</v>
      </c>
      <c r="I170">
        <f t="shared" ca="1" si="62"/>
        <v>4</v>
      </c>
      <c r="J170">
        <f t="shared" ca="1" si="63"/>
        <v>3</v>
      </c>
      <c r="K170">
        <f t="shared" ca="1" si="64"/>
        <v>31702</v>
      </c>
      <c r="L170">
        <f t="shared" ca="1" si="65"/>
        <v>9</v>
      </c>
      <c r="M170" t="str">
        <f t="shared" ca="1" si="70"/>
        <v>Area 9</v>
      </c>
      <c r="N170">
        <f t="shared" ca="1" si="71"/>
        <v>95106</v>
      </c>
      <c r="O170">
        <f ca="1">RAND()*Table1[[#This Row],[value of House]]</f>
        <v>61656.786785161952</v>
      </c>
      <c r="P170">
        <f t="shared" ca="1" si="72"/>
        <v>48490.423399433676</v>
      </c>
      <c r="Q170">
        <f t="shared" ca="1" si="73"/>
        <v>35199</v>
      </c>
      <c r="R170">
        <f t="shared" ca="1" si="74"/>
        <v>62946.558163828086</v>
      </c>
      <c r="S170">
        <f t="shared" ca="1" si="75"/>
        <v>31571.51868842257</v>
      </c>
      <c r="T170">
        <f t="shared" ca="1" si="76"/>
        <v>175167.94208785624</v>
      </c>
      <c r="U170">
        <f t="shared" ca="1" si="77"/>
        <v>159802.34494899004</v>
      </c>
      <c r="V170">
        <f t="shared" ca="1" si="78"/>
        <v>15365.5971388662</v>
      </c>
      <c r="X170" s="1">
        <f ca="1">IF(Table1[[#This Row],[Gender]]="Men",1,0)</f>
        <v>0</v>
      </c>
      <c r="Y170">
        <f ca="1">IF(Table1[[#This Row],[Gender]]="Women",1,0)</f>
        <v>1</v>
      </c>
      <c r="AB170" s="2"/>
      <c r="AD170" s="1">
        <f ca="1">IF(Table1[[#This Row],[Occupation]]="General Work",1,0)</f>
        <v>0</v>
      </c>
      <c r="AE170">
        <f ca="1">IF(Table1[[#This Row],[Occupation]]="IT",1,0)</f>
        <v>1</v>
      </c>
      <c r="AF170">
        <f ca="1">IF(Table1[[#This Row],[Occupation]]="Agriculture",1,0)</f>
        <v>0</v>
      </c>
      <c r="AG170">
        <f ca="1">IF(Table1[[#This Row],[Occupation]]="Teaching",1,0)</f>
        <v>0</v>
      </c>
      <c r="AH170">
        <f ca="1">IF(Table1[[#This Row],[Occupation]]="Construction",1,0)</f>
        <v>0</v>
      </c>
      <c r="AI170">
        <f ca="1">IF(Table1[[#This Row],[Occupation]]="Health",1,0)</f>
        <v>0</v>
      </c>
      <c r="AP170" s="1"/>
      <c r="AQ170" s="11">
        <f t="shared" ca="1" si="57"/>
        <v>66630.47976201342</v>
      </c>
      <c r="AR170" s="2"/>
      <c r="AS170" s="1">
        <f ca="1">IF(Table1[[#This Row],[Value of Debts]]&gt;$AT$5,1,0)</f>
        <v>1</v>
      </c>
      <c r="AV170" s="2"/>
      <c r="AW170" s="16">
        <f ca="1">Table1[[#This Row],[Mortage Left]]/Table1[[#This Row],[value of House]]</f>
        <v>0.64829544702923003</v>
      </c>
      <c r="AX170">
        <f t="shared" ca="1" si="66"/>
        <v>0</v>
      </c>
      <c r="BA170" s="1">
        <f ca="1">IF(Table1[[#This Row],[Area]]="Area 1",Table1[[#This Row],[Income]],0)</f>
        <v>0</v>
      </c>
      <c r="BB170">
        <f ca="1">IF(Table1[[#This Row],[Area]]="Area 2",Table1[[#This Row],[Income]],0)</f>
        <v>0</v>
      </c>
      <c r="BC170">
        <f ca="1">IF(Table1[[#This Row],[Area]]="Area 3",Table1[[#This Row],[Income]],0)</f>
        <v>0</v>
      </c>
      <c r="BD170">
        <f ca="1">IF(Table1[[#This Row],[Area]]="Area 4",Table1[[#This Row],[Income]],0)</f>
        <v>0</v>
      </c>
      <c r="BE170">
        <f ca="1">IF(Table1[[#This Row],[Area]]="Area 5",Table1[[#This Row],[Income]],0)</f>
        <v>0</v>
      </c>
      <c r="BF170">
        <f ca="1">IF(Table1[[#This Row],[Area]]="Area 6",Table1[[#This Row],[Income]],0)</f>
        <v>0</v>
      </c>
      <c r="BG170">
        <f ca="1">IF(Table1[[#This Row],[Area]]="Area 7",Table1[[#This Row],[Income]],0)</f>
        <v>0</v>
      </c>
      <c r="BH170">
        <f ca="1">IF(Table1[[#This Row],[Area]]="Area 8",Table1[[#This Row],[Income]],0)</f>
        <v>0</v>
      </c>
      <c r="BI170">
        <f ca="1">IF(Table1[[#This Row],[Area]]="Area 9",Table1[[#This Row],[Income]],0)</f>
        <v>31702</v>
      </c>
      <c r="BJ170">
        <f ca="1">IF(Table1[[#This Row],[Area]]="Area 10",Table1[[#This Row],[Income]],0)</f>
        <v>0</v>
      </c>
      <c r="BK170">
        <f ca="1">IF(Table1[[#This Row],[Area]]="Area 11",Table1[[#This Row],[Income]],0)</f>
        <v>0</v>
      </c>
      <c r="BL170">
        <f ca="1">IF(Table1[[#This Row],[Area]]="Area 12",Table1[[#This Row],[Income]],0)</f>
        <v>0</v>
      </c>
      <c r="BM170">
        <f ca="1">IF(Table1[[#This Row],[Area]]="Area 13",Table1[[#This Row],[Income]],0)</f>
        <v>0</v>
      </c>
      <c r="BN170" s="2">
        <f ca="1">IF(Table1[[#This Row],[Area]]="Area 14",Table1[[#This Row],[Income]],0)</f>
        <v>0</v>
      </c>
      <c r="BO170" s="1">
        <f ca="1">IF(Table1[[#This Row],[Occupation]]="Health",Table1[[#This Row],[Income]],0)</f>
        <v>0</v>
      </c>
      <c r="BP170">
        <f ca="1">IF(Table1[[#This Row],[Occupation]]="Construction",Table1[[#This Row],[Income]],0)</f>
        <v>0</v>
      </c>
      <c r="BQ170">
        <f ca="1">IF(Table1[[#This Row],[Occupation]]="Teaching",Table1[[#This Row],[Income]],0)</f>
        <v>0</v>
      </c>
      <c r="BR170">
        <f ca="1">IF(Table1[[#This Row],[Occupation]]="IT",Table1[[#This Row],[Income]],0)</f>
        <v>31702</v>
      </c>
      <c r="BS170">
        <f ca="1">IF(Table1[[#This Row],[Occupation]]="General Work",Table1[[#This Row],[Income]],0)</f>
        <v>0</v>
      </c>
      <c r="BT170" s="2">
        <f ca="1">IF(Table1[[#This Row],[Occupation]]="Agriculture",Table1[[#This Row],[Income]],0)</f>
        <v>0</v>
      </c>
      <c r="BV170" s="1">
        <f ca="1">IF(Table1[[#This Row],[Value of Debts]]&gt;Table1[[#This Row],[Income]],1,0)</f>
        <v>1</v>
      </c>
      <c r="BY170" s="2">
        <f ca="1">IF(Table1[[#This Row],[Net Worth of person]]&gt;$BZ$5,Table1[[#This Row],[Age]],0)</f>
        <v>0</v>
      </c>
    </row>
    <row r="171" spans="2:77" x14ac:dyDescent="0.3">
      <c r="B171">
        <f t="shared" ca="1" si="58"/>
        <v>1</v>
      </c>
      <c r="C171" t="str">
        <f t="shared" ca="1" si="67"/>
        <v>Men</v>
      </c>
      <c r="D171">
        <f t="shared" ca="1" si="59"/>
        <v>35</v>
      </c>
      <c r="E171">
        <f t="shared" ca="1" si="60"/>
        <v>3</v>
      </c>
      <c r="F171" t="str">
        <f t="shared" ca="1" si="68"/>
        <v>Teaching</v>
      </c>
      <c r="G171">
        <f t="shared" ca="1" si="61"/>
        <v>5</v>
      </c>
      <c r="H171" t="str">
        <f t="shared" ca="1" si="69"/>
        <v>Others</v>
      </c>
      <c r="I171">
        <f t="shared" ca="1" si="62"/>
        <v>3</v>
      </c>
      <c r="J171">
        <f t="shared" ca="1" si="63"/>
        <v>1</v>
      </c>
      <c r="K171">
        <f t="shared" ca="1" si="64"/>
        <v>81963</v>
      </c>
      <c r="L171">
        <f t="shared" ca="1" si="65"/>
        <v>6</v>
      </c>
      <c r="M171" t="str">
        <f t="shared" ca="1" si="70"/>
        <v>Area 6</v>
      </c>
      <c r="N171">
        <f t="shared" ca="1" si="71"/>
        <v>327852</v>
      </c>
      <c r="O171">
        <f ca="1">RAND()*Table1[[#This Row],[value of House]]</f>
        <v>153961.98865994959</v>
      </c>
      <c r="P171">
        <f t="shared" ca="1" si="72"/>
        <v>66630.47976201342</v>
      </c>
      <c r="Q171">
        <f t="shared" ca="1" si="73"/>
        <v>53235</v>
      </c>
      <c r="R171">
        <f t="shared" ca="1" si="74"/>
        <v>94172.329489817304</v>
      </c>
      <c r="S171">
        <f t="shared" ca="1" si="75"/>
        <v>105909.51831328555</v>
      </c>
      <c r="T171">
        <f t="shared" ca="1" si="76"/>
        <v>500391.99807529896</v>
      </c>
      <c r="U171">
        <f t="shared" ca="1" si="77"/>
        <v>301369.31814976688</v>
      </c>
      <c r="V171">
        <f t="shared" ca="1" si="78"/>
        <v>199022.67992553208</v>
      </c>
      <c r="X171" s="1">
        <f ca="1">IF(Table1[[#This Row],[Gender]]="Men",1,0)</f>
        <v>1</v>
      </c>
      <c r="Y171">
        <f ca="1">IF(Table1[[#This Row],[Gender]]="Women",1,0)</f>
        <v>0</v>
      </c>
      <c r="AB171" s="2"/>
      <c r="AD171" s="1">
        <f ca="1">IF(Table1[[#This Row],[Occupation]]="General Work",1,0)</f>
        <v>0</v>
      </c>
      <c r="AE171">
        <f ca="1">IF(Table1[[#This Row],[Occupation]]="IT",1,0)</f>
        <v>0</v>
      </c>
      <c r="AF171">
        <f ca="1">IF(Table1[[#This Row],[Occupation]]="Agriculture",1,0)</f>
        <v>0</v>
      </c>
      <c r="AG171">
        <f ca="1">IF(Table1[[#This Row],[Occupation]]="Teaching",1,0)</f>
        <v>1</v>
      </c>
      <c r="AH171">
        <f ca="1">IF(Table1[[#This Row],[Occupation]]="Construction",1,0)</f>
        <v>0</v>
      </c>
      <c r="AI171">
        <f ca="1">IF(Table1[[#This Row],[Occupation]]="Health",1,0)</f>
        <v>0</v>
      </c>
      <c r="AP171" s="1"/>
      <c r="AQ171" s="11">
        <f t="shared" ca="1" si="57"/>
        <v>26062.893357948331</v>
      </c>
      <c r="AR171" s="2"/>
      <c r="AS171" s="1">
        <f ca="1">IF(Table1[[#This Row],[Value of Debts]]&gt;$AT$5,1,0)</f>
        <v>1</v>
      </c>
      <c r="AV171" s="2"/>
      <c r="AW171" s="16">
        <f ca="1">Table1[[#This Row],[Mortage Left]]/Table1[[#This Row],[value of House]]</f>
        <v>0.4696082032744946</v>
      </c>
      <c r="AX171">
        <f t="shared" ca="1" si="66"/>
        <v>0</v>
      </c>
      <c r="BA171" s="1">
        <f ca="1">IF(Table1[[#This Row],[Area]]="Area 1",Table1[[#This Row],[Income]],0)</f>
        <v>0</v>
      </c>
      <c r="BB171">
        <f ca="1">IF(Table1[[#This Row],[Area]]="Area 2",Table1[[#This Row],[Income]],0)</f>
        <v>0</v>
      </c>
      <c r="BC171">
        <f ca="1">IF(Table1[[#This Row],[Area]]="Area 3",Table1[[#This Row],[Income]],0)</f>
        <v>0</v>
      </c>
      <c r="BD171">
        <f ca="1">IF(Table1[[#This Row],[Area]]="Area 4",Table1[[#This Row],[Income]],0)</f>
        <v>0</v>
      </c>
      <c r="BE171">
        <f ca="1">IF(Table1[[#This Row],[Area]]="Area 5",Table1[[#This Row],[Income]],0)</f>
        <v>0</v>
      </c>
      <c r="BF171">
        <f ca="1">IF(Table1[[#This Row],[Area]]="Area 6",Table1[[#This Row],[Income]],0)</f>
        <v>81963</v>
      </c>
      <c r="BG171">
        <f ca="1">IF(Table1[[#This Row],[Area]]="Area 7",Table1[[#This Row],[Income]],0)</f>
        <v>0</v>
      </c>
      <c r="BH171">
        <f ca="1">IF(Table1[[#This Row],[Area]]="Area 8",Table1[[#This Row],[Income]],0)</f>
        <v>0</v>
      </c>
      <c r="BI171">
        <f ca="1">IF(Table1[[#This Row],[Area]]="Area 9",Table1[[#This Row],[Income]],0)</f>
        <v>0</v>
      </c>
      <c r="BJ171">
        <f ca="1">IF(Table1[[#This Row],[Area]]="Area 10",Table1[[#This Row],[Income]],0)</f>
        <v>0</v>
      </c>
      <c r="BK171">
        <f ca="1">IF(Table1[[#This Row],[Area]]="Area 11",Table1[[#This Row],[Income]],0)</f>
        <v>0</v>
      </c>
      <c r="BL171">
        <f ca="1">IF(Table1[[#This Row],[Area]]="Area 12",Table1[[#This Row],[Income]],0)</f>
        <v>0</v>
      </c>
      <c r="BM171">
        <f ca="1">IF(Table1[[#This Row],[Area]]="Area 13",Table1[[#This Row],[Income]],0)</f>
        <v>0</v>
      </c>
      <c r="BN171" s="2">
        <f ca="1">IF(Table1[[#This Row],[Area]]="Area 14",Table1[[#This Row],[Income]],0)</f>
        <v>0</v>
      </c>
      <c r="BO171" s="1">
        <f ca="1">IF(Table1[[#This Row],[Occupation]]="Health",Table1[[#This Row],[Income]],0)</f>
        <v>0</v>
      </c>
      <c r="BP171">
        <f ca="1">IF(Table1[[#This Row],[Occupation]]="Construction",Table1[[#This Row],[Income]],0)</f>
        <v>0</v>
      </c>
      <c r="BQ171">
        <f ca="1">IF(Table1[[#This Row],[Occupation]]="Teaching",Table1[[#This Row],[Income]],0)</f>
        <v>81963</v>
      </c>
      <c r="BR171">
        <f ca="1">IF(Table1[[#This Row],[Occupation]]="IT",Table1[[#This Row],[Income]],0)</f>
        <v>0</v>
      </c>
      <c r="BS171">
        <f ca="1">IF(Table1[[#This Row],[Occupation]]="General Work",Table1[[#This Row],[Income]],0)</f>
        <v>0</v>
      </c>
      <c r="BT171" s="2">
        <f ca="1">IF(Table1[[#This Row],[Occupation]]="Agriculture",Table1[[#This Row],[Income]],0)</f>
        <v>0</v>
      </c>
      <c r="BV171" s="1">
        <f ca="1">IF(Table1[[#This Row],[Value of Debts]]&gt;Table1[[#This Row],[Income]],1,0)</f>
        <v>1</v>
      </c>
      <c r="BY171" s="2">
        <f ca="1">IF(Table1[[#This Row],[Net Worth of person]]&gt;$BZ$5,Table1[[#This Row],[Age]],0)</f>
        <v>35</v>
      </c>
    </row>
    <row r="172" spans="2:77" x14ac:dyDescent="0.3">
      <c r="B172">
        <f t="shared" ca="1" si="58"/>
        <v>2</v>
      </c>
      <c r="C172" t="str">
        <f t="shared" ca="1" si="67"/>
        <v>Women</v>
      </c>
      <c r="D172">
        <f t="shared" ca="1" si="59"/>
        <v>36</v>
      </c>
      <c r="E172">
        <f t="shared" ca="1" si="60"/>
        <v>2</v>
      </c>
      <c r="F172" t="str">
        <f t="shared" ca="1" si="68"/>
        <v>Construction</v>
      </c>
      <c r="G172">
        <f t="shared" ca="1" si="61"/>
        <v>5</v>
      </c>
      <c r="H172" t="str">
        <f t="shared" ca="1" si="69"/>
        <v>Others</v>
      </c>
      <c r="I172">
        <f t="shared" ca="1" si="62"/>
        <v>4</v>
      </c>
      <c r="J172">
        <f t="shared" ca="1" si="63"/>
        <v>2</v>
      </c>
      <c r="K172">
        <f t="shared" ca="1" si="64"/>
        <v>53754</v>
      </c>
      <c r="L172">
        <f t="shared" ca="1" si="65"/>
        <v>8</v>
      </c>
      <c r="M172" t="str">
        <f t="shared" ca="1" si="70"/>
        <v>Area 8</v>
      </c>
      <c r="N172">
        <f t="shared" ca="1" si="71"/>
        <v>161262</v>
      </c>
      <c r="O172">
        <f ca="1">RAND()*Table1[[#This Row],[value of House]]</f>
        <v>126410.36547446932</v>
      </c>
      <c r="P172">
        <f t="shared" ca="1" si="72"/>
        <v>52125.786715896662</v>
      </c>
      <c r="Q172">
        <f t="shared" ca="1" si="73"/>
        <v>22228</v>
      </c>
      <c r="R172">
        <f t="shared" ca="1" si="74"/>
        <v>101573.4697669209</v>
      </c>
      <c r="S172">
        <f t="shared" ca="1" si="75"/>
        <v>22180.774762876736</v>
      </c>
      <c r="T172">
        <f t="shared" ca="1" si="76"/>
        <v>235568.56147877339</v>
      </c>
      <c r="U172">
        <f t="shared" ca="1" si="77"/>
        <v>250211.83524139022</v>
      </c>
      <c r="V172">
        <f t="shared" ca="1" si="78"/>
        <v>-14643.273762616824</v>
      </c>
      <c r="X172" s="1">
        <f ca="1">IF(Table1[[#This Row],[Gender]]="Men",1,0)</f>
        <v>0</v>
      </c>
      <c r="Y172">
        <f ca="1">IF(Table1[[#This Row],[Gender]]="Women",1,0)</f>
        <v>1</v>
      </c>
      <c r="AB172" s="2"/>
      <c r="AD172" s="1">
        <f ca="1">IF(Table1[[#This Row],[Occupation]]="General Work",1,0)</f>
        <v>0</v>
      </c>
      <c r="AE172">
        <f ca="1">IF(Table1[[#This Row],[Occupation]]="IT",1,0)</f>
        <v>0</v>
      </c>
      <c r="AF172">
        <f ca="1">IF(Table1[[#This Row],[Occupation]]="Agriculture",1,0)</f>
        <v>0</v>
      </c>
      <c r="AG172">
        <f ca="1">IF(Table1[[#This Row],[Occupation]]="Teaching",1,0)</f>
        <v>0</v>
      </c>
      <c r="AH172">
        <f ca="1">IF(Table1[[#This Row],[Occupation]]="Construction",1,0)</f>
        <v>1</v>
      </c>
      <c r="AI172">
        <f ca="1">IF(Table1[[#This Row],[Occupation]]="Health",1,0)</f>
        <v>0</v>
      </c>
      <c r="AP172" s="1"/>
      <c r="AQ172" s="11">
        <f t="shared" ca="1" si="57"/>
        <v>4594.9606362601071</v>
      </c>
      <c r="AR172" s="2"/>
      <c r="AS172" s="1">
        <f ca="1">IF(Table1[[#This Row],[Value of Debts]]&gt;$AT$5,1,0)</f>
        <v>1</v>
      </c>
      <c r="AV172" s="2"/>
      <c r="AW172" s="16">
        <f ca="1">Table1[[#This Row],[Mortage Left]]/Table1[[#This Row],[value of House]]</f>
        <v>0.78388191560609022</v>
      </c>
      <c r="AX172">
        <f t="shared" ca="1" si="66"/>
        <v>0</v>
      </c>
      <c r="BA172" s="1">
        <f ca="1">IF(Table1[[#This Row],[Area]]="Area 1",Table1[[#This Row],[Income]],0)</f>
        <v>0</v>
      </c>
      <c r="BB172">
        <f ca="1">IF(Table1[[#This Row],[Area]]="Area 2",Table1[[#This Row],[Income]],0)</f>
        <v>0</v>
      </c>
      <c r="BC172">
        <f ca="1">IF(Table1[[#This Row],[Area]]="Area 3",Table1[[#This Row],[Income]],0)</f>
        <v>0</v>
      </c>
      <c r="BD172">
        <f ca="1">IF(Table1[[#This Row],[Area]]="Area 4",Table1[[#This Row],[Income]],0)</f>
        <v>0</v>
      </c>
      <c r="BE172">
        <f ca="1">IF(Table1[[#This Row],[Area]]="Area 5",Table1[[#This Row],[Income]],0)</f>
        <v>0</v>
      </c>
      <c r="BF172">
        <f ca="1">IF(Table1[[#This Row],[Area]]="Area 6",Table1[[#This Row],[Income]],0)</f>
        <v>0</v>
      </c>
      <c r="BG172">
        <f ca="1">IF(Table1[[#This Row],[Area]]="Area 7",Table1[[#This Row],[Income]],0)</f>
        <v>0</v>
      </c>
      <c r="BH172">
        <f ca="1">IF(Table1[[#This Row],[Area]]="Area 8",Table1[[#This Row],[Income]],0)</f>
        <v>53754</v>
      </c>
      <c r="BI172">
        <f ca="1">IF(Table1[[#This Row],[Area]]="Area 9",Table1[[#This Row],[Income]],0)</f>
        <v>0</v>
      </c>
      <c r="BJ172">
        <f ca="1">IF(Table1[[#This Row],[Area]]="Area 10",Table1[[#This Row],[Income]],0)</f>
        <v>0</v>
      </c>
      <c r="BK172">
        <f ca="1">IF(Table1[[#This Row],[Area]]="Area 11",Table1[[#This Row],[Income]],0)</f>
        <v>0</v>
      </c>
      <c r="BL172">
        <f ca="1">IF(Table1[[#This Row],[Area]]="Area 12",Table1[[#This Row],[Income]],0)</f>
        <v>0</v>
      </c>
      <c r="BM172">
        <f ca="1">IF(Table1[[#This Row],[Area]]="Area 13",Table1[[#This Row],[Income]],0)</f>
        <v>0</v>
      </c>
      <c r="BN172" s="2">
        <f ca="1">IF(Table1[[#This Row],[Area]]="Area 14",Table1[[#This Row],[Income]],0)</f>
        <v>0</v>
      </c>
      <c r="BO172" s="1">
        <f ca="1">IF(Table1[[#This Row],[Occupation]]="Health",Table1[[#This Row],[Income]],0)</f>
        <v>0</v>
      </c>
      <c r="BP172">
        <f ca="1">IF(Table1[[#This Row],[Occupation]]="Construction",Table1[[#This Row],[Income]],0)</f>
        <v>53754</v>
      </c>
      <c r="BQ172">
        <f ca="1">IF(Table1[[#This Row],[Occupation]]="Teaching",Table1[[#This Row],[Income]],0)</f>
        <v>0</v>
      </c>
      <c r="BR172">
        <f ca="1">IF(Table1[[#This Row],[Occupation]]="IT",Table1[[#This Row],[Income]],0)</f>
        <v>0</v>
      </c>
      <c r="BS172">
        <f ca="1">IF(Table1[[#This Row],[Occupation]]="General Work",Table1[[#This Row],[Income]],0)</f>
        <v>0</v>
      </c>
      <c r="BT172" s="2">
        <f ca="1">IF(Table1[[#This Row],[Occupation]]="Agriculture",Table1[[#This Row],[Income]],0)</f>
        <v>0</v>
      </c>
      <c r="BV172" s="1">
        <f ca="1">IF(Table1[[#This Row],[Value of Debts]]&gt;Table1[[#This Row],[Income]],1,0)</f>
        <v>1</v>
      </c>
      <c r="BY172" s="2">
        <f ca="1">IF(Table1[[#This Row],[Net Worth of person]]&gt;$BZ$5,Table1[[#This Row],[Age]],0)</f>
        <v>0</v>
      </c>
    </row>
    <row r="173" spans="2:77" x14ac:dyDescent="0.3">
      <c r="B173">
        <f t="shared" ca="1" si="58"/>
        <v>2</v>
      </c>
      <c r="C173" t="str">
        <f t="shared" ca="1" si="67"/>
        <v>Women</v>
      </c>
      <c r="D173">
        <f t="shared" ca="1" si="59"/>
        <v>27</v>
      </c>
      <c r="E173">
        <f t="shared" ca="1" si="60"/>
        <v>2</v>
      </c>
      <c r="F173" t="str">
        <f t="shared" ca="1" si="68"/>
        <v>Construction</v>
      </c>
      <c r="G173">
        <f t="shared" ca="1" si="61"/>
        <v>1</v>
      </c>
      <c r="H173" t="str">
        <f t="shared" ca="1" si="69"/>
        <v>High School</v>
      </c>
      <c r="I173">
        <f t="shared" ca="1" si="62"/>
        <v>0</v>
      </c>
      <c r="J173">
        <f t="shared" ca="1" si="63"/>
        <v>1</v>
      </c>
      <c r="K173">
        <f t="shared" ca="1" si="64"/>
        <v>32843</v>
      </c>
      <c r="L173">
        <f t="shared" ca="1" si="65"/>
        <v>8</v>
      </c>
      <c r="M173" t="str">
        <f t="shared" ca="1" si="70"/>
        <v>Area 8</v>
      </c>
      <c r="N173">
        <f t="shared" ca="1" si="71"/>
        <v>98529</v>
      </c>
      <c r="O173">
        <f ca="1">RAND()*Table1[[#This Row],[value of House]]</f>
        <v>68762.850932459609</v>
      </c>
      <c r="P173">
        <f t="shared" ca="1" si="72"/>
        <v>4594.9606362601071</v>
      </c>
      <c r="Q173">
        <f t="shared" ca="1" si="73"/>
        <v>3605</v>
      </c>
      <c r="R173">
        <f t="shared" ca="1" si="74"/>
        <v>45813.159349226371</v>
      </c>
      <c r="S173">
        <f t="shared" ca="1" si="75"/>
        <v>5290.1625720542615</v>
      </c>
      <c r="T173">
        <f t="shared" ca="1" si="76"/>
        <v>108414.12320831437</v>
      </c>
      <c r="U173">
        <f t="shared" ca="1" si="77"/>
        <v>118181.01028168597</v>
      </c>
      <c r="V173">
        <f t="shared" ca="1" si="78"/>
        <v>-9766.887073371603</v>
      </c>
      <c r="X173" s="1">
        <f ca="1">IF(Table1[[#This Row],[Gender]]="Men",1,0)</f>
        <v>0</v>
      </c>
      <c r="Y173">
        <f ca="1">IF(Table1[[#This Row],[Gender]]="Women",1,0)</f>
        <v>1</v>
      </c>
      <c r="AB173" s="2"/>
      <c r="AD173" s="1">
        <f ca="1">IF(Table1[[#This Row],[Occupation]]="General Work",1,0)</f>
        <v>0</v>
      </c>
      <c r="AE173">
        <f ca="1">IF(Table1[[#This Row],[Occupation]]="IT",1,0)</f>
        <v>0</v>
      </c>
      <c r="AF173">
        <f ca="1">IF(Table1[[#This Row],[Occupation]]="Agriculture",1,0)</f>
        <v>0</v>
      </c>
      <c r="AG173">
        <f ca="1">IF(Table1[[#This Row],[Occupation]]="Teaching",1,0)</f>
        <v>0</v>
      </c>
      <c r="AH173">
        <f ca="1">IF(Table1[[#This Row],[Occupation]]="Construction",1,0)</f>
        <v>1</v>
      </c>
      <c r="AI173">
        <f ca="1">IF(Table1[[#This Row],[Occupation]]="Health",1,0)</f>
        <v>0</v>
      </c>
      <c r="AP173" s="1"/>
      <c r="AQ173" s="11">
        <f t="shared" ca="1" si="57"/>
        <v>383.96378815147358</v>
      </c>
      <c r="AR173" s="2"/>
      <c r="AS173" s="1">
        <f ca="1">IF(Table1[[#This Row],[Value of Debts]]&gt;$AT$5,1,0)</f>
        <v>1</v>
      </c>
      <c r="AV173" s="2"/>
      <c r="AW173" s="16">
        <f ca="1">Table1[[#This Row],[Mortage Left]]/Table1[[#This Row],[value of House]]</f>
        <v>0.69789453797825629</v>
      </c>
      <c r="AX173">
        <f t="shared" ca="1" si="66"/>
        <v>0</v>
      </c>
      <c r="BA173" s="1">
        <f ca="1">IF(Table1[[#This Row],[Area]]="Area 1",Table1[[#This Row],[Income]],0)</f>
        <v>0</v>
      </c>
      <c r="BB173">
        <f ca="1">IF(Table1[[#This Row],[Area]]="Area 2",Table1[[#This Row],[Income]],0)</f>
        <v>0</v>
      </c>
      <c r="BC173">
        <f ca="1">IF(Table1[[#This Row],[Area]]="Area 3",Table1[[#This Row],[Income]],0)</f>
        <v>0</v>
      </c>
      <c r="BD173">
        <f ca="1">IF(Table1[[#This Row],[Area]]="Area 4",Table1[[#This Row],[Income]],0)</f>
        <v>0</v>
      </c>
      <c r="BE173">
        <f ca="1">IF(Table1[[#This Row],[Area]]="Area 5",Table1[[#This Row],[Income]],0)</f>
        <v>0</v>
      </c>
      <c r="BF173">
        <f ca="1">IF(Table1[[#This Row],[Area]]="Area 6",Table1[[#This Row],[Income]],0)</f>
        <v>0</v>
      </c>
      <c r="BG173">
        <f ca="1">IF(Table1[[#This Row],[Area]]="Area 7",Table1[[#This Row],[Income]],0)</f>
        <v>0</v>
      </c>
      <c r="BH173">
        <f ca="1">IF(Table1[[#This Row],[Area]]="Area 8",Table1[[#This Row],[Income]],0)</f>
        <v>32843</v>
      </c>
      <c r="BI173">
        <f ca="1">IF(Table1[[#This Row],[Area]]="Area 9",Table1[[#This Row],[Income]],0)</f>
        <v>0</v>
      </c>
      <c r="BJ173">
        <f ca="1">IF(Table1[[#This Row],[Area]]="Area 10",Table1[[#This Row],[Income]],0)</f>
        <v>0</v>
      </c>
      <c r="BK173">
        <f ca="1">IF(Table1[[#This Row],[Area]]="Area 11",Table1[[#This Row],[Income]],0)</f>
        <v>0</v>
      </c>
      <c r="BL173">
        <f ca="1">IF(Table1[[#This Row],[Area]]="Area 12",Table1[[#This Row],[Income]],0)</f>
        <v>0</v>
      </c>
      <c r="BM173">
        <f ca="1">IF(Table1[[#This Row],[Area]]="Area 13",Table1[[#This Row],[Income]],0)</f>
        <v>0</v>
      </c>
      <c r="BN173" s="2">
        <f ca="1">IF(Table1[[#This Row],[Area]]="Area 14",Table1[[#This Row],[Income]],0)</f>
        <v>0</v>
      </c>
      <c r="BO173" s="1">
        <f ca="1">IF(Table1[[#This Row],[Occupation]]="Health",Table1[[#This Row],[Income]],0)</f>
        <v>0</v>
      </c>
      <c r="BP173">
        <f ca="1">IF(Table1[[#This Row],[Occupation]]="Construction",Table1[[#This Row],[Income]],0)</f>
        <v>32843</v>
      </c>
      <c r="BQ173">
        <f ca="1">IF(Table1[[#This Row],[Occupation]]="Teaching",Table1[[#This Row],[Income]],0)</f>
        <v>0</v>
      </c>
      <c r="BR173">
        <f ca="1">IF(Table1[[#This Row],[Occupation]]="IT",Table1[[#This Row],[Income]],0)</f>
        <v>0</v>
      </c>
      <c r="BS173">
        <f ca="1">IF(Table1[[#This Row],[Occupation]]="General Work",Table1[[#This Row],[Income]],0)</f>
        <v>0</v>
      </c>
      <c r="BT173" s="2">
        <f ca="1">IF(Table1[[#This Row],[Occupation]]="Agriculture",Table1[[#This Row],[Income]],0)</f>
        <v>0</v>
      </c>
      <c r="BV173" s="1">
        <f ca="1">IF(Table1[[#This Row],[Value of Debts]]&gt;Table1[[#This Row],[Income]],1,0)</f>
        <v>1</v>
      </c>
      <c r="BY173" s="2">
        <f ca="1">IF(Table1[[#This Row],[Net Worth of person]]&gt;$BZ$5,Table1[[#This Row],[Age]],0)</f>
        <v>0</v>
      </c>
    </row>
    <row r="174" spans="2:77" x14ac:dyDescent="0.3">
      <c r="B174">
        <f t="shared" ca="1" si="58"/>
        <v>1</v>
      </c>
      <c r="C174" t="str">
        <f t="shared" ca="1" si="67"/>
        <v>Men</v>
      </c>
      <c r="D174">
        <f t="shared" ca="1" si="59"/>
        <v>41</v>
      </c>
      <c r="E174">
        <f t="shared" ca="1" si="60"/>
        <v>3</v>
      </c>
      <c r="F174" t="str">
        <f t="shared" ca="1" si="68"/>
        <v>Teaching</v>
      </c>
      <c r="G174">
        <f t="shared" ca="1" si="61"/>
        <v>1</v>
      </c>
      <c r="H174" t="str">
        <f t="shared" ca="1" si="69"/>
        <v>High School</v>
      </c>
      <c r="I174">
        <f t="shared" ca="1" si="62"/>
        <v>1</v>
      </c>
      <c r="J174">
        <f t="shared" ca="1" si="63"/>
        <v>3</v>
      </c>
      <c r="K174">
        <f t="shared" ca="1" si="64"/>
        <v>26894</v>
      </c>
      <c r="L174">
        <f t="shared" ca="1" si="65"/>
        <v>14</v>
      </c>
      <c r="M174" t="str">
        <f t="shared" ca="1" si="70"/>
        <v>Area 14</v>
      </c>
      <c r="N174">
        <f t="shared" ca="1" si="71"/>
        <v>107576</v>
      </c>
      <c r="O174">
        <f ca="1">RAND()*Table1[[#This Row],[value of House]]</f>
        <v>14717.30007751743</v>
      </c>
      <c r="P174">
        <f t="shared" ca="1" si="72"/>
        <v>1151.8913644544207</v>
      </c>
      <c r="Q174">
        <f t="shared" ca="1" si="73"/>
        <v>62</v>
      </c>
      <c r="R174">
        <f t="shared" ca="1" si="74"/>
        <v>42376.88148444354</v>
      </c>
      <c r="S174">
        <f t="shared" ca="1" si="75"/>
        <v>19731.300556498056</v>
      </c>
      <c r="T174">
        <f t="shared" ca="1" si="76"/>
        <v>128459.19192095248</v>
      </c>
      <c r="U174">
        <f t="shared" ca="1" si="77"/>
        <v>57156.18156196097</v>
      </c>
      <c r="V174">
        <f t="shared" ca="1" si="78"/>
        <v>71303.010358991509</v>
      </c>
      <c r="X174" s="1">
        <f ca="1">IF(Table1[[#This Row],[Gender]]="Men",1,0)</f>
        <v>1</v>
      </c>
      <c r="Y174">
        <f ca="1">IF(Table1[[#This Row],[Gender]]="Women",1,0)</f>
        <v>0</v>
      </c>
      <c r="AB174" s="2"/>
      <c r="AD174" s="1">
        <f ca="1">IF(Table1[[#This Row],[Occupation]]="General Work",1,0)</f>
        <v>0</v>
      </c>
      <c r="AE174">
        <f ca="1">IF(Table1[[#This Row],[Occupation]]="IT",1,0)</f>
        <v>0</v>
      </c>
      <c r="AF174">
        <f ca="1">IF(Table1[[#This Row],[Occupation]]="Agriculture",1,0)</f>
        <v>0</v>
      </c>
      <c r="AG174">
        <f ca="1">IF(Table1[[#This Row],[Occupation]]="Teaching",1,0)</f>
        <v>1</v>
      </c>
      <c r="AH174">
        <f ca="1">IF(Table1[[#This Row],[Occupation]]="Construction",1,0)</f>
        <v>0</v>
      </c>
      <c r="AI174">
        <f ca="1">IF(Table1[[#This Row],[Occupation]]="Health",1,0)</f>
        <v>0</v>
      </c>
      <c r="AP174" s="1"/>
      <c r="AQ174" s="11">
        <f t="shared" ca="1" si="57"/>
        <v>24.258375704063763</v>
      </c>
      <c r="AR174" s="2"/>
      <c r="AS174" s="1">
        <f ca="1">IF(Table1[[#This Row],[Value of Debts]]&gt;$AT$5,1,0)</f>
        <v>0</v>
      </c>
      <c r="AV174" s="2"/>
      <c r="AW174" s="16">
        <f ca="1">Table1[[#This Row],[Mortage Left]]/Table1[[#This Row],[value of House]]</f>
        <v>0.13680839664532451</v>
      </c>
      <c r="AX174">
        <f t="shared" ca="1" si="66"/>
        <v>1</v>
      </c>
      <c r="BA174" s="1">
        <f ca="1">IF(Table1[[#This Row],[Area]]="Area 1",Table1[[#This Row],[Income]],0)</f>
        <v>0</v>
      </c>
      <c r="BB174">
        <f ca="1">IF(Table1[[#This Row],[Area]]="Area 2",Table1[[#This Row],[Income]],0)</f>
        <v>0</v>
      </c>
      <c r="BC174">
        <f ca="1">IF(Table1[[#This Row],[Area]]="Area 3",Table1[[#This Row],[Income]],0)</f>
        <v>0</v>
      </c>
      <c r="BD174">
        <f ca="1">IF(Table1[[#This Row],[Area]]="Area 4",Table1[[#This Row],[Income]],0)</f>
        <v>0</v>
      </c>
      <c r="BE174">
        <f ca="1">IF(Table1[[#This Row],[Area]]="Area 5",Table1[[#This Row],[Income]],0)</f>
        <v>0</v>
      </c>
      <c r="BF174">
        <f ca="1">IF(Table1[[#This Row],[Area]]="Area 6",Table1[[#This Row],[Income]],0)</f>
        <v>0</v>
      </c>
      <c r="BG174">
        <f ca="1">IF(Table1[[#This Row],[Area]]="Area 7",Table1[[#This Row],[Income]],0)</f>
        <v>0</v>
      </c>
      <c r="BH174">
        <f ca="1">IF(Table1[[#This Row],[Area]]="Area 8",Table1[[#This Row],[Income]],0)</f>
        <v>0</v>
      </c>
      <c r="BI174">
        <f ca="1">IF(Table1[[#This Row],[Area]]="Area 9",Table1[[#This Row],[Income]],0)</f>
        <v>0</v>
      </c>
      <c r="BJ174">
        <f ca="1">IF(Table1[[#This Row],[Area]]="Area 10",Table1[[#This Row],[Income]],0)</f>
        <v>0</v>
      </c>
      <c r="BK174">
        <f ca="1">IF(Table1[[#This Row],[Area]]="Area 11",Table1[[#This Row],[Income]],0)</f>
        <v>0</v>
      </c>
      <c r="BL174">
        <f ca="1">IF(Table1[[#This Row],[Area]]="Area 12",Table1[[#This Row],[Income]],0)</f>
        <v>0</v>
      </c>
      <c r="BM174">
        <f ca="1">IF(Table1[[#This Row],[Area]]="Area 13",Table1[[#This Row],[Income]],0)</f>
        <v>0</v>
      </c>
      <c r="BN174" s="2">
        <f ca="1">IF(Table1[[#This Row],[Area]]="Area 14",Table1[[#This Row],[Income]],0)</f>
        <v>26894</v>
      </c>
      <c r="BO174" s="1">
        <f ca="1">IF(Table1[[#This Row],[Occupation]]="Health",Table1[[#This Row],[Income]],0)</f>
        <v>0</v>
      </c>
      <c r="BP174">
        <f ca="1">IF(Table1[[#This Row],[Occupation]]="Construction",Table1[[#This Row],[Income]],0)</f>
        <v>0</v>
      </c>
      <c r="BQ174">
        <f ca="1">IF(Table1[[#This Row],[Occupation]]="Teaching",Table1[[#This Row],[Income]],0)</f>
        <v>26894</v>
      </c>
      <c r="BR174">
        <f ca="1">IF(Table1[[#This Row],[Occupation]]="IT",Table1[[#This Row],[Income]],0)</f>
        <v>0</v>
      </c>
      <c r="BS174">
        <f ca="1">IF(Table1[[#This Row],[Occupation]]="General Work",Table1[[#This Row],[Income]],0)</f>
        <v>0</v>
      </c>
      <c r="BT174" s="2">
        <f ca="1">IF(Table1[[#This Row],[Occupation]]="Agriculture",Table1[[#This Row],[Income]],0)</f>
        <v>0</v>
      </c>
      <c r="BV174" s="1">
        <f ca="1">IF(Table1[[#This Row],[Value of Debts]]&gt;Table1[[#This Row],[Income]],1,0)</f>
        <v>1</v>
      </c>
      <c r="BY174" s="2">
        <f ca="1">IF(Table1[[#This Row],[Net Worth of person]]&gt;$BZ$5,Table1[[#This Row],[Age]],0)</f>
        <v>0</v>
      </c>
    </row>
    <row r="175" spans="2:77" x14ac:dyDescent="0.3">
      <c r="B175">
        <f t="shared" ca="1" si="58"/>
        <v>1</v>
      </c>
      <c r="C175" t="str">
        <f t="shared" ca="1" si="67"/>
        <v>Men</v>
      </c>
      <c r="D175">
        <f t="shared" ca="1" si="59"/>
        <v>36</v>
      </c>
      <c r="E175">
        <f t="shared" ca="1" si="60"/>
        <v>3</v>
      </c>
      <c r="F175" t="str">
        <f t="shared" ca="1" si="68"/>
        <v>Teaching</v>
      </c>
      <c r="G175">
        <f t="shared" ca="1" si="61"/>
        <v>2</v>
      </c>
      <c r="H175" t="str">
        <f t="shared" ca="1" si="69"/>
        <v>College</v>
      </c>
      <c r="I175">
        <f t="shared" ca="1" si="62"/>
        <v>2</v>
      </c>
      <c r="J175">
        <f t="shared" ca="1" si="63"/>
        <v>1</v>
      </c>
      <c r="K175">
        <f t="shared" ca="1" si="64"/>
        <v>71457</v>
      </c>
      <c r="L175">
        <f t="shared" ca="1" si="65"/>
        <v>6</v>
      </c>
      <c r="M175" t="str">
        <f t="shared" ca="1" si="70"/>
        <v>Area 6</v>
      </c>
      <c r="N175">
        <f t="shared" ca="1" si="71"/>
        <v>214371</v>
      </c>
      <c r="O175">
        <f ca="1">RAND()*Table1[[#This Row],[value of House]]</f>
        <v>66111.852093988971</v>
      </c>
      <c r="P175">
        <f t="shared" ca="1" si="72"/>
        <v>24.258375704063763</v>
      </c>
      <c r="Q175">
        <f t="shared" ca="1" si="73"/>
        <v>11</v>
      </c>
      <c r="R175">
        <f t="shared" ca="1" si="74"/>
        <v>20437.365110108934</v>
      </c>
      <c r="S175">
        <f t="shared" ca="1" si="75"/>
        <v>8199.8730694606493</v>
      </c>
      <c r="T175">
        <f t="shared" ca="1" si="76"/>
        <v>222595.1314451647</v>
      </c>
      <c r="U175">
        <f t="shared" ca="1" si="77"/>
        <v>86560.217204097906</v>
      </c>
      <c r="V175">
        <f t="shared" ca="1" si="78"/>
        <v>136034.91424106678</v>
      </c>
      <c r="X175" s="1">
        <f ca="1">IF(Table1[[#This Row],[Gender]]="Men",1,0)</f>
        <v>1</v>
      </c>
      <c r="Y175">
        <f ca="1">IF(Table1[[#This Row],[Gender]]="Women",1,0)</f>
        <v>0</v>
      </c>
      <c r="AB175" s="2"/>
      <c r="AD175" s="1">
        <f ca="1">IF(Table1[[#This Row],[Occupation]]="General Work",1,0)</f>
        <v>0</v>
      </c>
      <c r="AE175">
        <f ca="1">IF(Table1[[#This Row],[Occupation]]="IT",1,0)</f>
        <v>0</v>
      </c>
      <c r="AF175">
        <f ca="1">IF(Table1[[#This Row],[Occupation]]="Agriculture",1,0)</f>
        <v>0</v>
      </c>
      <c r="AG175">
        <f ca="1">IF(Table1[[#This Row],[Occupation]]="Teaching",1,0)</f>
        <v>1</v>
      </c>
      <c r="AH175">
        <f ca="1">IF(Table1[[#This Row],[Occupation]]="Construction",1,0)</f>
        <v>0</v>
      </c>
      <c r="AI175">
        <f ca="1">IF(Table1[[#This Row],[Occupation]]="Health",1,0)</f>
        <v>0</v>
      </c>
      <c r="AP175" s="1"/>
      <c r="AQ175" s="11">
        <f t="shared" ca="1" si="57"/>
        <v>32422.919767986288</v>
      </c>
      <c r="AR175" s="2"/>
      <c r="AS175" s="1">
        <f ca="1">IF(Table1[[#This Row],[Value of Debts]]&gt;$AT$5,1,0)</f>
        <v>0</v>
      </c>
      <c r="AV175" s="2"/>
      <c r="AW175" s="16">
        <f ca="1">Table1[[#This Row],[Mortage Left]]/Table1[[#This Row],[value of House]]</f>
        <v>0.30839923354366483</v>
      </c>
      <c r="AX175">
        <f t="shared" ca="1" si="66"/>
        <v>0</v>
      </c>
      <c r="BA175" s="1">
        <f ca="1">IF(Table1[[#This Row],[Area]]="Area 1",Table1[[#This Row],[Income]],0)</f>
        <v>0</v>
      </c>
      <c r="BB175">
        <f ca="1">IF(Table1[[#This Row],[Area]]="Area 2",Table1[[#This Row],[Income]],0)</f>
        <v>0</v>
      </c>
      <c r="BC175">
        <f ca="1">IF(Table1[[#This Row],[Area]]="Area 3",Table1[[#This Row],[Income]],0)</f>
        <v>0</v>
      </c>
      <c r="BD175">
        <f ca="1">IF(Table1[[#This Row],[Area]]="Area 4",Table1[[#This Row],[Income]],0)</f>
        <v>0</v>
      </c>
      <c r="BE175">
        <f ca="1">IF(Table1[[#This Row],[Area]]="Area 5",Table1[[#This Row],[Income]],0)</f>
        <v>0</v>
      </c>
      <c r="BF175">
        <f ca="1">IF(Table1[[#This Row],[Area]]="Area 6",Table1[[#This Row],[Income]],0)</f>
        <v>71457</v>
      </c>
      <c r="BG175">
        <f ca="1">IF(Table1[[#This Row],[Area]]="Area 7",Table1[[#This Row],[Income]],0)</f>
        <v>0</v>
      </c>
      <c r="BH175">
        <f ca="1">IF(Table1[[#This Row],[Area]]="Area 8",Table1[[#This Row],[Income]],0)</f>
        <v>0</v>
      </c>
      <c r="BI175">
        <f ca="1">IF(Table1[[#This Row],[Area]]="Area 9",Table1[[#This Row],[Income]],0)</f>
        <v>0</v>
      </c>
      <c r="BJ175">
        <f ca="1">IF(Table1[[#This Row],[Area]]="Area 10",Table1[[#This Row],[Income]],0)</f>
        <v>0</v>
      </c>
      <c r="BK175">
        <f ca="1">IF(Table1[[#This Row],[Area]]="Area 11",Table1[[#This Row],[Income]],0)</f>
        <v>0</v>
      </c>
      <c r="BL175">
        <f ca="1">IF(Table1[[#This Row],[Area]]="Area 12",Table1[[#This Row],[Income]],0)</f>
        <v>0</v>
      </c>
      <c r="BM175">
        <f ca="1">IF(Table1[[#This Row],[Area]]="Area 13",Table1[[#This Row],[Income]],0)</f>
        <v>0</v>
      </c>
      <c r="BN175" s="2">
        <f ca="1">IF(Table1[[#This Row],[Area]]="Area 14",Table1[[#This Row],[Income]],0)</f>
        <v>0</v>
      </c>
      <c r="BO175" s="1">
        <f ca="1">IF(Table1[[#This Row],[Occupation]]="Health",Table1[[#This Row],[Income]],0)</f>
        <v>0</v>
      </c>
      <c r="BP175">
        <f ca="1">IF(Table1[[#This Row],[Occupation]]="Construction",Table1[[#This Row],[Income]],0)</f>
        <v>0</v>
      </c>
      <c r="BQ175">
        <f ca="1">IF(Table1[[#This Row],[Occupation]]="Teaching",Table1[[#This Row],[Income]],0)</f>
        <v>71457</v>
      </c>
      <c r="BR175">
        <f ca="1">IF(Table1[[#This Row],[Occupation]]="IT",Table1[[#This Row],[Income]],0)</f>
        <v>0</v>
      </c>
      <c r="BS175">
        <f ca="1">IF(Table1[[#This Row],[Occupation]]="General Work",Table1[[#This Row],[Income]],0)</f>
        <v>0</v>
      </c>
      <c r="BT175" s="2">
        <f ca="1">IF(Table1[[#This Row],[Occupation]]="Agriculture",Table1[[#This Row],[Income]],0)</f>
        <v>0</v>
      </c>
      <c r="BV175" s="1">
        <f ca="1">IF(Table1[[#This Row],[Value of Debts]]&gt;Table1[[#This Row],[Income]],1,0)</f>
        <v>1</v>
      </c>
      <c r="BY175" s="2">
        <f ca="1">IF(Table1[[#This Row],[Net Worth of person]]&gt;$BZ$5,Table1[[#This Row],[Age]],0)</f>
        <v>36</v>
      </c>
    </row>
    <row r="176" spans="2:77" x14ac:dyDescent="0.3">
      <c r="B176">
        <f t="shared" ca="1" si="58"/>
        <v>1</v>
      </c>
      <c r="C176" t="str">
        <f t="shared" ca="1" si="67"/>
        <v>Men</v>
      </c>
      <c r="D176">
        <f t="shared" ca="1" si="59"/>
        <v>32</v>
      </c>
      <c r="E176">
        <f t="shared" ca="1" si="60"/>
        <v>5</v>
      </c>
      <c r="F176" t="str">
        <f t="shared" ca="1" si="68"/>
        <v>General Work</v>
      </c>
      <c r="G176">
        <f t="shared" ca="1" si="61"/>
        <v>5</v>
      </c>
      <c r="H176" t="str">
        <f t="shared" ca="1" si="69"/>
        <v>Others</v>
      </c>
      <c r="I176">
        <f t="shared" ca="1" si="62"/>
        <v>4</v>
      </c>
      <c r="J176">
        <f t="shared" ca="1" si="63"/>
        <v>3</v>
      </c>
      <c r="K176">
        <f t="shared" ca="1" si="64"/>
        <v>75063</v>
      </c>
      <c r="L176">
        <f t="shared" ca="1" si="65"/>
        <v>13</v>
      </c>
      <c r="M176" t="str">
        <f t="shared" ca="1" si="70"/>
        <v>Area 13</v>
      </c>
      <c r="N176">
        <f t="shared" ca="1" si="71"/>
        <v>375315</v>
      </c>
      <c r="O176">
        <f ca="1">RAND()*Table1[[#This Row],[value of House]]</f>
        <v>283272.00422908092</v>
      </c>
      <c r="P176">
        <f t="shared" ca="1" si="72"/>
        <v>97268.759303958868</v>
      </c>
      <c r="Q176">
        <f t="shared" ca="1" si="73"/>
        <v>71508</v>
      </c>
      <c r="R176">
        <f t="shared" ca="1" si="74"/>
        <v>73540.916785030611</v>
      </c>
      <c r="S176">
        <f t="shared" ca="1" si="75"/>
        <v>30192.547706436231</v>
      </c>
      <c r="T176">
        <f t="shared" ca="1" si="76"/>
        <v>502776.3070103951</v>
      </c>
      <c r="U176">
        <f t="shared" ca="1" si="77"/>
        <v>428320.92101411155</v>
      </c>
      <c r="V176">
        <f t="shared" ca="1" si="78"/>
        <v>74455.385996283556</v>
      </c>
      <c r="X176" s="1">
        <f ca="1">IF(Table1[[#This Row],[Gender]]="Men",1,0)</f>
        <v>1</v>
      </c>
      <c r="Y176">
        <f ca="1">IF(Table1[[#This Row],[Gender]]="Women",1,0)</f>
        <v>0</v>
      </c>
      <c r="AB176" s="2"/>
      <c r="AD176" s="1">
        <f ca="1">IF(Table1[[#This Row],[Occupation]]="General Work",1,0)</f>
        <v>1</v>
      </c>
      <c r="AE176">
        <f ca="1">IF(Table1[[#This Row],[Occupation]]="IT",1,0)</f>
        <v>0</v>
      </c>
      <c r="AF176">
        <f ca="1">IF(Table1[[#This Row],[Occupation]]="Agriculture",1,0)</f>
        <v>0</v>
      </c>
      <c r="AG176">
        <f ca="1">IF(Table1[[#This Row],[Occupation]]="Teaching",1,0)</f>
        <v>0</v>
      </c>
      <c r="AH176">
        <f ca="1">IF(Table1[[#This Row],[Occupation]]="Construction",1,0)</f>
        <v>0</v>
      </c>
      <c r="AI176">
        <f ca="1">IF(Table1[[#This Row],[Occupation]]="Health",1,0)</f>
        <v>0</v>
      </c>
      <c r="AP176" s="1"/>
      <c r="AQ176" s="11">
        <f t="shared" ca="1" si="57"/>
        <v>22732.183033302568</v>
      </c>
      <c r="AR176" s="2"/>
      <c r="AS176" s="1">
        <f ca="1">IF(Table1[[#This Row],[Value of Debts]]&gt;$AT$5,1,0)</f>
        <v>1</v>
      </c>
      <c r="AV176" s="2"/>
      <c r="AW176" s="16">
        <f ca="1">Table1[[#This Row],[Mortage Left]]/Table1[[#This Row],[value of House]]</f>
        <v>0.75475801454533109</v>
      </c>
      <c r="AX176">
        <f t="shared" ca="1" si="66"/>
        <v>0</v>
      </c>
      <c r="BA176" s="1">
        <f ca="1">IF(Table1[[#This Row],[Area]]="Area 1",Table1[[#This Row],[Income]],0)</f>
        <v>0</v>
      </c>
      <c r="BB176">
        <f ca="1">IF(Table1[[#This Row],[Area]]="Area 2",Table1[[#This Row],[Income]],0)</f>
        <v>0</v>
      </c>
      <c r="BC176">
        <f ca="1">IF(Table1[[#This Row],[Area]]="Area 3",Table1[[#This Row],[Income]],0)</f>
        <v>0</v>
      </c>
      <c r="BD176">
        <f ca="1">IF(Table1[[#This Row],[Area]]="Area 4",Table1[[#This Row],[Income]],0)</f>
        <v>0</v>
      </c>
      <c r="BE176">
        <f ca="1">IF(Table1[[#This Row],[Area]]="Area 5",Table1[[#This Row],[Income]],0)</f>
        <v>0</v>
      </c>
      <c r="BF176">
        <f ca="1">IF(Table1[[#This Row],[Area]]="Area 6",Table1[[#This Row],[Income]],0)</f>
        <v>0</v>
      </c>
      <c r="BG176">
        <f ca="1">IF(Table1[[#This Row],[Area]]="Area 7",Table1[[#This Row],[Income]],0)</f>
        <v>0</v>
      </c>
      <c r="BH176">
        <f ca="1">IF(Table1[[#This Row],[Area]]="Area 8",Table1[[#This Row],[Income]],0)</f>
        <v>0</v>
      </c>
      <c r="BI176">
        <f ca="1">IF(Table1[[#This Row],[Area]]="Area 9",Table1[[#This Row],[Income]],0)</f>
        <v>0</v>
      </c>
      <c r="BJ176">
        <f ca="1">IF(Table1[[#This Row],[Area]]="Area 10",Table1[[#This Row],[Income]],0)</f>
        <v>0</v>
      </c>
      <c r="BK176">
        <f ca="1">IF(Table1[[#This Row],[Area]]="Area 11",Table1[[#This Row],[Income]],0)</f>
        <v>0</v>
      </c>
      <c r="BL176">
        <f ca="1">IF(Table1[[#This Row],[Area]]="Area 12",Table1[[#This Row],[Income]],0)</f>
        <v>0</v>
      </c>
      <c r="BM176">
        <f ca="1">IF(Table1[[#This Row],[Area]]="Area 13",Table1[[#This Row],[Income]],0)</f>
        <v>75063</v>
      </c>
      <c r="BN176" s="2">
        <f ca="1">IF(Table1[[#This Row],[Area]]="Area 14",Table1[[#This Row],[Income]],0)</f>
        <v>0</v>
      </c>
      <c r="BO176" s="1">
        <f ca="1">IF(Table1[[#This Row],[Occupation]]="Health",Table1[[#This Row],[Income]],0)</f>
        <v>0</v>
      </c>
      <c r="BP176">
        <f ca="1">IF(Table1[[#This Row],[Occupation]]="Construction",Table1[[#This Row],[Income]],0)</f>
        <v>0</v>
      </c>
      <c r="BQ176">
        <f ca="1">IF(Table1[[#This Row],[Occupation]]="Teaching",Table1[[#This Row],[Income]],0)</f>
        <v>0</v>
      </c>
      <c r="BR176">
        <f ca="1">IF(Table1[[#This Row],[Occupation]]="IT",Table1[[#This Row],[Income]],0)</f>
        <v>0</v>
      </c>
      <c r="BS176">
        <f ca="1">IF(Table1[[#This Row],[Occupation]]="General Work",Table1[[#This Row],[Income]],0)</f>
        <v>75063</v>
      </c>
      <c r="BT176" s="2">
        <f ca="1">IF(Table1[[#This Row],[Occupation]]="Agriculture",Table1[[#This Row],[Income]],0)</f>
        <v>0</v>
      </c>
      <c r="BV176" s="1">
        <f ca="1">IF(Table1[[#This Row],[Value of Debts]]&gt;Table1[[#This Row],[Income]],1,0)</f>
        <v>1</v>
      </c>
      <c r="BY176" s="2">
        <f ca="1">IF(Table1[[#This Row],[Net Worth of person]]&gt;$BZ$5,Table1[[#This Row],[Age]],0)</f>
        <v>0</v>
      </c>
    </row>
    <row r="177" spans="2:77" x14ac:dyDescent="0.3">
      <c r="B177">
        <f t="shared" ca="1" si="58"/>
        <v>1</v>
      </c>
      <c r="C177" t="str">
        <f t="shared" ca="1" si="67"/>
        <v>Men</v>
      </c>
      <c r="D177">
        <f t="shared" ca="1" si="59"/>
        <v>43</v>
      </c>
      <c r="E177">
        <f t="shared" ca="1" si="60"/>
        <v>4</v>
      </c>
      <c r="F177" t="str">
        <f t="shared" ca="1" si="68"/>
        <v>IT</v>
      </c>
      <c r="G177">
        <f t="shared" ca="1" si="61"/>
        <v>2</v>
      </c>
      <c r="H177" t="str">
        <f t="shared" ca="1" si="69"/>
        <v>College</v>
      </c>
      <c r="I177">
        <f t="shared" ca="1" si="62"/>
        <v>2</v>
      </c>
      <c r="J177">
        <f t="shared" ca="1" si="63"/>
        <v>1</v>
      </c>
      <c r="K177">
        <f t="shared" ca="1" si="64"/>
        <v>69123</v>
      </c>
      <c r="L177">
        <f t="shared" ca="1" si="65"/>
        <v>12</v>
      </c>
      <c r="M177" t="str">
        <f t="shared" ca="1" si="70"/>
        <v>Area 12</v>
      </c>
      <c r="N177">
        <f t="shared" ca="1" si="71"/>
        <v>345615</v>
      </c>
      <c r="O177">
        <f ca="1">RAND()*Table1[[#This Row],[value of House]]</f>
        <v>233460.36715656385</v>
      </c>
      <c r="P177">
        <f t="shared" ca="1" si="72"/>
        <v>22732.183033302568</v>
      </c>
      <c r="Q177">
        <f t="shared" ca="1" si="73"/>
        <v>15808</v>
      </c>
      <c r="R177">
        <f t="shared" ca="1" si="74"/>
        <v>77704.895643792246</v>
      </c>
      <c r="S177">
        <f t="shared" ca="1" si="75"/>
        <v>83369.315486006453</v>
      </c>
      <c r="T177">
        <f t="shared" ca="1" si="76"/>
        <v>451716.49851930898</v>
      </c>
      <c r="U177">
        <f t="shared" ca="1" si="77"/>
        <v>326973.26280035608</v>
      </c>
      <c r="V177">
        <f t="shared" ca="1" si="78"/>
        <v>124743.2357189529</v>
      </c>
      <c r="X177" s="1">
        <f ca="1">IF(Table1[[#This Row],[Gender]]="Men",1,0)</f>
        <v>1</v>
      </c>
      <c r="Y177">
        <f ca="1">IF(Table1[[#This Row],[Gender]]="Women",1,0)</f>
        <v>0</v>
      </c>
      <c r="AB177" s="2"/>
      <c r="AD177" s="1">
        <f ca="1">IF(Table1[[#This Row],[Occupation]]="General Work",1,0)</f>
        <v>0</v>
      </c>
      <c r="AE177">
        <f ca="1">IF(Table1[[#This Row],[Occupation]]="IT",1,0)</f>
        <v>1</v>
      </c>
      <c r="AF177">
        <f ca="1">IF(Table1[[#This Row],[Occupation]]="Agriculture",1,0)</f>
        <v>0</v>
      </c>
      <c r="AG177">
        <f ca="1">IF(Table1[[#This Row],[Occupation]]="Teaching",1,0)</f>
        <v>0</v>
      </c>
      <c r="AH177">
        <f ca="1">IF(Table1[[#This Row],[Occupation]]="Construction",1,0)</f>
        <v>0</v>
      </c>
      <c r="AI177">
        <f ca="1">IF(Table1[[#This Row],[Occupation]]="Health",1,0)</f>
        <v>0</v>
      </c>
      <c r="AP177" s="1"/>
      <c r="AQ177" s="11">
        <f t="shared" ca="1" si="57"/>
        <v>22662.627639403901</v>
      </c>
      <c r="AR177" s="2"/>
      <c r="AS177" s="1">
        <f ca="1">IF(Table1[[#This Row],[Value of Debts]]&gt;$AT$5,1,0)</f>
        <v>1</v>
      </c>
      <c r="AV177" s="2"/>
      <c r="AW177" s="16">
        <f ca="1">Table1[[#This Row],[Mortage Left]]/Table1[[#This Row],[value of House]]</f>
        <v>0.67549257745342028</v>
      </c>
      <c r="AX177">
        <f t="shared" ca="1" si="66"/>
        <v>0</v>
      </c>
      <c r="BA177" s="1">
        <f ca="1">IF(Table1[[#This Row],[Area]]="Area 1",Table1[[#This Row],[Income]],0)</f>
        <v>0</v>
      </c>
      <c r="BB177">
        <f ca="1">IF(Table1[[#This Row],[Area]]="Area 2",Table1[[#This Row],[Income]],0)</f>
        <v>0</v>
      </c>
      <c r="BC177">
        <f ca="1">IF(Table1[[#This Row],[Area]]="Area 3",Table1[[#This Row],[Income]],0)</f>
        <v>0</v>
      </c>
      <c r="BD177">
        <f ca="1">IF(Table1[[#This Row],[Area]]="Area 4",Table1[[#This Row],[Income]],0)</f>
        <v>0</v>
      </c>
      <c r="BE177">
        <f ca="1">IF(Table1[[#This Row],[Area]]="Area 5",Table1[[#This Row],[Income]],0)</f>
        <v>0</v>
      </c>
      <c r="BF177">
        <f ca="1">IF(Table1[[#This Row],[Area]]="Area 6",Table1[[#This Row],[Income]],0)</f>
        <v>0</v>
      </c>
      <c r="BG177">
        <f ca="1">IF(Table1[[#This Row],[Area]]="Area 7",Table1[[#This Row],[Income]],0)</f>
        <v>0</v>
      </c>
      <c r="BH177">
        <f ca="1">IF(Table1[[#This Row],[Area]]="Area 8",Table1[[#This Row],[Income]],0)</f>
        <v>0</v>
      </c>
      <c r="BI177">
        <f ca="1">IF(Table1[[#This Row],[Area]]="Area 9",Table1[[#This Row],[Income]],0)</f>
        <v>0</v>
      </c>
      <c r="BJ177">
        <f ca="1">IF(Table1[[#This Row],[Area]]="Area 10",Table1[[#This Row],[Income]],0)</f>
        <v>0</v>
      </c>
      <c r="BK177">
        <f ca="1">IF(Table1[[#This Row],[Area]]="Area 11",Table1[[#This Row],[Income]],0)</f>
        <v>0</v>
      </c>
      <c r="BL177">
        <f ca="1">IF(Table1[[#This Row],[Area]]="Area 12",Table1[[#This Row],[Income]],0)</f>
        <v>69123</v>
      </c>
      <c r="BM177">
        <f ca="1">IF(Table1[[#This Row],[Area]]="Area 13",Table1[[#This Row],[Income]],0)</f>
        <v>0</v>
      </c>
      <c r="BN177" s="2">
        <f ca="1">IF(Table1[[#This Row],[Area]]="Area 14",Table1[[#This Row],[Income]],0)</f>
        <v>0</v>
      </c>
      <c r="BO177" s="1">
        <f ca="1">IF(Table1[[#This Row],[Occupation]]="Health",Table1[[#This Row],[Income]],0)</f>
        <v>0</v>
      </c>
      <c r="BP177">
        <f ca="1">IF(Table1[[#This Row],[Occupation]]="Construction",Table1[[#This Row],[Income]],0)</f>
        <v>0</v>
      </c>
      <c r="BQ177">
        <f ca="1">IF(Table1[[#This Row],[Occupation]]="Teaching",Table1[[#This Row],[Income]],0)</f>
        <v>0</v>
      </c>
      <c r="BR177">
        <f ca="1">IF(Table1[[#This Row],[Occupation]]="IT",Table1[[#This Row],[Income]],0)</f>
        <v>69123</v>
      </c>
      <c r="BS177">
        <f ca="1">IF(Table1[[#This Row],[Occupation]]="General Work",Table1[[#This Row],[Income]],0)</f>
        <v>0</v>
      </c>
      <c r="BT177" s="2">
        <f ca="1">IF(Table1[[#This Row],[Occupation]]="Agriculture",Table1[[#This Row],[Income]],0)</f>
        <v>0</v>
      </c>
      <c r="BV177" s="1">
        <f ca="1">IF(Table1[[#This Row],[Value of Debts]]&gt;Table1[[#This Row],[Income]],1,0)</f>
        <v>1</v>
      </c>
      <c r="BY177" s="2">
        <f ca="1">IF(Table1[[#This Row],[Net Worth of person]]&gt;$BZ$5,Table1[[#This Row],[Age]],0)</f>
        <v>43</v>
      </c>
    </row>
    <row r="178" spans="2:77" x14ac:dyDescent="0.3">
      <c r="B178">
        <f t="shared" ca="1" si="58"/>
        <v>2</v>
      </c>
      <c r="C178" t="str">
        <f t="shared" ca="1" si="67"/>
        <v>Women</v>
      </c>
      <c r="D178">
        <f t="shared" ca="1" si="59"/>
        <v>36</v>
      </c>
      <c r="E178">
        <f t="shared" ca="1" si="60"/>
        <v>3</v>
      </c>
      <c r="F178" t="str">
        <f t="shared" ca="1" si="68"/>
        <v>Teaching</v>
      </c>
      <c r="G178">
        <f t="shared" ca="1" si="61"/>
        <v>5</v>
      </c>
      <c r="H178" t="str">
        <f t="shared" ca="1" si="69"/>
        <v>Others</v>
      </c>
      <c r="I178">
        <f t="shared" ca="1" si="62"/>
        <v>3</v>
      </c>
      <c r="J178">
        <f t="shared" ca="1" si="63"/>
        <v>2</v>
      </c>
      <c r="K178">
        <f t="shared" ca="1" si="64"/>
        <v>64209</v>
      </c>
      <c r="L178">
        <f t="shared" ca="1" si="65"/>
        <v>5</v>
      </c>
      <c r="M178" t="str">
        <f t="shared" ca="1" si="70"/>
        <v>Area 5</v>
      </c>
      <c r="N178">
        <f t="shared" ca="1" si="71"/>
        <v>256836</v>
      </c>
      <c r="O178">
        <f ca="1">RAND()*Table1[[#This Row],[value of House]]</f>
        <v>248351.23418900851</v>
      </c>
      <c r="P178">
        <f t="shared" ca="1" si="72"/>
        <v>45325.255278807803</v>
      </c>
      <c r="Q178">
        <f t="shared" ca="1" si="73"/>
        <v>23571</v>
      </c>
      <c r="R178">
        <f t="shared" ca="1" si="74"/>
        <v>19152.033033535627</v>
      </c>
      <c r="S178">
        <f t="shared" ca="1" si="75"/>
        <v>69321.500488999009</v>
      </c>
      <c r="T178">
        <f t="shared" ca="1" si="76"/>
        <v>371482.75576780684</v>
      </c>
      <c r="U178">
        <f t="shared" ca="1" si="77"/>
        <v>291074.26722254412</v>
      </c>
      <c r="V178">
        <f t="shared" ca="1" si="78"/>
        <v>80408.48854526272</v>
      </c>
      <c r="X178" s="1">
        <f ca="1">IF(Table1[[#This Row],[Gender]]="Men",1,0)</f>
        <v>0</v>
      </c>
      <c r="Y178">
        <f ca="1">IF(Table1[[#This Row],[Gender]]="Women",1,0)</f>
        <v>1</v>
      </c>
      <c r="AB178" s="2"/>
      <c r="AD178" s="1">
        <f ca="1">IF(Table1[[#This Row],[Occupation]]="General Work",1,0)</f>
        <v>0</v>
      </c>
      <c r="AE178">
        <f ca="1">IF(Table1[[#This Row],[Occupation]]="IT",1,0)</f>
        <v>0</v>
      </c>
      <c r="AF178">
        <f ca="1">IF(Table1[[#This Row],[Occupation]]="Agriculture",1,0)</f>
        <v>0</v>
      </c>
      <c r="AG178">
        <f ca="1">IF(Table1[[#This Row],[Occupation]]="Teaching",1,0)</f>
        <v>1</v>
      </c>
      <c r="AH178">
        <f ca="1">IF(Table1[[#This Row],[Occupation]]="Construction",1,0)</f>
        <v>0</v>
      </c>
      <c r="AI178">
        <f ca="1">IF(Table1[[#This Row],[Occupation]]="Health",1,0)</f>
        <v>0</v>
      </c>
      <c r="AP178" s="1"/>
      <c r="AQ178" s="11">
        <f t="shared" ca="1" si="57"/>
        <v>20257.311430113237</v>
      </c>
      <c r="AR178" s="2"/>
      <c r="AS178" s="1">
        <f ca="1">IF(Table1[[#This Row],[Value of Debts]]&gt;$AT$5,1,0)</f>
        <v>1</v>
      </c>
      <c r="AV178" s="2"/>
      <c r="AW178" s="16">
        <f ca="1">Table1[[#This Row],[Mortage Left]]/Table1[[#This Row],[value of House]]</f>
        <v>0.96696426587008255</v>
      </c>
      <c r="AX178">
        <f t="shared" ca="1" si="66"/>
        <v>0</v>
      </c>
      <c r="BA178" s="1">
        <f ca="1">IF(Table1[[#This Row],[Area]]="Area 1",Table1[[#This Row],[Income]],0)</f>
        <v>0</v>
      </c>
      <c r="BB178">
        <f ca="1">IF(Table1[[#This Row],[Area]]="Area 2",Table1[[#This Row],[Income]],0)</f>
        <v>0</v>
      </c>
      <c r="BC178">
        <f ca="1">IF(Table1[[#This Row],[Area]]="Area 3",Table1[[#This Row],[Income]],0)</f>
        <v>0</v>
      </c>
      <c r="BD178">
        <f ca="1">IF(Table1[[#This Row],[Area]]="Area 4",Table1[[#This Row],[Income]],0)</f>
        <v>0</v>
      </c>
      <c r="BE178">
        <f ca="1">IF(Table1[[#This Row],[Area]]="Area 5",Table1[[#This Row],[Income]],0)</f>
        <v>64209</v>
      </c>
      <c r="BF178">
        <f ca="1">IF(Table1[[#This Row],[Area]]="Area 6",Table1[[#This Row],[Income]],0)</f>
        <v>0</v>
      </c>
      <c r="BG178">
        <f ca="1">IF(Table1[[#This Row],[Area]]="Area 7",Table1[[#This Row],[Income]],0)</f>
        <v>0</v>
      </c>
      <c r="BH178">
        <f ca="1">IF(Table1[[#This Row],[Area]]="Area 8",Table1[[#This Row],[Income]],0)</f>
        <v>0</v>
      </c>
      <c r="BI178">
        <f ca="1">IF(Table1[[#This Row],[Area]]="Area 9",Table1[[#This Row],[Income]],0)</f>
        <v>0</v>
      </c>
      <c r="BJ178">
        <f ca="1">IF(Table1[[#This Row],[Area]]="Area 10",Table1[[#This Row],[Income]],0)</f>
        <v>0</v>
      </c>
      <c r="BK178">
        <f ca="1">IF(Table1[[#This Row],[Area]]="Area 11",Table1[[#This Row],[Income]],0)</f>
        <v>0</v>
      </c>
      <c r="BL178">
        <f ca="1">IF(Table1[[#This Row],[Area]]="Area 12",Table1[[#This Row],[Income]],0)</f>
        <v>0</v>
      </c>
      <c r="BM178">
        <f ca="1">IF(Table1[[#This Row],[Area]]="Area 13",Table1[[#This Row],[Income]],0)</f>
        <v>0</v>
      </c>
      <c r="BN178" s="2">
        <f ca="1">IF(Table1[[#This Row],[Area]]="Area 14",Table1[[#This Row],[Income]],0)</f>
        <v>0</v>
      </c>
      <c r="BO178" s="1">
        <f ca="1">IF(Table1[[#This Row],[Occupation]]="Health",Table1[[#This Row],[Income]],0)</f>
        <v>0</v>
      </c>
      <c r="BP178">
        <f ca="1">IF(Table1[[#This Row],[Occupation]]="Construction",Table1[[#This Row],[Income]],0)</f>
        <v>0</v>
      </c>
      <c r="BQ178">
        <f ca="1">IF(Table1[[#This Row],[Occupation]]="Teaching",Table1[[#This Row],[Income]],0)</f>
        <v>64209</v>
      </c>
      <c r="BR178">
        <f ca="1">IF(Table1[[#This Row],[Occupation]]="IT",Table1[[#This Row],[Income]],0)</f>
        <v>0</v>
      </c>
      <c r="BS178">
        <f ca="1">IF(Table1[[#This Row],[Occupation]]="General Work",Table1[[#This Row],[Income]],0)</f>
        <v>0</v>
      </c>
      <c r="BT178" s="2">
        <f ca="1">IF(Table1[[#This Row],[Occupation]]="Agriculture",Table1[[#This Row],[Income]],0)</f>
        <v>0</v>
      </c>
      <c r="BV178" s="1">
        <f ca="1">IF(Table1[[#This Row],[Value of Debts]]&gt;Table1[[#This Row],[Income]],1,0)</f>
        <v>1</v>
      </c>
      <c r="BY178" s="2">
        <f ca="1">IF(Table1[[#This Row],[Net Worth of person]]&gt;$BZ$5,Table1[[#This Row],[Age]],0)</f>
        <v>0</v>
      </c>
    </row>
    <row r="179" spans="2:77" x14ac:dyDescent="0.3">
      <c r="B179">
        <f t="shared" ca="1" si="58"/>
        <v>1</v>
      </c>
      <c r="C179" t="str">
        <f t="shared" ca="1" si="67"/>
        <v>Men</v>
      </c>
      <c r="D179">
        <f t="shared" ca="1" si="59"/>
        <v>39</v>
      </c>
      <c r="E179">
        <f t="shared" ca="1" si="60"/>
        <v>3</v>
      </c>
      <c r="F179" t="str">
        <f t="shared" ca="1" si="68"/>
        <v>Teaching</v>
      </c>
      <c r="G179">
        <f t="shared" ca="1" si="61"/>
        <v>2</v>
      </c>
      <c r="H179" t="str">
        <f t="shared" ca="1" si="69"/>
        <v>College</v>
      </c>
      <c r="I179">
        <f t="shared" ca="1" si="62"/>
        <v>2</v>
      </c>
      <c r="J179">
        <f t="shared" ca="1" si="63"/>
        <v>1</v>
      </c>
      <c r="K179">
        <f t="shared" ca="1" si="64"/>
        <v>46758</v>
      </c>
      <c r="L179">
        <f t="shared" ca="1" si="65"/>
        <v>9</v>
      </c>
      <c r="M179" t="str">
        <f t="shared" ca="1" si="70"/>
        <v>Area 9</v>
      </c>
      <c r="N179">
        <f t="shared" ca="1" si="71"/>
        <v>233790</v>
      </c>
      <c r="O179">
        <f ca="1">RAND()*Table1[[#This Row],[value of House]]</f>
        <v>177526.27105721322</v>
      </c>
      <c r="P179">
        <f t="shared" ca="1" si="72"/>
        <v>20257.311430113237</v>
      </c>
      <c r="Q179">
        <f t="shared" ca="1" si="73"/>
        <v>6349</v>
      </c>
      <c r="R179">
        <f t="shared" ca="1" si="74"/>
        <v>77005.164841380523</v>
      </c>
      <c r="S179">
        <f t="shared" ca="1" si="75"/>
        <v>10793.893011458538</v>
      </c>
      <c r="T179">
        <f t="shared" ca="1" si="76"/>
        <v>264841.20444157178</v>
      </c>
      <c r="U179">
        <f t="shared" ca="1" si="77"/>
        <v>260880.43589859374</v>
      </c>
      <c r="V179">
        <f t="shared" ca="1" si="78"/>
        <v>3960.7685429780395</v>
      </c>
      <c r="X179" s="1">
        <f ca="1">IF(Table1[[#This Row],[Gender]]="Men",1,0)</f>
        <v>1</v>
      </c>
      <c r="Y179">
        <f ca="1">IF(Table1[[#This Row],[Gender]]="Women",1,0)</f>
        <v>0</v>
      </c>
      <c r="AB179" s="2"/>
      <c r="AD179" s="1">
        <f ca="1">IF(Table1[[#This Row],[Occupation]]="General Work",1,0)</f>
        <v>0</v>
      </c>
      <c r="AE179">
        <f ca="1">IF(Table1[[#This Row],[Occupation]]="IT",1,0)</f>
        <v>0</v>
      </c>
      <c r="AF179">
        <f ca="1">IF(Table1[[#This Row],[Occupation]]="Agriculture",1,0)</f>
        <v>0</v>
      </c>
      <c r="AG179">
        <f ca="1">IF(Table1[[#This Row],[Occupation]]="Teaching",1,0)</f>
        <v>1</v>
      </c>
      <c r="AH179">
        <f ca="1">IF(Table1[[#This Row],[Occupation]]="Construction",1,0)</f>
        <v>0</v>
      </c>
      <c r="AI179">
        <f ca="1">IF(Table1[[#This Row],[Occupation]]="Health",1,0)</f>
        <v>0</v>
      </c>
      <c r="AP179" s="1"/>
      <c r="AQ179" s="11">
        <f t="shared" ca="1" si="57"/>
        <v>58120.915938485508</v>
      </c>
      <c r="AR179" s="2"/>
      <c r="AS179" s="1">
        <f ca="1">IF(Table1[[#This Row],[Value of Debts]]&gt;$AT$5,1,0)</f>
        <v>1</v>
      </c>
      <c r="AV179" s="2"/>
      <c r="AW179" s="16">
        <f ca="1">Table1[[#This Row],[Mortage Left]]/Table1[[#This Row],[value of House]]</f>
        <v>0.75934073765863908</v>
      </c>
      <c r="AX179">
        <f t="shared" ca="1" si="66"/>
        <v>0</v>
      </c>
      <c r="BA179" s="1">
        <f ca="1">IF(Table1[[#This Row],[Area]]="Area 1",Table1[[#This Row],[Income]],0)</f>
        <v>0</v>
      </c>
      <c r="BB179">
        <f ca="1">IF(Table1[[#This Row],[Area]]="Area 2",Table1[[#This Row],[Income]],0)</f>
        <v>0</v>
      </c>
      <c r="BC179">
        <f ca="1">IF(Table1[[#This Row],[Area]]="Area 3",Table1[[#This Row],[Income]],0)</f>
        <v>0</v>
      </c>
      <c r="BD179">
        <f ca="1">IF(Table1[[#This Row],[Area]]="Area 4",Table1[[#This Row],[Income]],0)</f>
        <v>0</v>
      </c>
      <c r="BE179">
        <f ca="1">IF(Table1[[#This Row],[Area]]="Area 5",Table1[[#This Row],[Income]],0)</f>
        <v>0</v>
      </c>
      <c r="BF179">
        <f ca="1">IF(Table1[[#This Row],[Area]]="Area 6",Table1[[#This Row],[Income]],0)</f>
        <v>0</v>
      </c>
      <c r="BG179">
        <f ca="1">IF(Table1[[#This Row],[Area]]="Area 7",Table1[[#This Row],[Income]],0)</f>
        <v>0</v>
      </c>
      <c r="BH179">
        <f ca="1">IF(Table1[[#This Row],[Area]]="Area 8",Table1[[#This Row],[Income]],0)</f>
        <v>0</v>
      </c>
      <c r="BI179">
        <f ca="1">IF(Table1[[#This Row],[Area]]="Area 9",Table1[[#This Row],[Income]],0)</f>
        <v>46758</v>
      </c>
      <c r="BJ179">
        <f ca="1">IF(Table1[[#This Row],[Area]]="Area 10",Table1[[#This Row],[Income]],0)</f>
        <v>0</v>
      </c>
      <c r="BK179">
        <f ca="1">IF(Table1[[#This Row],[Area]]="Area 11",Table1[[#This Row],[Income]],0)</f>
        <v>0</v>
      </c>
      <c r="BL179">
        <f ca="1">IF(Table1[[#This Row],[Area]]="Area 12",Table1[[#This Row],[Income]],0)</f>
        <v>0</v>
      </c>
      <c r="BM179">
        <f ca="1">IF(Table1[[#This Row],[Area]]="Area 13",Table1[[#This Row],[Income]],0)</f>
        <v>0</v>
      </c>
      <c r="BN179" s="2">
        <f ca="1">IF(Table1[[#This Row],[Area]]="Area 14",Table1[[#This Row],[Income]],0)</f>
        <v>0</v>
      </c>
      <c r="BO179" s="1">
        <f ca="1">IF(Table1[[#This Row],[Occupation]]="Health",Table1[[#This Row],[Income]],0)</f>
        <v>0</v>
      </c>
      <c r="BP179">
        <f ca="1">IF(Table1[[#This Row],[Occupation]]="Construction",Table1[[#This Row],[Income]],0)</f>
        <v>0</v>
      </c>
      <c r="BQ179">
        <f ca="1">IF(Table1[[#This Row],[Occupation]]="Teaching",Table1[[#This Row],[Income]],0)</f>
        <v>46758</v>
      </c>
      <c r="BR179">
        <f ca="1">IF(Table1[[#This Row],[Occupation]]="IT",Table1[[#This Row],[Income]],0)</f>
        <v>0</v>
      </c>
      <c r="BS179">
        <f ca="1">IF(Table1[[#This Row],[Occupation]]="General Work",Table1[[#This Row],[Income]],0)</f>
        <v>0</v>
      </c>
      <c r="BT179" s="2">
        <f ca="1">IF(Table1[[#This Row],[Occupation]]="Agriculture",Table1[[#This Row],[Income]],0)</f>
        <v>0</v>
      </c>
      <c r="BV179" s="1">
        <f ca="1">IF(Table1[[#This Row],[Value of Debts]]&gt;Table1[[#This Row],[Income]],1,0)</f>
        <v>1</v>
      </c>
      <c r="BY179" s="2">
        <f ca="1">IF(Table1[[#This Row],[Net Worth of person]]&gt;$BZ$5,Table1[[#This Row],[Age]],0)</f>
        <v>0</v>
      </c>
    </row>
    <row r="180" spans="2:77" x14ac:dyDescent="0.3">
      <c r="B180">
        <f t="shared" ca="1" si="58"/>
        <v>2</v>
      </c>
      <c r="C180" t="str">
        <f t="shared" ca="1" si="67"/>
        <v>Women</v>
      </c>
      <c r="D180">
        <f t="shared" ca="1" si="59"/>
        <v>41</v>
      </c>
      <c r="E180">
        <f t="shared" ca="1" si="60"/>
        <v>3</v>
      </c>
      <c r="F180" t="str">
        <f t="shared" ca="1" si="68"/>
        <v>Teaching</v>
      </c>
      <c r="G180">
        <f t="shared" ca="1" si="61"/>
        <v>4</v>
      </c>
      <c r="H180" t="str">
        <f t="shared" ca="1" si="69"/>
        <v>Technical</v>
      </c>
      <c r="I180">
        <f t="shared" ca="1" si="62"/>
        <v>4</v>
      </c>
      <c r="J180">
        <f t="shared" ca="1" si="63"/>
        <v>1</v>
      </c>
      <c r="K180">
        <f t="shared" ca="1" si="64"/>
        <v>89460</v>
      </c>
      <c r="L180">
        <f t="shared" ca="1" si="65"/>
        <v>11</v>
      </c>
      <c r="M180" t="str">
        <f t="shared" ca="1" si="70"/>
        <v>Area 11</v>
      </c>
      <c r="N180">
        <f t="shared" ca="1" si="71"/>
        <v>536760</v>
      </c>
      <c r="O180">
        <f ca="1">RAND()*Table1[[#This Row],[value of House]]</f>
        <v>163526.34798323625</v>
      </c>
      <c r="P180">
        <f t="shared" ca="1" si="72"/>
        <v>58120.915938485508</v>
      </c>
      <c r="Q180">
        <f t="shared" ca="1" si="73"/>
        <v>5813</v>
      </c>
      <c r="R180">
        <f t="shared" ca="1" si="74"/>
        <v>49525.383767343388</v>
      </c>
      <c r="S180">
        <f t="shared" ca="1" si="75"/>
        <v>78976.270555738025</v>
      </c>
      <c r="T180">
        <f t="shared" ca="1" si="76"/>
        <v>673857.18649422354</v>
      </c>
      <c r="U180">
        <f t="shared" ca="1" si="77"/>
        <v>218864.73175057964</v>
      </c>
      <c r="V180">
        <f t="shared" ca="1" si="78"/>
        <v>454992.45474364387</v>
      </c>
      <c r="X180" s="1">
        <f ca="1">IF(Table1[[#This Row],[Gender]]="Men",1,0)</f>
        <v>0</v>
      </c>
      <c r="Y180">
        <f ca="1">IF(Table1[[#This Row],[Gender]]="Women",1,0)</f>
        <v>1</v>
      </c>
      <c r="AB180" s="2"/>
      <c r="AD180" s="1">
        <f ca="1">IF(Table1[[#This Row],[Occupation]]="General Work",1,0)</f>
        <v>0</v>
      </c>
      <c r="AE180">
        <f ca="1">IF(Table1[[#This Row],[Occupation]]="IT",1,0)</f>
        <v>0</v>
      </c>
      <c r="AF180">
        <f ca="1">IF(Table1[[#This Row],[Occupation]]="Agriculture",1,0)</f>
        <v>0</v>
      </c>
      <c r="AG180">
        <f ca="1">IF(Table1[[#This Row],[Occupation]]="Teaching",1,0)</f>
        <v>1</v>
      </c>
      <c r="AH180">
        <f ca="1">IF(Table1[[#This Row],[Occupation]]="Construction",1,0)</f>
        <v>0</v>
      </c>
      <c r="AI180">
        <f ca="1">IF(Table1[[#This Row],[Occupation]]="Health",1,0)</f>
        <v>0</v>
      </c>
      <c r="AP180" s="1"/>
      <c r="AQ180" s="11">
        <f t="shared" ca="1" si="57"/>
        <v>17428.878581075089</v>
      </c>
      <c r="AR180" s="2"/>
      <c r="AS180" s="1">
        <f ca="1">IF(Table1[[#This Row],[Value of Debts]]&gt;$AT$5,1,0)</f>
        <v>1</v>
      </c>
      <c r="AV180" s="2"/>
      <c r="AW180" s="16">
        <f ca="1">Table1[[#This Row],[Mortage Left]]/Table1[[#This Row],[value of House]]</f>
        <v>0.30465449732326599</v>
      </c>
      <c r="AX180">
        <f t="shared" ca="1" si="66"/>
        <v>0</v>
      </c>
      <c r="BA180" s="1">
        <f ca="1">IF(Table1[[#This Row],[Area]]="Area 1",Table1[[#This Row],[Income]],0)</f>
        <v>0</v>
      </c>
      <c r="BB180">
        <f ca="1">IF(Table1[[#This Row],[Area]]="Area 2",Table1[[#This Row],[Income]],0)</f>
        <v>0</v>
      </c>
      <c r="BC180">
        <f ca="1">IF(Table1[[#This Row],[Area]]="Area 3",Table1[[#This Row],[Income]],0)</f>
        <v>0</v>
      </c>
      <c r="BD180">
        <f ca="1">IF(Table1[[#This Row],[Area]]="Area 4",Table1[[#This Row],[Income]],0)</f>
        <v>0</v>
      </c>
      <c r="BE180">
        <f ca="1">IF(Table1[[#This Row],[Area]]="Area 5",Table1[[#This Row],[Income]],0)</f>
        <v>0</v>
      </c>
      <c r="BF180">
        <f ca="1">IF(Table1[[#This Row],[Area]]="Area 6",Table1[[#This Row],[Income]],0)</f>
        <v>0</v>
      </c>
      <c r="BG180">
        <f ca="1">IF(Table1[[#This Row],[Area]]="Area 7",Table1[[#This Row],[Income]],0)</f>
        <v>0</v>
      </c>
      <c r="BH180">
        <f ca="1">IF(Table1[[#This Row],[Area]]="Area 8",Table1[[#This Row],[Income]],0)</f>
        <v>0</v>
      </c>
      <c r="BI180">
        <f ca="1">IF(Table1[[#This Row],[Area]]="Area 9",Table1[[#This Row],[Income]],0)</f>
        <v>0</v>
      </c>
      <c r="BJ180">
        <f ca="1">IF(Table1[[#This Row],[Area]]="Area 10",Table1[[#This Row],[Income]],0)</f>
        <v>0</v>
      </c>
      <c r="BK180">
        <f ca="1">IF(Table1[[#This Row],[Area]]="Area 11",Table1[[#This Row],[Income]],0)</f>
        <v>89460</v>
      </c>
      <c r="BL180">
        <f ca="1">IF(Table1[[#This Row],[Area]]="Area 12",Table1[[#This Row],[Income]],0)</f>
        <v>0</v>
      </c>
      <c r="BM180">
        <f ca="1">IF(Table1[[#This Row],[Area]]="Area 13",Table1[[#This Row],[Income]],0)</f>
        <v>0</v>
      </c>
      <c r="BN180" s="2">
        <f ca="1">IF(Table1[[#This Row],[Area]]="Area 14",Table1[[#This Row],[Income]],0)</f>
        <v>0</v>
      </c>
      <c r="BO180" s="1">
        <f ca="1">IF(Table1[[#This Row],[Occupation]]="Health",Table1[[#This Row],[Income]],0)</f>
        <v>0</v>
      </c>
      <c r="BP180">
        <f ca="1">IF(Table1[[#This Row],[Occupation]]="Construction",Table1[[#This Row],[Income]],0)</f>
        <v>0</v>
      </c>
      <c r="BQ180">
        <f ca="1">IF(Table1[[#This Row],[Occupation]]="Teaching",Table1[[#This Row],[Income]],0)</f>
        <v>89460</v>
      </c>
      <c r="BR180">
        <f ca="1">IF(Table1[[#This Row],[Occupation]]="IT",Table1[[#This Row],[Income]],0)</f>
        <v>0</v>
      </c>
      <c r="BS180">
        <f ca="1">IF(Table1[[#This Row],[Occupation]]="General Work",Table1[[#This Row],[Income]],0)</f>
        <v>0</v>
      </c>
      <c r="BT180" s="2">
        <f ca="1">IF(Table1[[#This Row],[Occupation]]="Agriculture",Table1[[#This Row],[Income]],0)</f>
        <v>0</v>
      </c>
      <c r="BV180" s="1">
        <f ca="1">IF(Table1[[#This Row],[Value of Debts]]&gt;Table1[[#This Row],[Income]],1,0)</f>
        <v>1</v>
      </c>
      <c r="BY180" s="2">
        <f ca="1">IF(Table1[[#This Row],[Net Worth of person]]&gt;$BZ$5,Table1[[#This Row],[Age]],0)</f>
        <v>41</v>
      </c>
    </row>
    <row r="181" spans="2:77" x14ac:dyDescent="0.3">
      <c r="B181">
        <f t="shared" ca="1" si="58"/>
        <v>2</v>
      </c>
      <c r="C181" t="str">
        <f t="shared" ca="1" si="67"/>
        <v>Women</v>
      </c>
      <c r="D181">
        <f t="shared" ca="1" si="59"/>
        <v>28</v>
      </c>
      <c r="E181">
        <f t="shared" ca="1" si="60"/>
        <v>1</v>
      </c>
      <c r="F181" t="str">
        <f t="shared" ca="1" si="68"/>
        <v>Health</v>
      </c>
      <c r="G181">
        <f t="shared" ca="1" si="61"/>
        <v>3</v>
      </c>
      <c r="H181" t="str">
        <f t="shared" ca="1" si="69"/>
        <v>University</v>
      </c>
      <c r="I181">
        <f t="shared" ca="1" si="62"/>
        <v>2</v>
      </c>
      <c r="J181">
        <f t="shared" ca="1" si="63"/>
        <v>3</v>
      </c>
      <c r="K181">
        <f t="shared" ca="1" si="64"/>
        <v>48192</v>
      </c>
      <c r="L181">
        <f t="shared" ca="1" si="65"/>
        <v>6</v>
      </c>
      <c r="M181" t="str">
        <f t="shared" ca="1" si="70"/>
        <v>Area 6</v>
      </c>
      <c r="N181">
        <f t="shared" ca="1" si="71"/>
        <v>192768</v>
      </c>
      <c r="O181">
        <f ca="1">RAND()*Table1[[#This Row],[value of House]]</f>
        <v>108728.95000079885</v>
      </c>
      <c r="P181">
        <f t="shared" ca="1" si="72"/>
        <v>52286.63574322527</v>
      </c>
      <c r="Q181">
        <f t="shared" ca="1" si="73"/>
        <v>22242</v>
      </c>
      <c r="R181">
        <f t="shared" ca="1" si="74"/>
        <v>74869.100625606836</v>
      </c>
      <c r="S181">
        <f t="shared" ca="1" si="75"/>
        <v>46343.076152042588</v>
      </c>
      <c r="T181">
        <f t="shared" ca="1" si="76"/>
        <v>291397.71189526789</v>
      </c>
      <c r="U181">
        <f t="shared" ca="1" si="77"/>
        <v>205840.05062640569</v>
      </c>
      <c r="V181">
        <f t="shared" ca="1" si="78"/>
        <v>85557.661268862197</v>
      </c>
      <c r="X181" s="1">
        <f ca="1">IF(Table1[[#This Row],[Gender]]="Men",1,0)</f>
        <v>0</v>
      </c>
      <c r="Y181">
        <f ca="1">IF(Table1[[#This Row],[Gender]]="Women",1,0)</f>
        <v>1</v>
      </c>
      <c r="AB181" s="2"/>
      <c r="AD181" s="1">
        <f ca="1">IF(Table1[[#This Row],[Occupation]]="General Work",1,0)</f>
        <v>0</v>
      </c>
      <c r="AE181">
        <f ca="1">IF(Table1[[#This Row],[Occupation]]="IT",1,0)</f>
        <v>0</v>
      </c>
      <c r="AF181">
        <f ca="1">IF(Table1[[#This Row],[Occupation]]="Agriculture",1,0)</f>
        <v>0</v>
      </c>
      <c r="AG181">
        <f ca="1">IF(Table1[[#This Row],[Occupation]]="Teaching",1,0)</f>
        <v>0</v>
      </c>
      <c r="AH181">
        <f ca="1">IF(Table1[[#This Row],[Occupation]]="Construction",1,0)</f>
        <v>0</v>
      </c>
      <c r="AI181">
        <f ca="1">IF(Table1[[#This Row],[Occupation]]="Health",1,0)</f>
        <v>1</v>
      </c>
      <c r="AP181" s="1"/>
      <c r="AQ181" s="11">
        <f t="shared" ca="1" si="57"/>
        <v>51568.174046046035</v>
      </c>
      <c r="AR181" s="2"/>
      <c r="AS181" s="1">
        <f ca="1">IF(Table1[[#This Row],[Value of Debts]]&gt;$AT$5,1,0)</f>
        <v>1</v>
      </c>
      <c r="AV181" s="2"/>
      <c r="AW181" s="16">
        <f ca="1">Table1[[#This Row],[Mortage Left]]/Table1[[#This Row],[value of House]]</f>
        <v>0.56404045277638848</v>
      </c>
      <c r="AX181">
        <f t="shared" ca="1" si="66"/>
        <v>0</v>
      </c>
      <c r="BA181" s="1">
        <f ca="1">IF(Table1[[#This Row],[Area]]="Area 1",Table1[[#This Row],[Income]],0)</f>
        <v>0</v>
      </c>
      <c r="BB181">
        <f ca="1">IF(Table1[[#This Row],[Area]]="Area 2",Table1[[#This Row],[Income]],0)</f>
        <v>0</v>
      </c>
      <c r="BC181">
        <f ca="1">IF(Table1[[#This Row],[Area]]="Area 3",Table1[[#This Row],[Income]],0)</f>
        <v>0</v>
      </c>
      <c r="BD181">
        <f ca="1">IF(Table1[[#This Row],[Area]]="Area 4",Table1[[#This Row],[Income]],0)</f>
        <v>0</v>
      </c>
      <c r="BE181">
        <f ca="1">IF(Table1[[#This Row],[Area]]="Area 5",Table1[[#This Row],[Income]],0)</f>
        <v>0</v>
      </c>
      <c r="BF181">
        <f ca="1">IF(Table1[[#This Row],[Area]]="Area 6",Table1[[#This Row],[Income]],0)</f>
        <v>48192</v>
      </c>
      <c r="BG181">
        <f ca="1">IF(Table1[[#This Row],[Area]]="Area 7",Table1[[#This Row],[Income]],0)</f>
        <v>0</v>
      </c>
      <c r="BH181">
        <f ca="1">IF(Table1[[#This Row],[Area]]="Area 8",Table1[[#This Row],[Income]],0)</f>
        <v>0</v>
      </c>
      <c r="BI181">
        <f ca="1">IF(Table1[[#This Row],[Area]]="Area 9",Table1[[#This Row],[Income]],0)</f>
        <v>0</v>
      </c>
      <c r="BJ181">
        <f ca="1">IF(Table1[[#This Row],[Area]]="Area 10",Table1[[#This Row],[Income]],0)</f>
        <v>0</v>
      </c>
      <c r="BK181">
        <f ca="1">IF(Table1[[#This Row],[Area]]="Area 11",Table1[[#This Row],[Income]],0)</f>
        <v>0</v>
      </c>
      <c r="BL181">
        <f ca="1">IF(Table1[[#This Row],[Area]]="Area 12",Table1[[#This Row],[Income]],0)</f>
        <v>0</v>
      </c>
      <c r="BM181">
        <f ca="1">IF(Table1[[#This Row],[Area]]="Area 13",Table1[[#This Row],[Income]],0)</f>
        <v>0</v>
      </c>
      <c r="BN181" s="2">
        <f ca="1">IF(Table1[[#This Row],[Area]]="Area 14",Table1[[#This Row],[Income]],0)</f>
        <v>0</v>
      </c>
      <c r="BO181" s="1">
        <f ca="1">IF(Table1[[#This Row],[Occupation]]="Health",Table1[[#This Row],[Income]],0)</f>
        <v>48192</v>
      </c>
      <c r="BP181">
        <f ca="1">IF(Table1[[#This Row],[Occupation]]="Construction",Table1[[#This Row],[Income]],0)</f>
        <v>0</v>
      </c>
      <c r="BQ181">
        <f ca="1">IF(Table1[[#This Row],[Occupation]]="Teaching",Table1[[#This Row],[Income]],0)</f>
        <v>0</v>
      </c>
      <c r="BR181">
        <f ca="1">IF(Table1[[#This Row],[Occupation]]="IT",Table1[[#This Row],[Income]],0)</f>
        <v>0</v>
      </c>
      <c r="BS181">
        <f ca="1">IF(Table1[[#This Row],[Occupation]]="General Work",Table1[[#This Row],[Income]],0)</f>
        <v>0</v>
      </c>
      <c r="BT181" s="2">
        <f ca="1">IF(Table1[[#This Row],[Occupation]]="Agriculture",Table1[[#This Row],[Income]],0)</f>
        <v>0</v>
      </c>
      <c r="BV181" s="1">
        <f ca="1">IF(Table1[[#This Row],[Value of Debts]]&gt;Table1[[#This Row],[Income]],1,0)</f>
        <v>1</v>
      </c>
      <c r="BY181" s="2">
        <f ca="1">IF(Table1[[#This Row],[Net Worth of person]]&gt;$BZ$5,Table1[[#This Row],[Age]],0)</f>
        <v>0</v>
      </c>
    </row>
    <row r="182" spans="2:77" x14ac:dyDescent="0.3">
      <c r="B182">
        <f t="shared" ca="1" si="58"/>
        <v>1</v>
      </c>
      <c r="C182" t="str">
        <f t="shared" ca="1" si="67"/>
        <v>Men</v>
      </c>
      <c r="D182">
        <f t="shared" ca="1" si="59"/>
        <v>30</v>
      </c>
      <c r="E182">
        <f t="shared" ca="1" si="60"/>
        <v>2</v>
      </c>
      <c r="F182" t="str">
        <f t="shared" ca="1" si="68"/>
        <v>Construction</v>
      </c>
      <c r="G182">
        <f t="shared" ca="1" si="61"/>
        <v>4</v>
      </c>
      <c r="H182" t="str">
        <f t="shared" ca="1" si="69"/>
        <v>Technical</v>
      </c>
      <c r="I182">
        <f t="shared" ca="1" si="62"/>
        <v>3</v>
      </c>
      <c r="J182">
        <f t="shared" ca="1" si="63"/>
        <v>1</v>
      </c>
      <c r="K182">
        <f t="shared" ca="1" si="64"/>
        <v>76675</v>
      </c>
      <c r="L182">
        <f t="shared" ca="1" si="65"/>
        <v>3</v>
      </c>
      <c r="M182" t="str">
        <f t="shared" ca="1" si="70"/>
        <v>Area 3</v>
      </c>
      <c r="N182">
        <f t="shared" ca="1" si="71"/>
        <v>460050</v>
      </c>
      <c r="O182">
        <f ca="1">RAND()*Table1[[#This Row],[value of House]]</f>
        <v>129219.20734807393</v>
      </c>
      <c r="P182">
        <f t="shared" ca="1" si="72"/>
        <v>51568.174046046035</v>
      </c>
      <c r="Q182">
        <f t="shared" ca="1" si="73"/>
        <v>16418</v>
      </c>
      <c r="R182">
        <f t="shared" ca="1" si="74"/>
        <v>13850.925277106922</v>
      </c>
      <c r="S182">
        <f t="shared" ca="1" si="75"/>
        <v>66454.260045840303</v>
      </c>
      <c r="T182">
        <f t="shared" ca="1" si="76"/>
        <v>578072.43409188639</v>
      </c>
      <c r="U182">
        <f t="shared" ca="1" si="77"/>
        <v>159488.13262518088</v>
      </c>
      <c r="V182">
        <f t="shared" ca="1" si="78"/>
        <v>418584.30146670551</v>
      </c>
      <c r="X182" s="1">
        <f ca="1">IF(Table1[[#This Row],[Gender]]="Men",1,0)</f>
        <v>1</v>
      </c>
      <c r="Y182">
        <f ca="1">IF(Table1[[#This Row],[Gender]]="Women",1,0)</f>
        <v>0</v>
      </c>
      <c r="AB182" s="2"/>
      <c r="AD182" s="1">
        <f ca="1">IF(Table1[[#This Row],[Occupation]]="General Work",1,0)</f>
        <v>0</v>
      </c>
      <c r="AE182">
        <f ca="1">IF(Table1[[#This Row],[Occupation]]="IT",1,0)</f>
        <v>0</v>
      </c>
      <c r="AF182">
        <f ca="1">IF(Table1[[#This Row],[Occupation]]="Agriculture",1,0)</f>
        <v>0</v>
      </c>
      <c r="AG182">
        <f ca="1">IF(Table1[[#This Row],[Occupation]]="Teaching",1,0)</f>
        <v>0</v>
      </c>
      <c r="AH182">
        <f ca="1">IF(Table1[[#This Row],[Occupation]]="Construction",1,0)</f>
        <v>1</v>
      </c>
      <c r="AI182">
        <f ca="1">IF(Table1[[#This Row],[Occupation]]="Health",1,0)</f>
        <v>0</v>
      </c>
      <c r="AP182" s="1"/>
      <c r="AQ182" s="11">
        <f t="shared" ca="1" si="57"/>
        <v>38690.501525472042</v>
      </c>
      <c r="AR182" s="2"/>
      <c r="AS182" s="1">
        <f ca="1">IF(Table1[[#This Row],[Value of Debts]]&gt;$AT$5,1,0)</f>
        <v>1</v>
      </c>
      <c r="AV182" s="2"/>
      <c r="AW182" s="16">
        <f ca="1">Table1[[#This Row],[Mortage Left]]/Table1[[#This Row],[value of House]]</f>
        <v>0.28088078980126929</v>
      </c>
      <c r="AX182">
        <f t="shared" ca="1" si="66"/>
        <v>1</v>
      </c>
      <c r="BA182" s="1">
        <f ca="1">IF(Table1[[#This Row],[Area]]="Area 1",Table1[[#This Row],[Income]],0)</f>
        <v>0</v>
      </c>
      <c r="BB182">
        <f ca="1">IF(Table1[[#This Row],[Area]]="Area 2",Table1[[#This Row],[Income]],0)</f>
        <v>0</v>
      </c>
      <c r="BC182">
        <f ca="1">IF(Table1[[#This Row],[Area]]="Area 3",Table1[[#This Row],[Income]],0)</f>
        <v>76675</v>
      </c>
      <c r="BD182">
        <f ca="1">IF(Table1[[#This Row],[Area]]="Area 4",Table1[[#This Row],[Income]],0)</f>
        <v>0</v>
      </c>
      <c r="BE182">
        <f ca="1">IF(Table1[[#This Row],[Area]]="Area 5",Table1[[#This Row],[Income]],0)</f>
        <v>0</v>
      </c>
      <c r="BF182">
        <f ca="1">IF(Table1[[#This Row],[Area]]="Area 6",Table1[[#This Row],[Income]],0)</f>
        <v>0</v>
      </c>
      <c r="BG182">
        <f ca="1">IF(Table1[[#This Row],[Area]]="Area 7",Table1[[#This Row],[Income]],0)</f>
        <v>0</v>
      </c>
      <c r="BH182">
        <f ca="1">IF(Table1[[#This Row],[Area]]="Area 8",Table1[[#This Row],[Income]],0)</f>
        <v>0</v>
      </c>
      <c r="BI182">
        <f ca="1">IF(Table1[[#This Row],[Area]]="Area 9",Table1[[#This Row],[Income]],0)</f>
        <v>0</v>
      </c>
      <c r="BJ182">
        <f ca="1">IF(Table1[[#This Row],[Area]]="Area 10",Table1[[#This Row],[Income]],0)</f>
        <v>0</v>
      </c>
      <c r="BK182">
        <f ca="1">IF(Table1[[#This Row],[Area]]="Area 11",Table1[[#This Row],[Income]],0)</f>
        <v>0</v>
      </c>
      <c r="BL182">
        <f ca="1">IF(Table1[[#This Row],[Area]]="Area 12",Table1[[#This Row],[Income]],0)</f>
        <v>0</v>
      </c>
      <c r="BM182">
        <f ca="1">IF(Table1[[#This Row],[Area]]="Area 13",Table1[[#This Row],[Income]],0)</f>
        <v>0</v>
      </c>
      <c r="BN182" s="2">
        <f ca="1">IF(Table1[[#This Row],[Area]]="Area 14",Table1[[#This Row],[Income]],0)</f>
        <v>0</v>
      </c>
      <c r="BO182" s="1">
        <f ca="1">IF(Table1[[#This Row],[Occupation]]="Health",Table1[[#This Row],[Income]],0)</f>
        <v>0</v>
      </c>
      <c r="BP182">
        <f ca="1">IF(Table1[[#This Row],[Occupation]]="Construction",Table1[[#This Row],[Income]],0)</f>
        <v>76675</v>
      </c>
      <c r="BQ182">
        <f ca="1">IF(Table1[[#This Row],[Occupation]]="Teaching",Table1[[#This Row],[Income]],0)</f>
        <v>0</v>
      </c>
      <c r="BR182">
        <f ca="1">IF(Table1[[#This Row],[Occupation]]="IT",Table1[[#This Row],[Income]],0)</f>
        <v>0</v>
      </c>
      <c r="BS182">
        <f ca="1">IF(Table1[[#This Row],[Occupation]]="General Work",Table1[[#This Row],[Income]],0)</f>
        <v>0</v>
      </c>
      <c r="BT182" s="2">
        <f ca="1">IF(Table1[[#This Row],[Occupation]]="Agriculture",Table1[[#This Row],[Income]],0)</f>
        <v>0</v>
      </c>
      <c r="BV182" s="1">
        <f ca="1">IF(Table1[[#This Row],[Value of Debts]]&gt;Table1[[#This Row],[Income]],1,0)</f>
        <v>1</v>
      </c>
      <c r="BY182" s="2">
        <f ca="1">IF(Table1[[#This Row],[Net Worth of person]]&gt;$BZ$5,Table1[[#This Row],[Age]],0)</f>
        <v>30</v>
      </c>
    </row>
    <row r="183" spans="2:77" x14ac:dyDescent="0.3">
      <c r="B183">
        <f t="shared" ca="1" si="58"/>
        <v>1</v>
      </c>
      <c r="C183" t="str">
        <f t="shared" ca="1" si="67"/>
        <v>Men</v>
      </c>
      <c r="D183">
        <f t="shared" ca="1" si="59"/>
        <v>31</v>
      </c>
      <c r="E183">
        <f t="shared" ca="1" si="60"/>
        <v>1</v>
      </c>
      <c r="F183" t="str">
        <f t="shared" ca="1" si="68"/>
        <v>Health</v>
      </c>
      <c r="G183">
        <f t="shared" ca="1" si="61"/>
        <v>3</v>
      </c>
      <c r="H183" t="str">
        <f t="shared" ca="1" si="69"/>
        <v>University</v>
      </c>
      <c r="I183">
        <f t="shared" ca="1" si="62"/>
        <v>3</v>
      </c>
      <c r="J183">
        <f t="shared" ca="1" si="63"/>
        <v>2</v>
      </c>
      <c r="K183">
        <f t="shared" ca="1" si="64"/>
        <v>84475</v>
      </c>
      <c r="L183">
        <f t="shared" ca="1" si="65"/>
        <v>7</v>
      </c>
      <c r="M183" t="str">
        <f t="shared" ca="1" si="70"/>
        <v>Area 7</v>
      </c>
      <c r="N183">
        <f t="shared" ca="1" si="71"/>
        <v>253425</v>
      </c>
      <c r="O183">
        <f ca="1">RAND()*Table1[[#This Row],[value of House]]</f>
        <v>93536.014786154701</v>
      </c>
      <c r="P183">
        <f t="shared" ca="1" si="72"/>
        <v>77381.003050944084</v>
      </c>
      <c r="Q183">
        <f t="shared" ca="1" si="73"/>
        <v>21956</v>
      </c>
      <c r="R183">
        <f t="shared" ca="1" si="74"/>
        <v>55498.88979433498</v>
      </c>
      <c r="S183">
        <f t="shared" ca="1" si="75"/>
        <v>108334.32163829243</v>
      </c>
      <c r="T183">
        <f t="shared" ca="1" si="76"/>
        <v>439140.32468923647</v>
      </c>
      <c r="U183">
        <f t="shared" ca="1" si="77"/>
        <v>170990.90458048967</v>
      </c>
      <c r="V183">
        <f t="shared" ca="1" si="78"/>
        <v>268149.4201087468</v>
      </c>
      <c r="X183" s="1">
        <f ca="1">IF(Table1[[#This Row],[Gender]]="Men",1,0)</f>
        <v>1</v>
      </c>
      <c r="Y183">
        <f ca="1">IF(Table1[[#This Row],[Gender]]="Women",1,0)</f>
        <v>0</v>
      </c>
      <c r="AB183" s="2"/>
      <c r="AD183" s="1">
        <f ca="1">IF(Table1[[#This Row],[Occupation]]="General Work",1,0)</f>
        <v>0</v>
      </c>
      <c r="AE183">
        <f ca="1">IF(Table1[[#This Row],[Occupation]]="IT",1,0)</f>
        <v>0</v>
      </c>
      <c r="AF183">
        <f ca="1">IF(Table1[[#This Row],[Occupation]]="Agriculture",1,0)</f>
        <v>0</v>
      </c>
      <c r="AG183">
        <f ca="1">IF(Table1[[#This Row],[Occupation]]="Teaching",1,0)</f>
        <v>0</v>
      </c>
      <c r="AH183">
        <f ca="1">IF(Table1[[#This Row],[Occupation]]="Construction",1,0)</f>
        <v>0</v>
      </c>
      <c r="AI183">
        <f ca="1">IF(Table1[[#This Row],[Occupation]]="Health",1,0)</f>
        <v>1</v>
      </c>
      <c r="AP183" s="1"/>
      <c r="AQ183" s="11">
        <f t="shared" ca="1" si="57"/>
        <v>3206.8693806737524</v>
      </c>
      <c r="AR183" s="2"/>
      <c r="AS183" s="1">
        <f ca="1">IF(Table1[[#This Row],[Value of Debts]]&gt;$AT$5,1,0)</f>
        <v>1</v>
      </c>
      <c r="AV183" s="2"/>
      <c r="AW183" s="16">
        <f ca="1">Table1[[#This Row],[Mortage Left]]/Table1[[#This Row],[value of House]]</f>
        <v>0.36908755957839479</v>
      </c>
      <c r="AX183">
        <f t="shared" ca="1" si="66"/>
        <v>0</v>
      </c>
      <c r="BA183" s="1">
        <f ca="1">IF(Table1[[#This Row],[Area]]="Area 1",Table1[[#This Row],[Income]],0)</f>
        <v>0</v>
      </c>
      <c r="BB183">
        <f ca="1">IF(Table1[[#This Row],[Area]]="Area 2",Table1[[#This Row],[Income]],0)</f>
        <v>0</v>
      </c>
      <c r="BC183">
        <f ca="1">IF(Table1[[#This Row],[Area]]="Area 3",Table1[[#This Row],[Income]],0)</f>
        <v>0</v>
      </c>
      <c r="BD183">
        <f ca="1">IF(Table1[[#This Row],[Area]]="Area 4",Table1[[#This Row],[Income]],0)</f>
        <v>0</v>
      </c>
      <c r="BE183">
        <f ca="1">IF(Table1[[#This Row],[Area]]="Area 5",Table1[[#This Row],[Income]],0)</f>
        <v>0</v>
      </c>
      <c r="BF183">
        <f ca="1">IF(Table1[[#This Row],[Area]]="Area 6",Table1[[#This Row],[Income]],0)</f>
        <v>0</v>
      </c>
      <c r="BG183">
        <f ca="1">IF(Table1[[#This Row],[Area]]="Area 7",Table1[[#This Row],[Income]],0)</f>
        <v>84475</v>
      </c>
      <c r="BH183">
        <f ca="1">IF(Table1[[#This Row],[Area]]="Area 8",Table1[[#This Row],[Income]],0)</f>
        <v>0</v>
      </c>
      <c r="BI183">
        <f ca="1">IF(Table1[[#This Row],[Area]]="Area 9",Table1[[#This Row],[Income]],0)</f>
        <v>0</v>
      </c>
      <c r="BJ183">
        <f ca="1">IF(Table1[[#This Row],[Area]]="Area 10",Table1[[#This Row],[Income]],0)</f>
        <v>0</v>
      </c>
      <c r="BK183">
        <f ca="1">IF(Table1[[#This Row],[Area]]="Area 11",Table1[[#This Row],[Income]],0)</f>
        <v>0</v>
      </c>
      <c r="BL183">
        <f ca="1">IF(Table1[[#This Row],[Area]]="Area 12",Table1[[#This Row],[Income]],0)</f>
        <v>0</v>
      </c>
      <c r="BM183">
        <f ca="1">IF(Table1[[#This Row],[Area]]="Area 13",Table1[[#This Row],[Income]],0)</f>
        <v>0</v>
      </c>
      <c r="BN183" s="2">
        <f ca="1">IF(Table1[[#This Row],[Area]]="Area 14",Table1[[#This Row],[Income]],0)</f>
        <v>0</v>
      </c>
      <c r="BO183" s="1">
        <f ca="1">IF(Table1[[#This Row],[Occupation]]="Health",Table1[[#This Row],[Income]],0)</f>
        <v>84475</v>
      </c>
      <c r="BP183">
        <f ca="1">IF(Table1[[#This Row],[Occupation]]="Construction",Table1[[#This Row],[Income]],0)</f>
        <v>0</v>
      </c>
      <c r="BQ183">
        <f ca="1">IF(Table1[[#This Row],[Occupation]]="Teaching",Table1[[#This Row],[Income]],0)</f>
        <v>0</v>
      </c>
      <c r="BR183">
        <f ca="1">IF(Table1[[#This Row],[Occupation]]="IT",Table1[[#This Row],[Income]],0)</f>
        <v>0</v>
      </c>
      <c r="BS183">
        <f ca="1">IF(Table1[[#This Row],[Occupation]]="General Work",Table1[[#This Row],[Income]],0)</f>
        <v>0</v>
      </c>
      <c r="BT183" s="2">
        <f ca="1">IF(Table1[[#This Row],[Occupation]]="Agriculture",Table1[[#This Row],[Income]],0)</f>
        <v>0</v>
      </c>
      <c r="BV183" s="1">
        <f ca="1">IF(Table1[[#This Row],[Value of Debts]]&gt;Table1[[#This Row],[Income]],1,0)</f>
        <v>1</v>
      </c>
      <c r="BY183" s="2">
        <f ca="1">IF(Table1[[#This Row],[Net Worth of person]]&gt;$BZ$5,Table1[[#This Row],[Age]],0)</f>
        <v>31</v>
      </c>
    </row>
    <row r="184" spans="2:77" x14ac:dyDescent="0.3">
      <c r="B184">
        <f t="shared" ca="1" si="58"/>
        <v>2</v>
      </c>
      <c r="C184" t="str">
        <f t="shared" ca="1" si="67"/>
        <v>Women</v>
      </c>
      <c r="D184">
        <f t="shared" ca="1" si="59"/>
        <v>35</v>
      </c>
      <c r="E184">
        <f t="shared" ca="1" si="60"/>
        <v>6</v>
      </c>
      <c r="F184" t="str">
        <f t="shared" ca="1" si="68"/>
        <v>Agriculture</v>
      </c>
      <c r="G184">
        <f t="shared" ca="1" si="61"/>
        <v>3</v>
      </c>
      <c r="H184" t="str">
        <f t="shared" ca="1" si="69"/>
        <v>University</v>
      </c>
      <c r="I184">
        <f t="shared" ca="1" si="62"/>
        <v>3</v>
      </c>
      <c r="J184">
        <f t="shared" ca="1" si="63"/>
        <v>3</v>
      </c>
      <c r="K184">
        <f t="shared" ca="1" si="64"/>
        <v>82642</v>
      </c>
      <c r="L184">
        <f t="shared" ca="1" si="65"/>
        <v>14</v>
      </c>
      <c r="M184" t="str">
        <f t="shared" ca="1" si="70"/>
        <v>Area 14</v>
      </c>
      <c r="N184">
        <f t="shared" ca="1" si="71"/>
        <v>495852</v>
      </c>
      <c r="O184">
        <f ca="1">RAND()*Table1[[#This Row],[value of House]]</f>
        <v>365624.82194202155</v>
      </c>
      <c r="P184">
        <f t="shared" ca="1" si="72"/>
        <v>9620.6081420212577</v>
      </c>
      <c r="Q184">
        <f t="shared" ca="1" si="73"/>
        <v>5023</v>
      </c>
      <c r="R184">
        <f t="shared" ca="1" si="74"/>
        <v>117273.25898262409</v>
      </c>
      <c r="S184">
        <f t="shared" ca="1" si="75"/>
        <v>79607.684818042646</v>
      </c>
      <c r="T184">
        <f t="shared" ca="1" si="76"/>
        <v>585080.2929600639</v>
      </c>
      <c r="U184">
        <f t="shared" ca="1" si="77"/>
        <v>487921.08092464565</v>
      </c>
      <c r="V184">
        <f t="shared" ca="1" si="78"/>
        <v>97159.212035418255</v>
      </c>
      <c r="X184" s="1">
        <f ca="1">IF(Table1[[#This Row],[Gender]]="Men",1,0)</f>
        <v>0</v>
      </c>
      <c r="Y184">
        <f ca="1">IF(Table1[[#This Row],[Gender]]="Women",1,0)</f>
        <v>1</v>
      </c>
      <c r="AB184" s="2"/>
      <c r="AD184" s="1">
        <f ca="1">IF(Table1[[#This Row],[Occupation]]="General Work",1,0)</f>
        <v>0</v>
      </c>
      <c r="AE184">
        <f ca="1">IF(Table1[[#This Row],[Occupation]]="IT",1,0)</f>
        <v>0</v>
      </c>
      <c r="AF184">
        <f ca="1">IF(Table1[[#This Row],[Occupation]]="Agriculture",1,0)</f>
        <v>1</v>
      </c>
      <c r="AG184">
        <f ca="1">IF(Table1[[#This Row],[Occupation]]="Teaching",1,0)</f>
        <v>0</v>
      </c>
      <c r="AH184">
        <f ca="1">IF(Table1[[#This Row],[Occupation]]="Construction",1,0)</f>
        <v>0</v>
      </c>
      <c r="AI184">
        <f ca="1">IF(Table1[[#This Row],[Occupation]]="Health",1,0)</f>
        <v>0</v>
      </c>
      <c r="AP184" s="1"/>
      <c r="AQ184" s="11">
        <f t="shared" ca="1" si="57"/>
        <v>40135.90655962575</v>
      </c>
      <c r="AR184" s="2"/>
      <c r="AS184" s="1">
        <f ca="1">IF(Table1[[#This Row],[Value of Debts]]&gt;$AT$5,1,0)</f>
        <v>1</v>
      </c>
      <c r="AV184" s="2"/>
      <c r="AW184" s="16">
        <f ca="1">Table1[[#This Row],[Mortage Left]]/Table1[[#This Row],[value of House]]</f>
        <v>0.73736683918189605</v>
      </c>
      <c r="AX184">
        <f t="shared" ca="1" si="66"/>
        <v>0</v>
      </c>
      <c r="BA184" s="1">
        <f ca="1">IF(Table1[[#This Row],[Area]]="Area 1",Table1[[#This Row],[Income]],0)</f>
        <v>0</v>
      </c>
      <c r="BB184">
        <f ca="1">IF(Table1[[#This Row],[Area]]="Area 2",Table1[[#This Row],[Income]],0)</f>
        <v>0</v>
      </c>
      <c r="BC184">
        <f ca="1">IF(Table1[[#This Row],[Area]]="Area 3",Table1[[#This Row],[Income]],0)</f>
        <v>0</v>
      </c>
      <c r="BD184">
        <f ca="1">IF(Table1[[#This Row],[Area]]="Area 4",Table1[[#This Row],[Income]],0)</f>
        <v>0</v>
      </c>
      <c r="BE184">
        <f ca="1">IF(Table1[[#This Row],[Area]]="Area 5",Table1[[#This Row],[Income]],0)</f>
        <v>0</v>
      </c>
      <c r="BF184">
        <f ca="1">IF(Table1[[#This Row],[Area]]="Area 6",Table1[[#This Row],[Income]],0)</f>
        <v>0</v>
      </c>
      <c r="BG184">
        <f ca="1">IF(Table1[[#This Row],[Area]]="Area 7",Table1[[#This Row],[Income]],0)</f>
        <v>0</v>
      </c>
      <c r="BH184">
        <f ca="1">IF(Table1[[#This Row],[Area]]="Area 8",Table1[[#This Row],[Income]],0)</f>
        <v>0</v>
      </c>
      <c r="BI184">
        <f ca="1">IF(Table1[[#This Row],[Area]]="Area 9",Table1[[#This Row],[Income]],0)</f>
        <v>0</v>
      </c>
      <c r="BJ184">
        <f ca="1">IF(Table1[[#This Row],[Area]]="Area 10",Table1[[#This Row],[Income]],0)</f>
        <v>0</v>
      </c>
      <c r="BK184">
        <f ca="1">IF(Table1[[#This Row],[Area]]="Area 11",Table1[[#This Row],[Income]],0)</f>
        <v>0</v>
      </c>
      <c r="BL184">
        <f ca="1">IF(Table1[[#This Row],[Area]]="Area 12",Table1[[#This Row],[Income]],0)</f>
        <v>0</v>
      </c>
      <c r="BM184">
        <f ca="1">IF(Table1[[#This Row],[Area]]="Area 13",Table1[[#This Row],[Income]],0)</f>
        <v>0</v>
      </c>
      <c r="BN184" s="2">
        <f ca="1">IF(Table1[[#This Row],[Area]]="Area 14",Table1[[#This Row],[Income]],0)</f>
        <v>82642</v>
      </c>
      <c r="BO184" s="1">
        <f ca="1">IF(Table1[[#This Row],[Occupation]]="Health",Table1[[#This Row],[Income]],0)</f>
        <v>0</v>
      </c>
      <c r="BP184">
        <f ca="1">IF(Table1[[#This Row],[Occupation]]="Construction",Table1[[#This Row],[Income]],0)</f>
        <v>0</v>
      </c>
      <c r="BQ184">
        <f ca="1">IF(Table1[[#This Row],[Occupation]]="Teaching",Table1[[#This Row],[Income]],0)</f>
        <v>0</v>
      </c>
      <c r="BR184">
        <f ca="1">IF(Table1[[#This Row],[Occupation]]="IT",Table1[[#This Row],[Income]],0)</f>
        <v>0</v>
      </c>
      <c r="BS184">
        <f ca="1">IF(Table1[[#This Row],[Occupation]]="General Work",Table1[[#This Row],[Income]],0)</f>
        <v>0</v>
      </c>
      <c r="BT184" s="2">
        <f ca="1">IF(Table1[[#This Row],[Occupation]]="Agriculture",Table1[[#This Row],[Income]],0)</f>
        <v>82642</v>
      </c>
      <c r="BV184" s="1">
        <f ca="1">IF(Table1[[#This Row],[Value of Debts]]&gt;Table1[[#This Row],[Income]],1,0)</f>
        <v>1</v>
      </c>
      <c r="BY184" s="2">
        <f ca="1">IF(Table1[[#This Row],[Net Worth of person]]&gt;$BZ$5,Table1[[#This Row],[Age]],0)</f>
        <v>0</v>
      </c>
    </row>
    <row r="185" spans="2:77" x14ac:dyDescent="0.3">
      <c r="B185">
        <f t="shared" ca="1" si="58"/>
        <v>1</v>
      </c>
      <c r="C185" t="str">
        <f t="shared" ca="1" si="67"/>
        <v>Men</v>
      </c>
      <c r="D185">
        <f t="shared" ca="1" si="59"/>
        <v>34</v>
      </c>
      <c r="E185">
        <f t="shared" ca="1" si="60"/>
        <v>5</v>
      </c>
      <c r="F185" t="str">
        <f t="shared" ca="1" si="68"/>
        <v>General Work</v>
      </c>
      <c r="G185">
        <f t="shared" ca="1" si="61"/>
        <v>3</v>
      </c>
      <c r="H185" t="str">
        <f t="shared" ca="1" si="69"/>
        <v>University</v>
      </c>
      <c r="I185">
        <f t="shared" ca="1" si="62"/>
        <v>3</v>
      </c>
      <c r="J185">
        <f t="shared" ca="1" si="63"/>
        <v>1</v>
      </c>
      <c r="K185">
        <f t="shared" ca="1" si="64"/>
        <v>49228</v>
      </c>
      <c r="L185">
        <f t="shared" ca="1" si="65"/>
        <v>2</v>
      </c>
      <c r="M185" t="str">
        <f t="shared" ca="1" si="70"/>
        <v>Area 2</v>
      </c>
      <c r="N185">
        <f t="shared" ca="1" si="71"/>
        <v>147684</v>
      </c>
      <c r="O185">
        <f ca="1">RAND()*Table1[[#This Row],[value of House]]</f>
        <v>62998.886569750139</v>
      </c>
      <c r="P185">
        <f t="shared" ca="1" si="72"/>
        <v>40135.90655962575</v>
      </c>
      <c r="Q185">
        <f t="shared" ca="1" si="73"/>
        <v>12595</v>
      </c>
      <c r="R185">
        <f t="shared" ca="1" si="74"/>
        <v>97426.902379226187</v>
      </c>
      <c r="S185">
        <f t="shared" ca="1" si="75"/>
        <v>22818.298511466259</v>
      </c>
      <c r="T185">
        <f t="shared" ca="1" si="76"/>
        <v>210638.205071092</v>
      </c>
      <c r="U185">
        <f t="shared" ca="1" si="77"/>
        <v>173020.78894897632</v>
      </c>
      <c r="V185">
        <f t="shared" ca="1" si="78"/>
        <v>37617.416122115683</v>
      </c>
      <c r="X185" s="1">
        <f ca="1">IF(Table1[[#This Row],[Gender]]="Men",1,0)</f>
        <v>1</v>
      </c>
      <c r="Y185">
        <f ca="1">IF(Table1[[#This Row],[Gender]]="Women",1,0)</f>
        <v>0</v>
      </c>
      <c r="AB185" s="2"/>
      <c r="AD185" s="1">
        <f ca="1">IF(Table1[[#This Row],[Occupation]]="General Work",1,0)</f>
        <v>1</v>
      </c>
      <c r="AE185">
        <f ca="1">IF(Table1[[#This Row],[Occupation]]="IT",1,0)</f>
        <v>0</v>
      </c>
      <c r="AF185">
        <f ca="1">IF(Table1[[#This Row],[Occupation]]="Agriculture",1,0)</f>
        <v>0</v>
      </c>
      <c r="AG185">
        <f ca="1">IF(Table1[[#This Row],[Occupation]]="Teaching",1,0)</f>
        <v>0</v>
      </c>
      <c r="AH185">
        <f ca="1">IF(Table1[[#This Row],[Occupation]]="Construction",1,0)</f>
        <v>0</v>
      </c>
      <c r="AI185">
        <f ca="1">IF(Table1[[#This Row],[Occupation]]="Health",1,0)</f>
        <v>0</v>
      </c>
      <c r="AP185" s="1"/>
      <c r="AQ185" s="11">
        <f t="shared" ca="1" si="57"/>
        <v>33507.107337681933</v>
      </c>
      <c r="AR185" s="2"/>
      <c r="AS185" s="1">
        <f ca="1">IF(Table1[[#This Row],[Value of Debts]]&gt;$AT$5,1,0)</f>
        <v>1</v>
      </c>
      <c r="AV185" s="2"/>
      <c r="AW185" s="16">
        <f ca="1">Table1[[#This Row],[Mortage Left]]/Table1[[#This Row],[value of House]]</f>
        <v>0.42657895621563702</v>
      </c>
      <c r="AX185">
        <f t="shared" ca="1" si="66"/>
        <v>0</v>
      </c>
      <c r="BA185" s="1">
        <f ca="1">IF(Table1[[#This Row],[Area]]="Area 1",Table1[[#This Row],[Income]],0)</f>
        <v>0</v>
      </c>
      <c r="BB185">
        <f ca="1">IF(Table1[[#This Row],[Area]]="Area 2",Table1[[#This Row],[Income]],0)</f>
        <v>49228</v>
      </c>
      <c r="BC185">
        <f ca="1">IF(Table1[[#This Row],[Area]]="Area 3",Table1[[#This Row],[Income]],0)</f>
        <v>0</v>
      </c>
      <c r="BD185">
        <f ca="1">IF(Table1[[#This Row],[Area]]="Area 4",Table1[[#This Row],[Income]],0)</f>
        <v>0</v>
      </c>
      <c r="BE185">
        <f ca="1">IF(Table1[[#This Row],[Area]]="Area 5",Table1[[#This Row],[Income]],0)</f>
        <v>0</v>
      </c>
      <c r="BF185">
        <f ca="1">IF(Table1[[#This Row],[Area]]="Area 6",Table1[[#This Row],[Income]],0)</f>
        <v>0</v>
      </c>
      <c r="BG185">
        <f ca="1">IF(Table1[[#This Row],[Area]]="Area 7",Table1[[#This Row],[Income]],0)</f>
        <v>0</v>
      </c>
      <c r="BH185">
        <f ca="1">IF(Table1[[#This Row],[Area]]="Area 8",Table1[[#This Row],[Income]],0)</f>
        <v>0</v>
      </c>
      <c r="BI185">
        <f ca="1">IF(Table1[[#This Row],[Area]]="Area 9",Table1[[#This Row],[Income]],0)</f>
        <v>0</v>
      </c>
      <c r="BJ185">
        <f ca="1">IF(Table1[[#This Row],[Area]]="Area 10",Table1[[#This Row],[Income]],0)</f>
        <v>0</v>
      </c>
      <c r="BK185">
        <f ca="1">IF(Table1[[#This Row],[Area]]="Area 11",Table1[[#This Row],[Income]],0)</f>
        <v>0</v>
      </c>
      <c r="BL185">
        <f ca="1">IF(Table1[[#This Row],[Area]]="Area 12",Table1[[#This Row],[Income]],0)</f>
        <v>0</v>
      </c>
      <c r="BM185">
        <f ca="1">IF(Table1[[#This Row],[Area]]="Area 13",Table1[[#This Row],[Income]],0)</f>
        <v>0</v>
      </c>
      <c r="BN185" s="2">
        <f ca="1">IF(Table1[[#This Row],[Area]]="Area 14",Table1[[#This Row],[Income]],0)</f>
        <v>0</v>
      </c>
      <c r="BO185" s="1">
        <f ca="1">IF(Table1[[#This Row],[Occupation]]="Health",Table1[[#This Row],[Income]],0)</f>
        <v>0</v>
      </c>
      <c r="BP185">
        <f ca="1">IF(Table1[[#This Row],[Occupation]]="Construction",Table1[[#This Row],[Income]],0)</f>
        <v>0</v>
      </c>
      <c r="BQ185">
        <f ca="1">IF(Table1[[#This Row],[Occupation]]="Teaching",Table1[[#This Row],[Income]],0)</f>
        <v>0</v>
      </c>
      <c r="BR185">
        <f ca="1">IF(Table1[[#This Row],[Occupation]]="IT",Table1[[#This Row],[Income]],0)</f>
        <v>0</v>
      </c>
      <c r="BS185">
        <f ca="1">IF(Table1[[#This Row],[Occupation]]="General Work",Table1[[#This Row],[Income]],0)</f>
        <v>49228</v>
      </c>
      <c r="BT185" s="2">
        <f ca="1">IF(Table1[[#This Row],[Occupation]]="Agriculture",Table1[[#This Row],[Income]],0)</f>
        <v>0</v>
      </c>
      <c r="BV185" s="1">
        <f ca="1">IF(Table1[[#This Row],[Value of Debts]]&gt;Table1[[#This Row],[Income]],1,0)</f>
        <v>1</v>
      </c>
      <c r="BY185" s="2">
        <f ca="1">IF(Table1[[#This Row],[Net Worth of person]]&gt;$BZ$5,Table1[[#This Row],[Age]],0)</f>
        <v>0</v>
      </c>
    </row>
    <row r="186" spans="2:77" x14ac:dyDescent="0.3">
      <c r="B186">
        <f t="shared" ca="1" si="58"/>
        <v>2</v>
      </c>
      <c r="C186" t="str">
        <f t="shared" ca="1" si="67"/>
        <v>Women</v>
      </c>
      <c r="D186">
        <f t="shared" ca="1" si="59"/>
        <v>42</v>
      </c>
      <c r="E186">
        <f t="shared" ca="1" si="60"/>
        <v>1</v>
      </c>
      <c r="F186" t="str">
        <f t="shared" ca="1" si="68"/>
        <v>Health</v>
      </c>
      <c r="G186">
        <f t="shared" ca="1" si="61"/>
        <v>1</v>
      </c>
      <c r="H186" t="str">
        <f t="shared" ca="1" si="69"/>
        <v>High School</v>
      </c>
      <c r="I186">
        <f t="shared" ca="1" si="62"/>
        <v>2</v>
      </c>
      <c r="J186">
        <f t="shared" ca="1" si="63"/>
        <v>2</v>
      </c>
      <c r="K186">
        <f t="shared" ca="1" si="64"/>
        <v>46564</v>
      </c>
      <c r="L186">
        <f t="shared" ca="1" si="65"/>
        <v>8</v>
      </c>
      <c r="M186" t="str">
        <f t="shared" ca="1" si="70"/>
        <v>Area 8</v>
      </c>
      <c r="N186">
        <f t="shared" ca="1" si="71"/>
        <v>139692</v>
      </c>
      <c r="O186">
        <f ca="1">RAND()*Table1[[#This Row],[value of House]]</f>
        <v>24248.897167171992</v>
      </c>
      <c r="P186">
        <f t="shared" ca="1" si="72"/>
        <v>67014.214675363866</v>
      </c>
      <c r="Q186">
        <f t="shared" ca="1" si="73"/>
        <v>49190</v>
      </c>
      <c r="R186">
        <f t="shared" ca="1" si="74"/>
        <v>29664.318255427941</v>
      </c>
      <c r="S186">
        <f t="shared" ca="1" si="75"/>
        <v>57086.071483224849</v>
      </c>
      <c r="T186">
        <f t="shared" ca="1" si="76"/>
        <v>263792.28615858871</v>
      </c>
      <c r="U186">
        <f t="shared" ca="1" si="77"/>
        <v>103103.21542259993</v>
      </c>
      <c r="V186">
        <f t="shared" ca="1" si="78"/>
        <v>160689.07073598879</v>
      </c>
      <c r="X186" s="1">
        <f ca="1">IF(Table1[[#This Row],[Gender]]="Men",1,0)</f>
        <v>0</v>
      </c>
      <c r="Y186">
        <f ca="1">IF(Table1[[#This Row],[Gender]]="Women",1,0)</f>
        <v>1</v>
      </c>
      <c r="AB186" s="2"/>
      <c r="AD186" s="1">
        <f ca="1">IF(Table1[[#This Row],[Occupation]]="General Work",1,0)</f>
        <v>0</v>
      </c>
      <c r="AE186">
        <f ca="1">IF(Table1[[#This Row],[Occupation]]="IT",1,0)</f>
        <v>0</v>
      </c>
      <c r="AF186">
        <f ca="1">IF(Table1[[#This Row],[Occupation]]="Agriculture",1,0)</f>
        <v>0</v>
      </c>
      <c r="AG186">
        <f ca="1">IF(Table1[[#This Row],[Occupation]]="Teaching",1,0)</f>
        <v>0</v>
      </c>
      <c r="AH186">
        <f ca="1">IF(Table1[[#This Row],[Occupation]]="Construction",1,0)</f>
        <v>0</v>
      </c>
      <c r="AI186">
        <f ca="1">IF(Table1[[#This Row],[Occupation]]="Health",1,0)</f>
        <v>1</v>
      </c>
      <c r="AP186" s="1"/>
      <c r="AQ186" s="11">
        <f t="shared" ca="1" si="57"/>
        <v>53990.940415877005</v>
      </c>
      <c r="AR186" s="2"/>
      <c r="AS186" s="1">
        <f ca="1">IF(Table1[[#This Row],[Value of Debts]]&gt;$AT$5,1,0)</f>
        <v>1</v>
      </c>
      <c r="AV186" s="2"/>
      <c r="AW186" s="16">
        <f ca="1">Table1[[#This Row],[Mortage Left]]/Table1[[#This Row],[value of House]]</f>
        <v>0.17358830260266866</v>
      </c>
      <c r="AX186">
        <f t="shared" ca="1" si="66"/>
        <v>1</v>
      </c>
      <c r="BA186" s="1">
        <f ca="1">IF(Table1[[#This Row],[Area]]="Area 1",Table1[[#This Row],[Income]],0)</f>
        <v>0</v>
      </c>
      <c r="BB186">
        <f ca="1">IF(Table1[[#This Row],[Area]]="Area 2",Table1[[#This Row],[Income]],0)</f>
        <v>0</v>
      </c>
      <c r="BC186">
        <f ca="1">IF(Table1[[#This Row],[Area]]="Area 3",Table1[[#This Row],[Income]],0)</f>
        <v>0</v>
      </c>
      <c r="BD186">
        <f ca="1">IF(Table1[[#This Row],[Area]]="Area 4",Table1[[#This Row],[Income]],0)</f>
        <v>0</v>
      </c>
      <c r="BE186">
        <f ca="1">IF(Table1[[#This Row],[Area]]="Area 5",Table1[[#This Row],[Income]],0)</f>
        <v>0</v>
      </c>
      <c r="BF186">
        <f ca="1">IF(Table1[[#This Row],[Area]]="Area 6",Table1[[#This Row],[Income]],0)</f>
        <v>0</v>
      </c>
      <c r="BG186">
        <f ca="1">IF(Table1[[#This Row],[Area]]="Area 7",Table1[[#This Row],[Income]],0)</f>
        <v>0</v>
      </c>
      <c r="BH186">
        <f ca="1">IF(Table1[[#This Row],[Area]]="Area 8",Table1[[#This Row],[Income]],0)</f>
        <v>46564</v>
      </c>
      <c r="BI186">
        <f ca="1">IF(Table1[[#This Row],[Area]]="Area 9",Table1[[#This Row],[Income]],0)</f>
        <v>0</v>
      </c>
      <c r="BJ186">
        <f ca="1">IF(Table1[[#This Row],[Area]]="Area 10",Table1[[#This Row],[Income]],0)</f>
        <v>0</v>
      </c>
      <c r="BK186">
        <f ca="1">IF(Table1[[#This Row],[Area]]="Area 11",Table1[[#This Row],[Income]],0)</f>
        <v>0</v>
      </c>
      <c r="BL186">
        <f ca="1">IF(Table1[[#This Row],[Area]]="Area 12",Table1[[#This Row],[Income]],0)</f>
        <v>0</v>
      </c>
      <c r="BM186">
        <f ca="1">IF(Table1[[#This Row],[Area]]="Area 13",Table1[[#This Row],[Income]],0)</f>
        <v>0</v>
      </c>
      <c r="BN186" s="2">
        <f ca="1">IF(Table1[[#This Row],[Area]]="Area 14",Table1[[#This Row],[Income]],0)</f>
        <v>0</v>
      </c>
      <c r="BO186" s="1">
        <f ca="1">IF(Table1[[#This Row],[Occupation]]="Health",Table1[[#This Row],[Income]],0)</f>
        <v>46564</v>
      </c>
      <c r="BP186">
        <f ca="1">IF(Table1[[#This Row],[Occupation]]="Construction",Table1[[#This Row],[Income]],0)</f>
        <v>0</v>
      </c>
      <c r="BQ186">
        <f ca="1">IF(Table1[[#This Row],[Occupation]]="Teaching",Table1[[#This Row],[Income]],0)</f>
        <v>0</v>
      </c>
      <c r="BR186">
        <f ca="1">IF(Table1[[#This Row],[Occupation]]="IT",Table1[[#This Row],[Income]],0)</f>
        <v>0</v>
      </c>
      <c r="BS186">
        <f ca="1">IF(Table1[[#This Row],[Occupation]]="General Work",Table1[[#This Row],[Income]],0)</f>
        <v>0</v>
      </c>
      <c r="BT186" s="2">
        <f ca="1">IF(Table1[[#This Row],[Occupation]]="Agriculture",Table1[[#This Row],[Income]],0)</f>
        <v>0</v>
      </c>
      <c r="BV186" s="1">
        <f ca="1">IF(Table1[[#This Row],[Value of Debts]]&gt;Table1[[#This Row],[Income]],1,0)</f>
        <v>1</v>
      </c>
      <c r="BY186" s="2">
        <f ca="1">IF(Table1[[#This Row],[Net Worth of person]]&gt;$BZ$5,Table1[[#This Row],[Age]],0)</f>
        <v>42</v>
      </c>
    </row>
    <row r="187" spans="2:77" x14ac:dyDescent="0.3">
      <c r="B187">
        <f t="shared" ca="1" si="58"/>
        <v>1</v>
      </c>
      <c r="C187" t="str">
        <f t="shared" ca="1" si="67"/>
        <v>Men</v>
      </c>
      <c r="D187">
        <f t="shared" ca="1" si="59"/>
        <v>32</v>
      </c>
      <c r="E187">
        <f t="shared" ca="1" si="60"/>
        <v>5</v>
      </c>
      <c r="F187" t="str">
        <f t="shared" ca="1" si="68"/>
        <v>General Work</v>
      </c>
      <c r="G187">
        <f t="shared" ca="1" si="61"/>
        <v>4</v>
      </c>
      <c r="H187" t="str">
        <f t="shared" ca="1" si="69"/>
        <v>Technical</v>
      </c>
      <c r="I187">
        <f t="shared" ca="1" si="62"/>
        <v>3</v>
      </c>
      <c r="J187">
        <f t="shared" ca="1" si="63"/>
        <v>3</v>
      </c>
      <c r="K187">
        <f t="shared" ca="1" si="64"/>
        <v>56798</v>
      </c>
      <c r="L187">
        <f t="shared" ca="1" si="65"/>
        <v>14</v>
      </c>
      <c r="M187" t="str">
        <f t="shared" ca="1" si="70"/>
        <v>Area 14</v>
      </c>
      <c r="N187">
        <f t="shared" ca="1" si="71"/>
        <v>340788</v>
      </c>
      <c r="O187">
        <f ca="1">RAND()*Table1[[#This Row],[value of House]]</f>
        <v>228265.22465322932</v>
      </c>
      <c r="P187">
        <f t="shared" ca="1" si="72"/>
        <v>161972.82124763101</v>
      </c>
      <c r="Q187">
        <f t="shared" ca="1" si="73"/>
        <v>99535</v>
      </c>
      <c r="R187">
        <f t="shared" ca="1" si="74"/>
        <v>23573.405600167036</v>
      </c>
      <c r="S187">
        <f t="shared" ca="1" si="75"/>
        <v>38891.996045958607</v>
      </c>
      <c r="T187">
        <f t="shared" ca="1" si="76"/>
        <v>541652.81729358959</v>
      </c>
      <c r="U187">
        <f t="shared" ca="1" si="77"/>
        <v>351373.6302533964</v>
      </c>
      <c r="V187">
        <f t="shared" ca="1" si="78"/>
        <v>190279.18704019318</v>
      </c>
      <c r="X187" s="1">
        <f ca="1">IF(Table1[[#This Row],[Gender]]="Men",1,0)</f>
        <v>1</v>
      </c>
      <c r="Y187">
        <f ca="1">IF(Table1[[#This Row],[Gender]]="Women",1,0)</f>
        <v>0</v>
      </c>
      <c r="AB187" s="2"/>
      <c r="AD187" s="1">
        <f ca="1">IF(Table1[[#This Row],[Occupation]]="General Work",1,0)</f>
        <v>1</v>
      </c>
      <c r="AE187">
        <f ca="1">IF(Table1[[#This Row],[Occupation]]="IT",1,0)</f>
        <v>0</v>
      </c>
      <c r="AF187">
        <f ca="1">IF(Table1[[#This Row],[Occupation]]="Agriculture",1,0)</f>
        <v>0</v>
      </c>
      <c r="AG187">
        <f ca="1">IF(Table1[[#This Row],[Occupation]]="Teaching",1,0)</f>
        <v>0</v>
      </c>
      <c r="AH187">
        <f ca="1">IF(Table1[[#This Row],[Occupation]]="Construction",1,0)</f>
        <v>0</v>
      </c>
      <c r="AI187">
        <f ca="1">IF(Table1[[#This Row],[Occupation]]="Health",1,0)</f>
        <v>0</v>
      </c>
      <c r="AP187" s="1"/>
      <c r="AQ187" s="11">
        <f t="shared" ca="1" si="57"/>
        <v>2849.8976396591333</v>
      </c>
      <c r="AR187" s="2"/>
      <c r="AS187" s="1">
        <f ca="1">IF(Table1[[#This Row],[Value of Debts]]&gt;$AT$5,1,0)</f>
        <v>1</v>
      </c>
      <c r="AV187" s="2"/>
      <c r="AW187" s="16">
        <f ca="1">Table1[[#This Row],[Mortage Left]]/Table1[[#This Row],[value of House]]</f>
        <v>0.66981591092770087</v>
      </c>
      <c r="AX187">
        <f t="shared" ca="1" si="66"/>
        <v>0</v>
      </c>
      <c r="BA187" s="1">
        <f ca="1">IF(Table1[[#This Row],[Area]]="Area 1",Table1[[#This Row],[Income]],0)</f>
        <v>0</v>
      </c>
      <c r="BB187">
        <f ca="1">IF(Table1[[#This Row],[Area]]="Area 2",Table1[[#This Row],[Income]],0)</f>
        <v>0</v>
      </c>
      <c r="BC187">
        <f ca="1">IF(Table1[[#This Row],[Area]]="Area 3",Table1[[#This Row],[Income]],0)</f>
        <v>0</v>
      </c>
      <c r="BD187">
        <f ca="1">IF(Table1[[#This Row],[Area]]="Area 4",Table1[[#This Row],[Income]],0)</f>
        <v>0</v>
      </c>
      <c r="BE187">
        <f ca="1">IF(Table1[[#This Row],[Area]]="Area 5",Table1[[#This Row],[Income]],0)</f>
        <v>0</v>
      </c>
      <c r="BF187">
        <f ca="1">IF(Table1[[#This Row],[Area]]="Area 6",Table1[[#This Row],[Income]],0)</f>
        <v>0</v>
      </c>
      <c r="BG187">
        <f ca="1">IF(Table1[[#This Row],[Area]]="Area 7",Table1[[#This Row],[Income]],0)</f>
        <v>0</v>
      </c>
      <c r="BH187">
        <f ca="1">IF(Table1[[#This Row],[Area]]="Area 8",Table1[[#This Row],[Income]],0)</f>
        <v>0</v>
      </c>
      <c r="BI187">
        <f ca="1">IF(Table1[[#This Row],[Area]]="Area 9",Table1[[#This Row],[Income]],0)</f>
        <v>0</v>
      </c>
      <c r="BJ187">
        <f ca="1">IF(Table1[[#This Row],[Area]]="Area 10",Table1[[#This Row],[Income]],0)</f>
        <v>0</v>
      </c>
      <c r="BK187">
        <f ca="1">IF(Table1[[#This Row],[Area]]="Area 11",Table1[[#This Row],[Income]],0)</f>
        <v>0</v>
      </c>
      <c r="BL187">
        <f ca="1">IF(Table1[[#This Row],[Area]]="Area 12",Table1[[#This Row],[Income]],0)</f>
        <v>0</v>
      </c>
      <c r="BM187">
        <f ca="1">IF(Table1[[#This Row],[Area]]="Area 13",Table1[[#This Row],[Income]],0)</f>
        <v>0</v>
      </c>
      <c r="BN187" s="2">
        <f ca="1">IF(Table1[[#This Row],[Area]]="Area 14",Table1[[#This Row],[Income]],0)</f>
        <v>56798</v>
      </c>
      <c r="BO187" s="1">
        <f ca="1">IF(Table1[[#This Row],[Occupation]]="Health",Table1[[#This Row],[Income]],0)</f>
        <v>0</v>
      </c>
      <c r="BP187">
        <f ca="1">IF(Table1[[#This Row],[Occupation]]="Construction",Table1[[#This Row],[Income]],0)</f>
        <v>0</v>
      </c>
      <c r="BQ187">
        <f ca="1">IF(Table1[[#This Row],[Occupation]]="Teaching",Table1[[#This Row],[Income]],0)</f>
        <v>0</v>
      </c>
      <c r="BR187">
        <f ca="1">IF(Table1[[#This Row],[Occupation]]="IT",Table1[[#This Row],[Income]],0)</f>
        <v>0</v>
      </c>
      <c r="BS187">
        <f ca="1">IF(Table1[[#This Row],[Occupation]]="General Work",Table1[[#This Row],[Income]],0)</f>
        <v>56798</v>
      </c>
      <c r="BT187" s="2">
        <f ca="1">IF(Table1[[#This Row],[Occupation]]="Agriculture",Table1[[#This Row],[Income]],0)</f>
        <v>0</v>
      </c>
      <c r="BV187" s="1">
        <f ca="1">IF(Table1[[#This Row],[Value of Debts]]&gt;Table1[[#This Row],[Income]],1,0)</f>
        <v>1</v>
      </c>
      <c r="BY187" s="2">
        <f ca="1">IF(Table1[[#This Row],[Net Worth of person]]&gt;$BZ$5,Table1[[#This Row],[Age]],0)</f>
        <v>32</v>
      </c>
    </row>
    <row r="188" spans="2:77" x14ac:dyDescent="0.3">
      <c r="B188">
        <f t="shared" ca="1" si="58"/>
        <v>1</v>
      </c>
      <c r="C188" t="str">
        <f t="shared" ca="1" si="67"/>
        <v>Men</v>
      </c>
      <c r="D188">
        <f t="shared" ca="1" si="59"/>
        <v>37</v>
      </c>
      <c r="E188">
        <f t="shared" ca="1" si="60"/>
        <v>4</v>
      </c>
      <c r="F188" t="str">
        <f t="shared" ca="1" si="68"/>
        <v>IT</v>
      </c>
      <c r="G188">
        <f t="shared" ca="1" si="61"/>
        <v>5</v>
      </c>
      <c r="H188" t="str">
        <f t="shared" ca="1" si="69"/>
        <v>Others</v>
      </c>
      <c r="I188">
        <f t="shared" ca="1" si="62"/>
        <v>3</v>
      </c>
      <c r="J188">
        <f t="shared" ca="1" si="63"/>
        <v>3</v>
      </c>
      <c r="K188">
        <f t="shared" ca="1" si="64"/>
        <v>70173</v>
      </c>
      <c r="L188">
        <f t="shared" ca="1" si="65"/>
        <v>11</v>
      </c>
      <c r="M188" t="str">
        <f t="shared" ca="1" si="70"/>
        <v>Area 11</v>
      </c>
      <c r="N188">
        <f t="shared" ca="1" si="71"/>
        <v>421038</v>
      </c>
      <c r="O188">
        <f ca="1">RAND()*Table1[[#This Row],[value of House]]</f>
        <v>224958.02905151085</v>
      </c>
      <c r="P188">
        <f t="shared" ca="1" si="72"/>
        <v>8549.6929189774</v>
      </c>
      <c r="Q188">
        <f t="shared" ca="1" si="73"/>
        <v>7855</v>
      </c>
      <c r="R188">
        <f t="shared" ca="1" si="74"/>
        <v>132028.63625770897</v>
      </c>
      <c r="S188">
        <f t="shared" ca="1" si="75"/>
        <v>29564.472916946128</v>
      </c>
      <c r="T188">
        <f t="shared" ca="1" si="76"/>
        <v>459152.16583592352</v>
      </c>
      <c r="U188">
        <f t="shared" ca="1" si="77"/>
        <v>364841.66530921985</v>
      </c>
      <c r="V188">
        <f t="shared" ca="1" si="78"/>
        <v>94310.500526703661</v>
      </c>
      <c r="X188" s="1">
        <f ca="1">IF(Table1[[#This Row],[Gender]]="Men",1,0)</f>
        <v>1</v>
      </c>
      <c r="Y188">
        <f ca="1">IF(Table1[[#This Row],[Gender]]="Women",1,0)</f>
        <v>0</v>
      </c>
      <c r="AB188" s="2"/>
      <c r="AD188" s="1">
        <f ca="1">IF(Table1[[#This Row],[Occupation]]="General Work",1,0)</f>
        <v>0</v>
      </c>
      <c r="AE188">
        <f ca="1">IF(Table1[[#This Row],[Occupation]]="IT",1,0)</f>
        <v>1</v>
      </c>
      <c r="AF188">
        <f ca="1">IF(Table1[[#This Row],[Occupation]]="Agriculture",1,0)</f>
        <v>0</v>
      </c>
      <c r="AG188">
        <f ca="1">IF(Table1[[#This Row],[Occupation]]="Teaching",1,0)</f>
        <v>0</v>
      </c>
      <c r="AH188">
        <f ca="1">IF(Table1[[#This Row],[Occupation]]="Construction",1,0)</f>
        <v>0</v>
      </c>
      <c r="AI188">
        <f ca="1">IF(Table1[[#This Row],[Occupation]]="Health",1,0)</f>
        <v>0</v>
      </c>
      <c r="AP188" s="1"/>
      <c r="AQ188" s="11">
        <f t="shared" ca="1" si="57"/>
        <v>24688.847650420324</v>
      </c>
      <c r="AR188" s="2"/>
      <c r="AS188" s="1">
        <f ca="1">IF(Table1[[#This Row],[Value of Debts]]&gt;$AT$5,1,0)</f>
        <v>1</v>
      </c>
      <c r="AV188" s="2"/>
      <c r="AW188" s="16">
        <f ca="1">Table1[[#This Row],[Mortage Left]]/Table1[[#This Row],[value of House]]</f>
        <v>0.53429388570986669</v>
      </c>
      <c r="AX188">
        <f t="shared" ca="1" si="66"/>
        <v>0</v>
      </c>
      <c r="BA188" s="1">
        <f ca="1">IF(Table1[[#This Row],[Area]]="Area 1",Table1[[#This Row],[Income]],0)</f>
        <v>0</v>
      </c>
      <c r="BB188">
        <f ca="1">IF(Table1[[#This Row],[Area]]="Area 2",Table1[[#This Row],[Income]],0)</f>
        <v>0</v>
      </c>
      <c r="BC188">
        <f ca="1">IF(Table1[[#This Row],[Area]]="Area 3",Table1[[#This Row],[Income]],0)</f>
        <v>0</v>
      </c>
      <c r="BD188">
        <f ca="1">IF(Table1[[#This Row],[Area]]="Area 4",Table1[[#This Row],[Income]],0)</f>
        <v>0</v>
      </c>
      <c r="BE188">
        <f ca="1">IF(Table1[[#This Row],[Area]]="Area 5",Table1[[#This Row],[Income]],0)</f>
        <v>0</v>
      </c>
      <c r="BF188">
        <f ca="1">IF(Table1[[#This Row],[Area]]="Area 6",Table1[[#This Row],[Income]],0)</f>
        <v>0</v>
      </c>
      <c r="BG188">
        <f ca="1">IF(Table1[[#This Row],[Area]]="Area 7",Table1[[#This Row],[Income]],0)</f>
        <v>0</v>
      </c>
      <c r="BH188">
        <f ca="1">IF(Table1[[#This Row],[Area]]="Area 8",Table1[[#This Row],[Income]],0)</f>
        <v>0</v>
      </c>
      <c r="BI188">
        <f ca="1">IF(Table1[[#This Row],[Area]]="Area 9",Table1[[#This Row],[Income]],0)</f>
        <v>0</v>
      </c>
      <c r="BJ188">
        <f ca="1">IF(Table1[[#This Row],[Area]]="Area 10",Table1[[#This Row],[Income]],0)</f>
        <v>0</v>
      </c>
      <c r="BK188">
        <f ca="1">IF(Table1[[#This Row],[Area]]="Area 11",Table1[[#This Row],[Income]],0)</f>
        <v>70173</v>
      </c>
      <c r="BL188">
        <f ca="1">IF(Table1[[#This Row],[Area]]="Area 12",Table1[[#This Row],[Income]],0)</f>
        <v>0</v>
      </c>
      <c r="BM188">
        <f ca="1">IF(Table1[[#This Row],[Area]]="Area 13",Table1[[#This Row],[Income]],0)</f>
        <v>0</v>
      </c>
      <c r="BN188" s="2">
        <f ca="1">IF(Table1[[#This Row],[Area]]="Area 14",Table1[[#This Row],[Income]],0)</f>
        <v>0</v>
      </c>
      <c r="BO188" s="1">
        <f ca="1">IF(Table1[[#This Row],[Occupation]]="Health",Table1[[#This Row],[Income]],0)</f>
        <v>0</v>
      </c>
      <c r="BP188">
        <f ca="1">IF(Table1[[#This Row],[Occupation]]="Construction",Table1[[#This Row],[Income]],0)</f>
        <v>0</v>
      </c>
      <c r="BQ188">
        <f ca="1">IF(Table1[[#This Row],[Occupation]]="Teaching",Table1[[#This Row],[Income]],0)</f>
        <v>0</v>
      </c>
      <c r="BR188">
        <f ca="1">IF(Table1[[#This Row],[Occupation]]="IT",Table1[[#This Row],[Income]],0)</f>
        <v>70173</v>
      </c>
      <c r="BS188">
        <f ca="1">IF(Table1[[#This Row],[Occupation]]="General Work",Table1[[#This Row],[Income]],0)</f>
        <v>0</v>
      </c>
      <c r="BT188" s="2">
        <f ca="1">IF(Table1[[#This Row],[Occupation]]="Agriculture",Table1[[#This Row],[Income]],0)</f>
        <v>0</v>
      </c>
      <c r="BV188" s="1">
        <f ca="1">IF(Table1[[#This Row],[Value of Debts]]&gt;Table1[[#This Row],[Income]],1,0)</f>
        <v>1</v>
      </c>
      <c r="BY188" s="2">
        <f ca="1">IF(Table1[[#This Row],[Net Worth of person]]&gt;$BZ$5,Table1[[#This Row],[Age]],0)</f>
        <v>0</v>
      </c>
    </row>
    <row r="189" spans="2:77" x14ac:dyDescent="0.3">
      <c r="B189">
        <f t="shared" ca="1" si="58"/>
        <v>1</v>
      </c>
      <c r="C189" t="str">
        <f t="shared" ca="1" si="67"/>
        <v>Men</v>
      </c>
      <c r="D189">
        <f t="shared" ca="1" si="59"/>
        <v>37</v>
      </c>
      <c r="E189">
        <f t="shared" ca="1" si="60"/>
        <v>4</v>
      </c>
      <c r="F189" t="str">
        <f t="shared" ca="1" si="68"/>
        <v>IT</v>
      </c>
      <c r="G189">
        <f t="shared" ca="1" si="61"/>
        <v>1</v>
      </c>
      <c r="H189" t="str">
        <f t="shared" ca="1" si="69"/>
        <v>High School</v>
      </c>
      <c r="I189">
        <f t="shared" ca="1" si="62"/>
        <v>2</v>
      </c>
      <c r="J189">
        <f t="shared" ca="1" si="63"/>
        <v>3</v>
      </c>
      <c r="K189">
        <f t="shared" ca="1" si="64"/>
        <v>50329</v>
      </c>
      <c r="L189">
        <f t="shared" ca="1" si="65"/>
        <v>11</v>
      </c>
      <c r="M189" t="str">
        <f t="shared" ca="1" si="70"/>
        <v>Area 11</v>
      </c>
      <c r="N189">
        <f t="shared" ca="1" si="71"/>
        <v>150987</v>
      </c>
      <c r="O189">
        <f ca="1">RAND()*Table1[[#This Row],[value of House]]</f>
        <v>121236.37605031043</v>
      </c>
      <c r="P189">
        <f t="shared" ca="1" si="72"/>
        <v>74066.54295126097</v>
      </c>
      <c r="Q189">
        <f t="shared" ca="1" si="73"/>
        <v>11903</v>
      </c>
      <c r="R189">
        <f t="shared" ca="1" si="74"/>
        <v>76196.038607565773</v>
      </c>
      <c r="S189">
        <f t="shared" ca="1" si="75"/>
        <v>51839.007449005767</v>
      </c>
      <c r="T189">
        <f t="shared" ca="1" si="76"/>
        <v>276892.55040026677</v>
      </c>
      <c r="U189">
        <f t="shared" ca="1" si="77"/>
        <v>209335.41465787622</v>
      </c>
      <c r="V189">
        <f t="shared" ca="1" si="78"/>
        <v>67557.135742390557</v>
      </c>
      <c r="X189" s="1">
        <f ca="1">IF(Table1[[#This Row],[Gender]]="Men",1,0)</f>
        <v>1</v>
      </c>
      <c r="Y189">
        <f ca="1">IF(Table1[[#This Row],[Gender]]="Women",1,0)</f>
        <v>0</v>
      </c>
      <c r="AB189" s="2"/>
      <c r="AD189" s="1">
        <f ca="1">IF(Table1[[#This Row],[Occupation]]="General Work",1,0)</f>
        <v>0</v>
      </c>
      <c r="AE189">
        <f ca="1">IF(Table1[[#This Row],[Occupation]]="IT",1,0)</f>
        <v>1</v>
      </c>
      <c r="AF189">
        <f ca="1">IF(Table1[[#This Row],[Occupation]]="Agriculture",1,0)</f>
        <v>0</v>
      </c>
      <c r="AG189">
        <f ca="1">IF(Table1[[#This Row],[Occupation]]="Teaching",1,0)</f>
        <v>0</v>
      </c>
      <c r="AH189">
        <f ca="1">IF(Table1[[#This Row],[Occupation]]="Construction",1,0)</f>
        <v>0</v>
      </c>
      <c r="AI189">
        <f ca="1">IF(Table1[[#This Row],[Occupation]]="Health",1,0)</f>
        <v>0</v>
      </c>
      <c r="AP189" s="1"/>
      <c r="AQ189" s="11">
        <f t="shared" ca="1" si="57"/>
        <v>27915.533861250289</v>
      </c>
      <c r="AR189" s="2"/>
      <c r="AS189" s="1">
        <f ca="1">IF(Table1[[#This Row],[Value of Debts]]&gt;$AT$5,1,0)</f>
        <v>1</v>
      </c>
      <c r="AV189" s="2"/>
      <c r="AW189" s="16">
        <f ca="1">Table1[[#This Row],[Mortage Left]]/Table1[[#This Row],[value of House]]</f>
        <v>0.80295903654162559</v>
      </c>
      <c r="AX189">
        <f t="shared" ca="1" si="66"/>
        <v>0</v>
      </c>
      <c r="BA189" s="1">
        <f ca="1">IF(Table1[[#This Row],[Area]]="Area 1",Table1[[#This Row],[Income]],0)</f>
        <v>0</v>
      </c>
      <c r="BB189">
        <f ca="1">IF(Table1[[#This Row],[Area]]="Area 2",Table1[[#This Row],[Income]],0)</f>
        <v>0</v>
      </c>
      <c r="BC189">
        <f ca="1">IF(Table1[[#This Row],[Area]]="Area 3",Table1[[#This Row],[Income]],0)</f>
        <v>0</v>
      </c>
      <c r="BD189">
        <f ca="1">IF(Table1[[#This Row],[Area]]="Area 4",Table1[[#This Row],[Income]],0)</f>
        <v>0</v>
      </c>
      <c r="BE189">
        <f ca="1">IF(Table1[[#This Row],[Area]]="Area 5",Table1[[#This Row],[Income]],0)</f>
        <v>0</v>
      </c>
      <c r="BF189">
        <f ca="1">IF(Table1[[#This Row],[Area]]="Area 6",Table1[[#This Row],[Income]],0)</f>
        <v>0</v>
      </c>
      <c r="BG189">
        <f ca="1">IF(Table1[[#This Row],[Area]]="Area 7",Table1[[#This Row],[Income]],0)</f>
        <v>0</v>
      </c>
      <c r="BH189">
        <f ca="1">IF(Table1[[#This Row],[Area]]="Area 8",Table1[[#This Row],[Income]],0)</f>
        <v>0</v>
      </c>
      <c r="BI189">
        <f ca="1">IF(Table1[[#This Row],[Area]]="Area 9",Table1[[#This Row],[Income]],0)</f>
        <v>0</v>
      </c>
      <c r="BJ189">
        <f ca="1">IF(Table1[[#This Row],[Area]]="Area 10",Table1[[#This Row],[Income]],0)</f>
        <v>0</v>
      </c>
      <c r="BK189">
        <f ca="1">IF(Table1[[#This Row],[Area]]="Area 11",Table1[[#This Row],[Income]],0)</f>
        <v>50329</v>
      </c>
      <c r="BL189">
        <f ca="1">IF(Table1[[#This Row],[Area]]="Area 12",Table1[[#This Row],[Income]],0)</f>
        <v>0</v>
      </c>
      <c r="BM189">
        <f ca="1">IF(Table1[[#This Row],[Area]]="Area 13",Table1[[#This Row],[Income]],0)</f>
        <v>0</v>
      </c>
      <c r="BN189" s="2">
        <f ca="1">IF(Table1[[#This Row],[Area]]="Area 14",Table1[[#This Row],[Income]],0)</f>
        <v>0</v>
      </c>
      <c r="BO189" s="1">
        <f ca="1">IF(Table1[[#This Row],[Occupation]]="Health",Table1[[#This Row],[Income]],0)</f>
        <v>0</v>
      </c>
      <c r="BP189">
        <f ca="1">IF(Table1[[#This Row],[Occupation]]="Construction",Table1[[#This Row],[Income]],0)</f>
        <v>0</v>
      </c>
      <c r="BQ189">
        <f ca="1">IF(Table1[[#This Row],[Occupation]]="Teaching",Table1[[#This Row],[Income]],0)</f>
        <v>0</v>
      </c>
      <c r="BR189">
        <f ca="1">IF(Table1[[#This Row],[Occupation]]="IT",Table1[[#This Row],[Income]],0)</f>
        <v>50329</v>
      </c>
      <c r="BS189">
        <f ca="1">IF(Table1[[#This Row],[Occupation]]="General Work",Table1[[#This Row],[Income]],0)</f>
        <v>0</v>
      </c>
      <c r="BT189" s="2">
        <f ca="1">IF(Table1[[#This Row],[Occupation]]="Agriculture",Table1[[#This Row],[Income]],0)</f>
        <v>0</v>
      </c>
      <c r="BV189" s="1">
        <f ca="1">IF(Table1[[#This Row],[Value of Debts]]&gt;Table1[[#This Row],[Income]],1,0)</f>
        <v>1</v>
      </c>
      <c r="BY189" s="2">
        <f ca="1">IF(Table1[[#This Row],[Net Worth of person]]&gt;$BZ$5,Table1[[#This Row],[Age]],0)</f>
        <v>0</v>
      </c>
    </row>
    <row r="190" spans="2:77" x14ac:dyDescent="0.3">
      <c r="B190">
        <f t="shared" ca="1" si="58"/>
        <v>1</v>
      </c>
      <c r="C190" t="str">
        <f t="shared" ca="1" si="67"/>
        <v>Men</v>
      </c>
      <c r="D190">
        <f t="shared" ca="1" si="59"/>
        <v>26</v>
      </c>
      <c r="E190">
        <f t="shared" ca="1" si="60"/>
        <v>4</v>
      </c>
      <c r="F190" t="str">
        <f t="shared" ca="1" si="68"/>
        <v>IT</v>
      </c>
      <c r="G190">
        <f t="shared" ca="1" si="61"/>
        <v>3</v>
      </c>
      <c r="H190" t="str">
        <f t="shared" ca="1" si="69"/>
        <v>University</v>
      </c>
      <c r="I190">
        <f t="shared" ca="1" si="62"/>
        <v>3</v>
      </c>
      <c r="J190">
        <f t="shared" ca="1" si="63"/>
        <v>2</v>
      </c>
      <c r="K190">
        <f t="shared" ca="1" si="64"/>
        <v>32777</v>
      </c>
      <c r="L190">
        <f t="shared" ca="1" si="65"/>
        <v>3</v>
      </c>
      <c r="M190" t="str">
        <f t="shared" ca="1" si="70"/>
        <v>Area 3</v>
      </c>
      <c r="N190">
        <f t="shared" ca="1" si="71"/>
        <v>196662</v>
      </c>
      <c r="O190">
        <f ca="1">RAND()*Table1[[#This Row],[value of House]]</f>
        <v>87073.725395844289</v>
      </c>
      <c r="P190">
        <f t="shared" ca="1" si="72"/>
        <v>55831.067722500578</v>
      </c>
      <c r="Q190">
        <f t="shared" ca="1" si="73"/>
        <v>27449</v>
      </c>
      <c r="R190">
        <f t="shared" ca="1" si="74"/>
        <v>61683.40963616626</v>
      </c>
      <c r="S190">
        <f t="shared" ca="1" si="75"/>
        <v>38796.310677534195</v>
      </c>
      <c r="T190">
        <f t="shared" ca="1" si="76"/>
        <v>291289.3784000348</v>
      </c>
      <c r="U190">
        <f t="shared" ca="1" si="77"/>
        <v>176206.13503201056</v>
      </c>
      <c r="V190">
        <f t="shared" ca="1" si="78"/>
        <v>115083.24336802424</v>
      </c>
      <c r="X190" s="1">
        <f ca="1">IF(Table1[[#This Row],[Gender]]="Men",1,0)</f>
        <v>1</v>
      </c>
      <c r="Y190">
        <f ca="1">IF(Table1[[#This Row],[Gender]]="Women",1,0)</f>
        <v>0</v>
      </c>
      <c r="AB190" s="2"/>
      <c r="AD190" s="1">
        <f ca="1">IF(Table1[[#This Row],[Occupation]]="General Work",1,0)</f>
        <v>0</v>
      </c>
      <c r="AE190">
        <f ca="1">IF(Table1[[#This Row],[Occupation]]="IT",1,0)</f>
        <v>1</v>
      </c>
      <c r="AF190">
        <f ca="1">IF(Table1[[#This Row],[Occupation]]="Agriculture",1,0)</f>
        <v>0</v>
      </c>
      <c r="AG190">
        <f ca="1">IF(Table1[[#This Row],[Occupation]]="Teaching",1,0)</f>
        <v>0</v>
      </c>
      <c r="AH190">
        <f ca="1">IF(Table1[[#This Row],[Occupation]]="Construction",1,0)</f>
        <v>0</v>
      </c>
      <c r="AI190">
        <f ca="1">IF(Table1[[#This Row],[Occupation]]="Health",1,0)</f>
        <v>0</v>
      </c>
      <c r="AP190" s="1"/>
      <c r="AQ190" s="11">
        <f t="shared" ca="1" si="57"/>
        <v>15230.014185977308</v>
      </c>
      <c r="AR190" s="2"/>
      <c r="AS190" s="1">
        <f ca="1">IF(Table1[[#This Row],[Value of Debts]]&gt;$AT$5,1,0)</f>
        <v>1</v>
      </c>
      <c r="AV190" s="2"/>
      <c r="AW190" s="16">
        <f ca="1">Table1[[#This Row],[Mortage Left]]/Table1[[#This Row],[value of House]]</f>
        <v>0.4427582623783155</v>
      </c>
      <c r="AX190">
        <f t="shared" ca="1" si="66"/>
        <v>0</v>
      </c>
      <c r="BA190" s="1">
        <f ca="1">IF(Table1[[#This Row],[Area]]="Area 1",Table1[[#This Row],[Income]],0)</f>
        <v>0</v>
      </c>
      <c r="BB190">
        <f ca="1">IF(Table1[[#This Row],[Area]]="Area 2",Table1[[#This Row],[Income]],0)</f>
        <v>0</v>
      </c>
      <c r="BC190">
        <f ca="1">IF(Table1[[#This Row],[Area]]="Area 3",Table1[[#This Row],[Income]],0)</f>
        <v>32777</v>
      </c>
      <c r="BD190">
        <f ca="1">IF(Table1[[#This Row],[Area]]="Area 4",Table1[[#This Row],[Income]],0)</f>
        <v>0</v>
      </c>
      <c r="BE190">
        <f ca="1">IF(Table1[[#This Row],[Area]]="Area 5",Table1[[#This Row],[Income]],0)</f>
        <v>0</v>
      </c>
      <c r="BF190">
        <f ca="1">IF(Table1[[#This Row],[Area]]="Area 6",Table1[[#This Row],[Income]],0)</f>
        <v>0</v>
      </c>
      <c r="BG190">
        <f ca="1">IF(Table1[[#This Row],[Area]]="Area 7",Table1[[#This Row],[Income]],0)</f>
        <v>0</v>
      </c>
      <c r="BH190">
        <f ca="1">IF(Table1[[#This Row],[Area]]="Area 8",Table1[[#This Row],[Income]],0)</f>
        <v>0</v>
      </c>
      <c r="BI190">
        <f ca="1">IF(Table1[[#This Row],[Area]]="Area 9",Table1[[#This Row],[Income]],0)</f>
        <v>0</v>
      </c>
      <c r="BJ190">
        <f ca="1">IF(Table1[[#This Row],[Area]]="Area 10",Table1[[#This Row],[Income]],0)</f>
        <v>0</v>
      </c>
      <c r="BK190">
        <f ca="1">IF(Table1[[#This Row],[Area]]="Area 11",Table1[[#This Row],[Income]],0)</f>
        <v>0</v>
      </c>
      <c r="BL190">
        <f ca="1">IF(Table1[[#This Row],[Area]]="Area 12",Table1[[#This Row],[Income]],0)</f>
        <v>0</v>
      </c>
      <c r="BM190">
        <f ca="1">IF(Table1[[#This Row],[Area]]="Area 13",Table1[[#This Row],[Income]],0)</f>
        <v>0</v>
      </c>
      <c r="BN190" s="2">
        <f ca="1">IF(Table1[[#This Row],[Area]]="Area 14",Table1[[#This Row],[Income]],0)</f>
        <v>0</v>
      </c>
      <c r="BO190" s="1">
        <f ca="1">IF(Table1[[#This Row],[Occupation]]="Health",Table1[[#This Row],[Income]],0)</f>
        <v>0</v>
      </c>
      <c r="BP190">
        <f ca="1">IF(Table1[[#This Row],[Occupation]]="Construction",Table1[[#This Row],[Income]],0)</f>
        <v>0</v>
      </c>
      <c r="BQ190">
        <f ca="1">IF(Table1[[#This Row],[Occupation]]="Teaching",Table1[[#This Row],[Income]],0)</f>
        <v>0</v>
      </c>
      <c r="BR190">
        <f ca="1">IF(Table1[[#This Row],[Occupation]]="IT",Table1[[#This Row],[Income]],0)</f>
        <v>32777</v>
      </c>
      <c r="BS190">
        <f ca="1">IF(Table1[[#This Row],[Occupation]]="General Work",Table1[[#This Row],[Income]],0)</f>
        <v>0</v>
      </c>
      <c r="BT190" s="2">
        <f ca="1">IF(Table1[[#This Row],[Occupation]]="Agriculture",Table1[[#This Row],[Income]],0)</f>
        <v>0</v>
      </c>
      <c r="BV190" s="1">
        <f ca="1">IF(Table1[[#This Row],[Value of Debts]]&gt;Table1[[#This Row],[Income]],1,0)</f>
        <v>1</v>
      </c>
      <c r="BY190" s="2">
        <f ca="1">IF(Table1[[#This Row],[Net Worth of person]]&gt;$BZ$5,Table1[[#This Row],[Age]],0)</f>
        <v>26</v>
      </c>
    </row>
    <row r="191" spans="2:77" x14ac:dyDescent="0.3">
      <c r="B191">
        <f t="shared" ca="1" si="58"/>
        <v>2</v>
      </c>
      <c r="C191" t="str">
        <f t="shared" ca="1" si="67"/>
        <v>Women</v>
      </c>
      <c r="D191">
        <f t="shared" ca="1" si="59"/>
        <v>25</v>
      </c>
      <c r="E191">
        <f t="shared" ca="1" si="60"/>
        <v>4</v>
      </c>
      <c r="F191" t="str">
        <f t="shared" ca="1" si="68"/>
        <v>IT</v>
      </c>
      <c r="G191">
        <f t="shared" ca="1" si="61"/>
        <v>5</v>
      </c>
      <c r="H191" t="str">
        <f t="shared" ca="1" si="69"/>
        <v>Others</v>
      </c>
      <c r="I191">
        <f t="shared" ca="1" si="62"/>
        <v>2</v>
      </c>
      <c r="J191">
        <f t="shared" ca="1" si="63"/>
        <v>3</v>
      </c>
      <c r="K191">
        <f t="shared" ca="1" si="64"/>
        <v>74862</v>
      </c>
      <c r="L191">
        <f t="shared" ca="1" si="65"/>
        <v>6</v>
      </c>
      <c r="M191" t="str">
        <f t="shared" ca="1" si="70"/>
        <v>Area 6</v>
      </c>
      <c r="N191">
        <f t="shared" ca="1" si="71"/>
        <v>374310</v>
      </c>
      <c r="O191">
        <f ca="1">RAND()*Table1[[#This Row],[value of House]]</f>
        <v>88221.240883138104</v>
      </c>
      <c r="P191">
        <f t="shared" ca="1" si="72"/>
        <v>45690.042557931927</v>
      </c>
      <c r="Q191">
        <f t="shared" ca="1" si="73"/>
        <v>39042</v>
      </c>
      <c r="R191">
        <f t="shared" ca="1" si="74"/>
        <v>45828.49359197286</v>
      </c>
      <c r="S191">
        <f t="shared" ca="1" si="75"/>
        <v>86573.522580222052</v>
      </c>
      <c r="T191">
        <f t="shared" ca="1" si="76"/>
        <v>506573.56513815396</v>
      </c>
      <c r="U191">
        <f t="shared" ca="1" si="77"/>
        <v>173091.73447511095</v>
      </c>
      <c r="V191">
        <f t="shared" ca="1" si="78"/>
        <v>333481.83066304302</v>
      </c>
      <c r="X191" s="1">
        <f ca="1">IF(Table1[[#This Row],[Gender]]="Men",1,0)</f>
        <v>0</v>
      </c>
      <c r="Y191">
        <f ca="1">IF(Table1[[#This Row],[Gender]]="Women",1,0)</f>
        <v>1</v>
      </c>
      <c r="AB191" s="2"/>
      <c r="AD191" s="1">
        <f ca="1">IF(Table1[[#This Row],[Occupation]]="General Work",1,0)</f>
        <v>0</v>
      </c>
      <c r="AE191">
        <f ca="1">IF(Table1[[#This Row],[Occupation]]="IT",1,0)</f>
        <v>1</v>
      </c>
      <c r="AF191">
        <f ca="1">IF(Table1[[#This Row],[Occupation]]="Agriculture",1,0)</f>
        <v>0</v>
      </c>
      <c r="AG191">
        <f ca="1">IF(Table1[[#This Row],[Occupation]]="Teaching",1,0)</f>
        <v>0</v>
      </c>
      <c r="AH191">
        <f ca="1">IF(Table1[[#This Row],[Occupation]]="Construction",1,0)</f>
        <v>0</v>
      </c>
      <c r="AI191">
        <f ca="1">IF(Table1[[#This Row],[Occupation]]="Health",1,0)</f>
        <v>0</v>
      </c>
      <c r="AP191" s="1"/>
      <c r="AQ191" s="11">
        <f t="shared" ca="1" si="57"/>
        <v>31780.838855703678</v>
      </c>
      <c r="AR191" s="2"/>
      <c r="AS191" s="1">
        <f ca="1">IF(Table1[[#This Row],[Value of Debts]]&gt;$AT$5,1,0)</f>
        <v>1</v>
      </c>
      <c r="AV191" s="2"/>
      <c r="AW191" s="16">
        <f ca="1">Table1[[#This Row],[Mortage Left]]/Table1[[#This Row],[value of House]]</f>
        <v>0.23569031253009032</v>
      </c>
      <c r="AX191">
        <f t="shared" ca="1" si="66"/>
        <v>1</v>
      </c>
      <c r="BA191" s="1">
        <f ca="1">IF(Table1[[#This Row],[Area]]="Area 1",Table1[[#This Row],[Income]],0)</f>
        <v>0</v>
      </c>
      <c r="BB191">
        <f ca="1">IF(Table1[[#This Row],[Area]]="Area 2",Table1[[#This Row],[Income]],0)</f>
        <v>0</v>
      </c>
      <c r="BC191">
        <f ca="1">IF(Table1[[#This Row],[Area]]="Area 3",Table1[[#This Row],[Income]],0)</f>
        <v>0</v>
      </c>
      <c r="BD191">
        <f ca="1">IF(Table1[[#This Row],[Area]]="Area 4",Table1[[#This Row],[Income]],0)</f>
        <v>0</v>
      </c>
      <c r="BE191">
        <f ca="1">IF(Table1[[#This Row],[Area]]="Area 5",Table1[[#This Row],[Income]],0)</f>
        <v>0</v>
      </c>
      <c r="BF191">
        <f ca="1">IF(Table1[[#This Row],[Area]]="Area 6",Table1[[#This Row],[Income]],0)</f>
        <v>74862</v>
      </c>
      <c r="BG191">
        <f ca="1">IF(Table1[[#This Row],[Area]]="Area 7",Table1[[#This Row],[Income]],0)</f>
        <v>0</v>
      </c>
      <c r="BH191">
        <f ca="1">IF(Table1[[#This Row],[Area]]="Area 8",Table1[[#This Row],[Income]],0)</f>
        <v>0</v>
      </c>
      <c r="BI191">
        <f ca="1">IF(Table1[[#This Row],[Area]]="Area 9",Table1[[#This Row],[Income]],0)</f>
        <v>0</v>
      </c>
      <c r="BJ191">
        <f ca="1">IF(Table1[[#This Row],[Area]]="Area 10",Table1[[#This Row],[Income]],0)</f>
        <v>0</v>
      </c>
      <c r="BK191">
        <f ca="1">IF(Table1[[#This Row],[Area]]="Area 11",Table1[[#This Row],[Income]],0)</f>
        <v>0</v>
      </c>
      <c r="BL191">
        <f ca="1">IF(Table1[[#This Row],[Area]]="Area 12",Table1[[#This Row],[Income]],0)</f>
        <v>0</v>
      </c>
      <c r="BM191">
        <f ca="1">IF(Table1[[#This Row],[Area]]="Area 13",Table1[[#This Row],[Income]],0)</f>
        <v>0</v>
      </c>
      <c r="BN191" s="2">
        <f ca="1">IF(Table1[[#This Row],[Area]]="Area 14",Table1[[#This Row],[Income]],0)</f>
        <v>0</v>
      </c>
      <c r="BO191" s="1">
        <f ca="1">IF(Table1[[#This Row],[Occupation]]="Health",Table1[[#This Row],[Income]],0)</f>
        <v>0</v>
      </c>
      <c r="BP191">
        <f ca="1">IF(Table1[[#This Row],[Occupation]]="Construction",Table1[[#This Row],[Income]],0)</f>
        <v>0</v>
      </c>
      <c r="BQ191">
        <f ca="1">IF(Table1[[#This Row],[Occupation]]="Teaching",Table1[[#This Row],[Income]],0)</f>
        <v>0</v>
      </c>
      <c r="BR191">
        <f ca="1">IF(Table1[[#This Row],[Occupation]]="IT",Table1[[#This Row],[Income]],0)</f>
        <v>74862</v>
      </c>
      <c r="BS191">
        <f ca="1">IF(Table1[[#This Row],[Occupation]]="General Work",Table1[[#This Row],[Income]],0)</f>
        <v>0</v>
      </c>
      <c r="BT191" s="2">
        <f ca="1">IF(Table1[[#This Row],[Occupation]]="Agriculture",Table1[[#This Row],[Income]],0)</f>
        <v>0</v>
      </c>
      <c r="BV191" s="1">
        <f ca="1">IF(Table1[[#This Row],[Value of Debts]]&gt;Table1[[#This Row],[Income]],1,0)</f>
        <v>1</v>
      </c>
      <c r="BY191" s="2">
        <f ca="1">IF(Table1[[#This Row],[Net Worth of person]]&gt;$BZ$5,Table1[[#This Row],[Age]],0)</f>
        <v>25</v>
      </c>
    </row>
    <row r="192" spans="2:77" x14ac:dyDescent="0.3">
      <c r="B192">
        <f t="shared" ca="1" si="58"/>
        <v>1</v>
      </c>
      <c r="C192" t="str">
        <f t="shared" ca="1" si="67"/>
        <v>Men</v>
      </c>
      <c r="D192">
        <f t="shared" ca="1" si="59"/>
        <v>34</v>
      </c>
      <c r="E192">
        <f t="shared" ca="1" si="60"/>
        <v>3</v>
      </c>
      <c r="F192" t="str">
        <f t="shared" ca="1" si="68"/>
        <v>Teaching</v>
      </c>
      <c r="G192">
        <f t="shared" ca="1" si="61"/>
        <v>5</v>
      </c>
      <c r="H192" t="str">
        <f t="shared" ca="1" si="69"/>
        <v>Others</v>
      </c>
      <c r="I192">
        <f t="shared" ca="1" si="62"/>
        <v>4</v>
      </c>
      <c r="J192">
        <f t="shared" ca="1" si="63"/>
        <v>3</v>
      </c>
      <c r="K192">
        <f t="shared" ca="1" si="64"/>
        <v>72785</v>
      </c>
      <c r="L192">
        <f t="shared" ca="1" si="65"/>
        <v>5</v>
      </c>
      <c r="M192" t="str">
        <f t="shared" ca="1" si="70"/>
        <v>Area 5</v>
      </c>
      <c r="N192">
        <f t="shared" ca="1" si="71"/>
        <v>363925</v>
      </c>
      <c r="O192">
        <f ca="1">RAND()*Table1[[#This Row],[value of House]]</f>
        <v>58285.391105400297</v>
      </c>
      <c r="P192">
        <f t="shared" ca="1" si="72"/>
        <v>95342.51656711103</v>
      </c>
      <c r="Q192">
        <f t="shared" ca="1" si="73"/>
        <v>6439</v>
      </c>
      <c r="R192">
        <f t="shared" ca="1" si="74"/>
        <v>28197.890838893625</v>
      </c>
      <c r="S192">
        <f t="shared" ca="1" si="75"/>
        <v>7368.4619737643734</v>
      </c>
      <c r="T192">
        <f t="shared" ca="1" si="76"/>
        <v>466635.97854087537</v>
      </c>
      <c r="U192">
        <f t="shared" ca="1" si="77"/>
        <v>92922.281944293922</v>
      </c>
      <c r="V192">
        <f t="shared" ca="1" si="78"/>
        <v>373713.69659658143</v>
      </c>
      <c r="X192" s="1">
        <f ca="1">IF(Table1[[#This Row],[Gender]]="Men",1,0)</f>
        <v>1</v>
      </c>
      <c r="Y192">
        <f ca="1">IF(Table1[[#This Row],[Gender]]="Women",1,0)</f>
        <v>0</v>
      </c>
      <c r="AB192" s="2"/>
      <c r="AD192" s="1">
        <f ca="1">IF(Table1[[#This Row],[Occupation]]="General Work",1,0)</f>
        <v>0</v>
      </c>
      <c r="AE192">
        <f ca="1">IF(Table1[[#This Row],[Occupation]]="IT",1,0)</f>
        <v>0</v>
      </c>
      <c r="AF192">
        <f ca="1">IF(Table1[[#This Row],[Occupation]]="Agriculture",1,0)</f>
        <v>0</v>
      </c>
      <c r="AG192">
        <f ca="1">IF(Table1[[#This Row],[Occupation]]="Teaching",1,0)</f>
        <v>1</v>
      </c>
      <c r="AH192">
        <f ca="1">IF(Table1[[#This Row],[Occupation]]="Construction",1,0)</f>
        <v>0</v>
      </c>
      <c r="AI192">
        <f ca="1">IF(Table1[[#This Row],[Occupation]]="Health",1,0)</f>
        <v>0</v>
      </c>
      <c r="AP192" s="1"/>
      <c r="AQ192" s="11">
        <f t="shared" ca="1" si="57"/>
        <v>19553.526907310668</v>
      </c>
      <c r="AR192" s="2"/>
      <c r="AS192" s="1">
        <f ca="1">IF(Table1[[#This Row],[Value of Debts]]&gt;$AT$5,1,0)</f>
        <v>0</v>
      </c>
      <c r="AV192" s="2"/>
      <c r="AW192" s="16">
        <f ca="1">Table1[[#This Row],[Mortage Left]]/Table1[[#This Row],[value of House]]</f>
        <v>0.16015770036518595</v>
      </c>
      <c r="AX192">
        <f t="shared" ca="1" si="66"/>
        <v>1</v>
      </c>
      <c r="BA192" s="1">
        <f ca="1">IF(Table1[[#This Row],[Area]]="Area 1",Table1[[#This Row],[Income]],0)</f>
        <v>0</v>
      </c>
      <c r="BB192">
        <f ca="1">IF(Table1[[#This Row],[Area]]="Area 2",Table1[[#This Row],[Income]],0)</f>
        <v>0</v>
      </c>
      <c r="BC192">
        <f ca="1">IF(Table1[[#This Row],[Area]]="Area 3",Table1[[#This Row],[Income]],0)</f>
        <v>0</v>
      </c>
      <c r="BD192">
        <f ca="1">IF(Table1[[#This Row],[Area]]="Area 4",Table1[[#This Row],[Income]],0)</f>
        <v>0</v>
      </c>
      <c r="BE192">
        <f ca="1">IF(Table1[[#This Row],[Area]]="Area 5",Table1[[#This Row],[Income]],0)</f>
        <v>72785</v>
      </c>
      <c r="BF192">
        <f ca="1">IF(Table1[[#This Row],[Area]]="Area 6",Table1[[#This Row],[Income]],0)</f>
        <v>0</v>
      </c>
      <c r="BG192">
        <f ca="1">IF(Table1[[#This Row],[Area]]="Area 7",Table1[[#This Row],[Income]],0)</f>
        <v>0</v>
      </c>
      <c r="BH192">
        <f ca="1">IF(Table1[[#This Row],[Area]]="Area 8",Table1[[#This Row],[Income]],0)</f>
        <v>0</v>
      </c>
      <c r="BI192">
        <f ca="1">IF(Table1[[#This Row],[Area]]="Area 9",Table1[[#This Row],[Income]],0)</f>
        <v>0</v>
      </c>
      <c r="BJ192">
        <f ca="1">IF(Table1[[#This Row],[Area]]="Area 10",Table1[[#This Row],[Income]],0)</f>
        <v>0</v>
      </c>
      <c r="BK192">
        <f ca="1">IF(Table1[[#This Row],[Area]]="Area 11",Table1[[#This Row],[Income]],0)</f>
        <v>0</v>
      </c>
      <c r="BL192">
        <f ca="1">IF(Table1[[#This Row],[Area]]="Area 12",Table1[[#This Row],[Income]],0)</f>
        <v>0</v>
      </c>
      <c r="BM192">
        <f ca="1">IF(Table1[[#This Row],[Area]]="Area 13",Table1[[#This Row],[Income]],0)</f>
        <v>0</v>
      </c>
      <c r="BN192" s="2">
        <f ca="1">IF(Table1[[#This Row],[Area]]="Area 14",Table1[[#This Row],[Income]],0)</f>
        <v>0</v>
      </c>
      <c r="BO192" s="1">
        <f ca="1">IF(Table1[[#This Row],[Occupation]]="Health",Table1[[#This Row],[Income]],0)</f>
        <v>0</v>
      </c>
      <c r="BP192">
        <f ca="1">IF(Table1[[#This Row],[Occupation]]="Construction",Table1[[#This Row],[Income]],0)</f>
        <v>0</v>
      </c>
      <c r="BQ192">
        <f ca="1">IF(Table1[[#This Row],[Occupation]]="Teaching",Table1[[#This Row],[Income]],0)</f>
        <v>72785</v>
      </c>
      <c r="BR192">
        <f ca="1">IF(Table1[[#This Row],[Occupation]]="IT",Table1[[#This Row],[Income]],0)</f>
        <v>0</v>
      </c>
      <c r="BS192">
        <f ca="1">IF(Table1[[#This Row],[Occupation]]="General Work",Table1[[#This Row],[Income]],0)</f>
        <v>0</v>
      </c>
      <c r="BT192" s="2">
        <f ca="1">IF(Table1[[#This Row],[Occupation]]="Agriculture",Table1[[#This Row],[Income]],0)</f>
        <v>0</v>
      </c>
      <c r="BV192" s="1">
        <f ca="1">IF(Table1[[#This Row],[Value of Debts]]&gt;Table1[[#This Row],[Income]],1,0)</f>
        <v>1</v>
      </c>
      <c r="BY192" s="2">
        <f ca="1">IF(Table1[[#This Row],[Net Worth of person]]&gt;$BZ$5,Table1[[#This Row],[Age]],0)</f>
        <v>34</v>
      </c>
    </row>
    <row r="193" spans="2:77" x14ac:dyDescent="0.3">
      <c r="B193">
        <f t="shared" ca="1" si="58"/>
        <v>2</v>
      </c>
      <c r="C193" t="str">
        <f t="shared" ca="1" si="67"/>
        <v>Women</v>
      </c>
      <c r="D193">
        <f t="shared" ca="1" si="59"/>
        <v>30</v>
      </c>
      <c r="E193">
        <f t="shared" ca="1" si="60"/>
        <v>3</v>
      </c>
      <c r="F193" t="str">
        <f t="shared" ca="1" si="68"/>
        <v>Teaching</v>
      </c>
      <c r="G193">
        <f t="shared" ca="1" si="61"/>
        <v>5</v>
      </c>
      <c r="H193" t="str">
        <f t="shared" ca="1" si="69"/>
        <v>Others</v>
      </c>
      <c r="I193">
        <f t="shared" ca="1" si="62"/>
        <v>0</v>
      </c>
      <c r="J193">
        <f t="shared" ca="1" si="63"/>
        <v>2</v>
      </c>
      <c r="K193">
        <f t="shared" ca="1" si="64"/>
        <v>74965</v>
      </c>
      <c r="L193">
        <f t="shared" ca="1" si="65"/>
        <v>7</v>
      </c>
      <c r="M193" t="str">
        <f t="shared" ca="1" si="70"/>
        <v>Area 7</v>
      </c>
      <c r="N193">
        <f t="shared" ca="1" si="71"/>
        <v>224895</v>
      </c>
      <c r="O193">
        <f ca="1">RAND()*Table1[[#This Row],[value of House]]</f>
        <v>131474.22403258947</v>
      </c>
      <c r="P193">
        <f t="shared" ca="1" si="72"/>
        <v>39107.053814621337</v>
      </c>
      <c r="Q193">
        <f t="shared" ca="1" si="73"/>
        <v>17140</v>
      </c>
      <c r="R193">
        <f t="shared" ca="1" si="74"/>
        <v>37025.57472013247</v>
      </c>
      <c r="S193">
        <f t="shared" ca="1" si="75"/>
        <v>38856.715372523526</v>
      </c>
      <c r="T193">
        <f t="shared" ca="1" si="76"/>
        <v>302858.76918714488</v>
      </c>
      <c r="U193">
        <f t="shared" ca="1" si="77"/>
        <v>185639.79875272192</v>
      </c>
      <c r="V193">
        <f t="shared" ca="1" si="78"/>
        <v>117218.97043442295</v>
      </c>
      <c r="X193" s="1">
        <f ca="1">IF(Table1[[#This Row],[Gender]]="Men",1,0)</f>
        <v>0</v>
      </c>
      <c r="Y193">
        <f ca="1">IF(Table1[[#This Row],[Gender]]="Women",1,0)</f>
        <v>1</v>
      </c>
      <c r="AB193" s="2"/>
      <c r="AD193" s="1">
        <f ca="1">IF(Table1[[#This Row],[Occupation]]="General Work",1,0)</f>
        <v>0</v>
      </c>
      <c r="AE193">
        <f ca="1">IF(Table1[[#This Row],[Occupation]]="IT",1,0)</f>
        <v>0</v>
      </c>
      <c r="AF193">
        <f ca="1">IF(Table1[[#This Row],[Occupation]]="Agriculture",1,0)</f>
        <v>0</v>
      </c>
      <c r="AG193">
        <f ca="1">IF(Table1[[#This Row],[Occupation]]="Teaching",1,0)</f>
        <v>1</v>
      </c>
      <c r="AH193">
        <f ca="1">IF(Table1[[#This Row],[Occupation]]="Construction",1,0)</f>
        <v>0</v>
      </c>
      <c r="AI193">
        <f ca="1">IF(Table1[[#This Row],[Occupation]]="Health",1,0)</f>
        <v>0</v>
      </c>
      <c r="AP193" s="1"/>
      <c r="AQ193" s="11">
        <f t="shared" ca="1" si="57"/>
        <v>874.25074090468945</v>
      </c>
      <c r="AR193" s="2"/>
      <c r="AS193" s="1">
        <f ca="1">IF(Table1[[#This Row],[Value of Debts]]&gt;$AT$5,1,0)</f>
        <v>1</v>
      </c>
      <c r="AV193" s="2"/>
      <c r="AW193" s="16">
        <f ca="1">Table1[[#This Row],[Mortage Left]]/Table1[[#This Row],[value of House]]</f>
        <v>0.58460269918223828</v>
      </c>
      <c r="AX193">
        <f t="shared" ca="1" si="66"/>
        <v>0</v>
      </c>
      <c r="BA193" s="1">
        <f ca="1">IF(Table1[[#This Row],[Area]]="Area 1",Table1[[#This Row],[Income]],0)</f>
        <v>0</v>
      </c>
      <c r="BB193">
        <f ca="1">IF(Table1[[#This Row],[Area]]="Area 2",Table1[[#This Row],[Income]],0)</f>
        <v>0</v>
      </c>
      <c r="BC193">
        <f ca="1">IF(Table1[[#This Row],[Area]]="Area 3",Table1[[#This Row],[Income]],0)</f>
        <v>0</v>
      </c>
      <c r="BD193">
        <f ca="1">IF(Table1[[#This Row],[Area]]="Area 4",Table1[[#This Row],[Income]],0)</f>
        <v>0</v>
      </c>
      <c r="BE193">
        <f ca="1">IF(Table1[[#This Row],[Area]]="Area 5",Table1[[#This Row],[Income]],0)</f>
        <v>0</v>
      </c>
      <c r="BF193">
        <f ca="1">IF(Table1[[#This Row],[Area]]="Area 6",Table1[[#This Row],[Income]],0)</f>
        <v>0</v>
      </c>
      <c r="BG193">
        <f ca="1">IF(Table1[[#This Row],[Area]]="Area 7",Table1[[#This Row],[Income]],0)</f>
        <v>74965</v>
      </c>
      <c r="BH193">
        <f ca="1">IF(Table1[[#This Row],[Area]]="Area 8",Table1[[#This Row],[Income]],0)</f>
        <v>0</v>
      </c>
      <c r="BI193">
        <f ca="1">IF(Table1[[#This Row],[Area]]="Area 9",Table1[[#This Row],[Income]],0)</f>
        <v>0</v>
      </c>
      <c r="BJ193">
        <f ca="1">IF(Table1[[#This Row],[Area]]="Area 10",Table1[[#This Row],[Income]],0)</f>
        <v>0</v>
      </c>
      <c r="BK193">
        <f ca="1">IF(Table1[[#This Row],[Area]]="Area 11",Table1[[#This Row],[Income]],0)</f>
        <v>0</v>
      </c>
      <c r="BL193">
        <f ca="1">IF(Table1[[#This Row],[Area]]="Area 12",Table1[[#This Row],[Income]],0)</f>
        <v>0</v>
      </c>
      <c r="BM193">
        <f ca="1">IF(Table1[[#This Row],[Area]]="Area 13",Table1[[#This Row],[Income]],0)</f>
        <v>0</v>
      </c>
      <c r="BN193" s="2">
        <f ca="1">IF(Table1[[#This Row],[Area]]="Area 14",Table1[[#This Row],[Income]],0)</f>
        <v>0</v>
      </c>
      <c r="BO193" s="1">
        <f ca="1">IF(Table1[[#This Row],[Occupation]]="Health",Table1[[#This Row],[Income]],0)</f>
        <v>0</v>
      </c>
      <c r="BP193">
        <f ca="1">IF(Table1[[#This Row],[Occupation]]="Construction",Table1[[#This Row],[Income]],0)</f>
        <v>0</v>
      </c>
      <c r="BQ193">
        <f ca="1">IF(Table1[[#This Row],[Occupation]]="Teaching",Table1[[#This Row],[Income]],0)</f>
        <v>74965</v>
      </c>
      <c r="BR193">
        <f ca="1">IF(Table1[[#This Row],[Occupation]]="IT",Table1[[#This Row],[Income]],0)</f>
        <v>0</v>
      </c>
      <c r="BS193">
        <f ca="1">IF(Table1[[#This Row],[Occupation]]="General Work",Table1[[#This Row],[Income]],0)</f>
        <v>0</v>
      </c>
      <c r="BT193" s="2">
        <f ca="1">IF(Table1[[#This Row],[Occupation]]="Agriculture",Table1[[#This Row],[Income]],0)</f>
        <v>0</v>
      </c>
      <c r="BV193" s="1">
        <f ca="1">IF(Table1[[#This Row],[Value of Debts]]&gt;Table1[[#This Row],[Income]],1,0)</f>
        <v>1</v>
      </c>
      <c r="BY193" s="2">
        <f ca="1">IF(Table1[[#This Row],[Net Worth of person]]&gt;$BZ$5,Table1[[#This Row],[Age]],0)</f>
        <v>30</v>
      </c>
    </row>
    <row r="194" spans="2:77" x14ac:dyDescent="0.3">
      <c r="B194">
        <f t="shared" ca="1" si="58"/>
        <v>1</v>
      </c>
      <c r="C194" t="str">
        <f t="shared" ca="1" si="67"/>
        <v>Men</v>
      </c>
      <c r="D194">
        <f t="shared" ca="1" si="59"/>
        <v>28</v>
      </c>
      <c r="E194">
        <f t="shared" ca="1" si="60"/>
        <v>4</v>
      </c>
      <c r="F194" t="str">
        <f t="shared" ca="1" si="68"/>
        <v>IT</v>
      </c>
      <c r="G194">
        <f t="shared" ca="1" si="61"/>
        <v>5</v>
      </c>
      <c r="H194" t="str">
        <f t="shared" ca="1" si="69"/>
        <v>Others</v>
      </c>
      <c r="I194">
        <f t="shared" ca="1" si="62"/>
        <v>3</v>
      </c>
      <c r="J194">
        <f t="shared" ca="1" si="63"/>
        <v>2</v>
      </c>
      <c r="K194">
        <f t="shared" ca="1" si="64"/>
        <v>29676</v>
      </c>
      <c r="L194">
        <f t="shared" ca="1" si="65"/>
        <v>5</v>
      </c>
      <c r="M194" t="str">
        <f t="shared" ca="1" si="70"/>
        <v>Area 5</v>
      </c>
      <c r="N194">
        <f t="shared" ca="1" si="71"/>
        <v>89028</v>
      </c>
      <c r="O194">
        <f ca="1">RAND()*Table1[[#This Row],[value of House]]</f>
        <v>31143.408577834474</v>
      </c>
      <c r="P194">
        <f t="shared" ca="1" si="72"/>
        <v>1748.5014818093789</v>
      </c>
      <c r="Q194">
        <f t="shared" ca="1" si="73"/>
        <v>1172</v>
      </c>
      <c r="R194">
        <f t="shared" ca="1" si="74"/>
        <v>27697.264313448519</v>
      </c>
      <c r="S194">
        <f t="shared" ca="1" si="75"/>
        <v>36764.772628147955</v>
      </c>
      <c r="T194">
        <f t="shared" ca="1" si="76"/>
        <v>127541.27410995733</v>
      </c>
      <c r="U194">
        <f t="shared" ca="1" si="77"/>
        <v>60012.672891282993</v>
      </c>
      <c r="V194">
        <f t="shared" ca="1" si="78"/>
        <v>67528.601218674332</v>
      </c>
      <c r="X194" s="1">
        <f ca="1">IF(Table1[[#This Row],[Gender]]="Men",1,0)</f>
        <v>1</v>
      </c>
      <c r="Y194">
        <f ca="1">IF(Table1[[#This Row],[Gender]]="Women",1,0)</f>
        <v>0</v>
      </c>
      <c r="AB194" s="2"/>
      <c r="AD194" s="1">
        <f ca="1">IF(Table1[[#This Row],[Occupation]]="General Work",1,0)</f>
        <v>0</v>
      </c>
      <c r="AE194">
        <f ca="1">IF(Table1[[#This Row],[Occupation]]="IT",1,0)</f>
        <v>1</v>
      </c>
      <c r="AF194">
        <f ca="1">IF(Table1[[#This Row],[Occupation]]="Agriculture",1,0)</f>
        <v>0</v>
      </c>
      <c r="AG194">
        <f ca="1">IF(Table1[[#This Row],[Occupation]]="Teaching",1,0)</f>
        <v>0</v>
      </c>
      <c r="AH194">
        <f ca="1">IF(Table1[[#This Row],[Occupation]]="Construction",1,0)</f>
        <v>0</v>
      </c>
      <c r="AI194">
        <f ca="1">IF(Table1[[#This Row],[Occupation]]="Health",1,0)</f>
        <v>0</v>
      </c>
      <c r="AP194" s="1"/>
      <c r="AQ194" s="11">
        <f t="shared" ca="1" si="57"/>
        <v>15645.350846802354</v>
      </c>
      <c r="AR194" s="2"/>
      <c r="AS194" s="1">
        <f ca="1">IF(Table1[[#This Row],[Value of Debts]]&gt;$AT$5,1,0)</f>
        <v>0</v>
      </c>
      <c r="AV194" s="2"/>
      <c r="AW194" s="16">
        <f ca="1">Table1[[#This Row],[Mortage Left]]/Table1[[#This Row],[value of House]]</f>
        <v>0.34981588464117441</v>
      </c>
      <c r="AX194">
        <f t="shared" ca="1" si="66"/>
        <v>0</v>
      </c>
      <c r="BA194" s="1">
        <f ca="1">IF(Table1[[#This Row],[Area]]="Area 1",Table1[[#This Row],[Income]],0)</f>
        <v>0</v>
      </c>
      <c r="BB194">
        <f ca="1">IF(Table1[[#This Row],[Area]]="Area 2",Table1[[#This Row],[Income]],0)</f>
        <v>0</v>
      </c>
      <c r="BC194">
        <f ca="1">IF(Table1[[#This Row],[Area]]="Area 3",Table1[[#This Row],[Income]],0)</f>
        <v>0</v>
      </c>
      <c r="BD194">
        <f ca="1">IF(Table1[[#This Row],[Area]]="Area 4",Table1[[#This Row],[Income]],0)</f>
        <v>0</v>
      </c>
      <c r="BE194">
        <f ca="1">IF(Table1[[#This Row],[Area]]="Area 5",Table1[[#This Row],[Income]],0)</f>
        <v>29676</v>
      </c>
      <c r="BF194">
        <f ca="1">IF(Table1[[#This Row],[Area]]="Area 6",Table1[[#This Row],[Income]],0)</f>
        <v>0</v>
      </c>
      <c r="BG194">
        <f ca="1">IF(Table1[[#This Row],[Area]]="Area 7",Table1[[#This Row],[Income]],0)</f>
        <v>0</v>
      </c>
      <c r="BH194">
        <f ca="1">IF(Table1[[#This Row],[Area]]="Area 8",Table1[[#This Row],[Income]],0)</f>
        <v>0</v>
      </c>
      <c r="BI194">
        <f ca="1">IF(Table1[[#This Row],[Area]]="Area 9",Table1[[#This Row],[Income]],0)</f>
        <v>0</v>
      </c>
      <c r="BJ194">
        <f ca="1">IF(Table1[[#This Row],[Area]]="Area 10",Table1[[#This Row],[Income]],0)</f>
        <v>0</v>
      </c>
      <c r="BK194">
        <f ca="1">IF(Table1[[#This Row],[Area]]="Area 11",Table1[[#This Row],[Income]],0)</f>
        <v>0</v>
      </c>
      <c r="BL194">
        <f ca="1">IF(Table1[[#This Row],[Area]]="Area 12",Table1[[#This Row],[Income]],0)</f>
        <v>0</v>
      </c>
      <c r="BM194">
        <f ca="1">IF(Table1[[#This Row],[Area]]="Area 13",Table1[[#This Row],[Income]],0)</f>
        <v>0</v>
      </c>
      <c r="BN194" s="2">
        <f ca="1">IF(Table1[[#This Row],[Area]]="Area 14",Table1[[#This Row],[Income]],0)</f>
        <v>0</v>
      </c>
      <c r="BO194" s="1">
        <f ca="1">IF(Table1[[#This Row],[Occupation]]="Health",Table1[[#This Row],[Income]],0)</f>
        <v>0</v>
      </c>
      <c r="BP194">
        <f ca="1">IF(Table1[[#This Row],[Occupation]]="Construction",Table1[[#This Row],[Income]],0)</f>
        <v>0</v>
      </c>
      <c r="BQ194">
        <f ca="1">IF(Table1[[#This Row],[Occupation]]="Teaching",Table1[[#This Row],[Income]],0)</f>
        <v>0</v>
      </c>
      <c r="BR194">
        <f ca="1">IF(Table1[[#This Row],[Occupation]]="IT",Table1[[#This Row],[Income]],0)</f>
        <v>29676</v>
      </c>
      <c r="BS194">
        <f ca="1">IF(Table1[[#This Row],[Occupation]]="General Work",Table1[[#This Row],[Income]],0)</f>
        <v>0</v>
      </c>
      <c r="BT194" s="2">
        <f ca="1">IF(Table1[[#This Row],[Occupation]]="Agriculture",Table1[[#This Row],[Income]],0)</f>
        <v>0</v>
      </c>
      <c r="BV194" s="1">
        <f ca="1">IF(Table1[[#This Row],[Value of Debts]]&gt;Table1[[#This Row],[Income]],1,0)</f>
        <v>1</v>
      </c>
      <c r="BY194" s="2">
        <f ca="1">IF(Table1[[#This Row],[Net Worth of person]]&gt;$BZ$5,Table1[[#This Row],[Age]],0)</f>
        <v>0</v>
      </c>
    </row>
    <row r="195" spans="2:77" x14ac:dyDescent="0.3">
      <c r="B195">
        <f t="shared" ca="1" si="58"/>
        <v>2</v>
      </c>
      <c r="C195" t="str">
        <f t="shared" ca="1" si="67"/>
        <v>Women</v>
      </c>
      <c r="D195">
        <f t="shared" ca="1" si="59"/>
        <v>27</v>
      </c>
      <c r="E195">
        <f t="shared" ca="1" si="60"/>
        <v>1</v>
      </c>
      <c r="F195" t="str">
        <f t="shared" ca="1" si="68"/>
        <v>Health</v>
      </c>
      <c r="G195">
        <f t="shared" ca="1" si="61"/>
        <v>5</v>
      </c>
      <c r="H195" t="str">
        <f t="shared" ca="1" si="69"/>
        <v>Others</v>
      </c>
      <c r="I195">
        <f t="shared" ca="1" si="62"/>
        <v>0</v>
      </c>
      <c r="J195">
        <f t="shared" ca="1" si="63"/>
        <v>2</v>
      </c>
      <c r="K195">
        <f t="shared" ca="1" si="64"/>
        <v>62151</v>
      </c>
      <c r="L195">
        <f t="shared" ca="1" si="65"/>
        <v>9</v>
      </c>
      <c r="M195" t="str">
        <f t="shared" ca="1" si="70"/>
        <v>Area 9</v>
      </c>
      <c r="N195">
        <f t="shared" ca="1" si="71"/>
        <v>372906</v>
      </c>
      <c r="O195">
        <f ca="1">RAND()*Table1[[#This Row],[value of House]]</f>
        <v>17813.403315709591</v>
      </c>
      <c r="P195">
        <f t="shared" ca="1" si="72"/>
        <v>31290.701693604708</v>
      </c>
      <c r="Q195">
        <f t="shared" ca="1" si="73"/>
        <v>29208</v>
      </c>
      <c r="R195">
        <f t="shared" ca="1" si="74"/>
        <v>22560.166918071394</v>
      </c>
      <c r="S195">
        <f t="shared" ca="1" si="75"/>
        <v>28641.898874279963</v>
      </c>
      <c r="T195">
        <f t="shared" ca="1" si="76"/>
        <v>432838.60056788469</v>
      </c>
      <c r="U195">
        <f t="shared" ca="1" si="77"/>
        <v>69581.570233780978</v>
      </c>
      <c r="V195">
        <f t="shared" ca="1" si="78"/>
        <v>363257.03033410374</v>
      </c>
      <c r="X195" s="1">
        <f ca="1">IF(Table1[[#This Row],[Gender]]="Men",1,0)</f>
        <v>0</v>
      </c>
      <c r="Y195">
        <f ca="1">IF(Table1[[#This Row],[Gender]]="Women",1,0)</f>
        <v>1</v>
      </c>
      <c r="AB195" s="2"/>
      <c r="AD195" s="1">
        <f ca="1">IF(Table1[[#This Row],[Occupation]]="General Work",1,0)</f>
        <v>0</v>
      </c>
      <c r="AE195">
        <f ca="1">IF(Table1[[#This Row],[Occupation]]="IT",1,0)</f>
        <v>0</v>
      </c>
      <c r="AF195">
        <f ca="1">IF(Table1[[#This Row],[Occupation]]="Agriculture",1,0)</f>
        <v>0</v>
      </c>
      <c r="AG195">
        <f ca="1">IF(Table1[[#This Row],[Occupation]]="Teaching",1,0)</f>
        <v>0</v>
      </c>
      <c r="AH195">
        <f ca="1">IF(Table1[[#This Row],[Occupation]]="Construction",1,0)</f>
        <v>0</v>
      </c>
      <c r="AI195">
        <f ca="1">IF(Table1[[#This Row],[Occupation]]="Health",1,0)</f>
        <v>1</v>
      </c>
      <c r="AP195" s="1"/>
      <c r="AQ195" s="11">
        <f t="shared" ca="1" si="57"/>
        <v>15352.469147386286</v>
      </c>
      <c r="AR195" s="2"/>
      <c r="AS195" s="1">
        <f ca="1">IF(Table1[[#This Row],[Value of Debts]]&gt;$AT$5,1,0)</f>
        <v>0</v>
      </c>
      <c r="AV195" s="2"/>
      <c r="AW195" s="16">
        <f ca="1">Table1[[#This Row],[Mortage Left]]/Table1[[#This Row],[value of House]]</f>
        <v>4.776915178546226E-2</v>
      </c>
      <c r="AX195">
        <f t="shared" ca="1" si="66"/>
        <v>1</v>
      </c>
      <c r="BA195" s="1">
        <f ca="1">IF(Table1[[#This Row],[Area]]="Area 1",Table1[[#This Row],[Income]],0)</f>
        <v>0</v>
      </c>
      <c r="BB195">
        <f ca="1">IF(Table1[[#This Row],[Area]]="Area 2",Table1[[#This Row],[Income]],0)</f>
        <v>0</v>
      </c>
      <c r="BC195">
        <f ca="1">IF(Table1[[#This Row],[Area]]="Area 3",Table1[[#This Row],[Income]],0)</f>
        <v>0</v>
      </c>
      <c r="BD195">
        <f ca="1">IF(Table1[[#This Row],[Area]]="Area 4",Table1[[#This Row],[Income]],0)</f>
        <v>0</v>
      </c>
      <c r="BE195">
        <f ca="1">IF(Table1[[#This Row],[Area]]="Area 5",Table1[[#This Row],[Income]],0)</f>
        <v>0</v>
      </c>
      <c r="BF195">
        <f ca="1">IF(Table1[[#This Row],[Area]]="Area 6",Table1[[#This Row],[Income]],0)</f>
        <v>0</v>
      </c>
      <c r="BG195">
        <f ca="1">IF(Table1[[#This Row],[Area]]="Area 7",Table1[[#This Row],[Income]],0)</f>
        <v>0</v>
      </c>
      <c r="BH195">
        <f ca="1">IF(Table1[[#This Row],[Area]]="Area 8",Table1[[#This Row],[Income]],0)</f>
        <v>0</v>
      </c>
      <c r="BI195">
        <f ca="1">IF(Table1[[#This Row],[Area]]="Area 9",Table1[[#This Row],[Income]],0)</f>
        <v>62151</v>
      </c>
      <c r="BJ195">
        <f ca="1">IF(Table1[[#This Row],[Area]]="Area 10",Table1[[#This Row],[Income]],0)</f>
        <v>0</v>
      </c>
      <c r="BK195">
        <f ca="1">IF(Table1[[#This Row],[Area]]="Area 11",Table1[[#This Row],[Income]],0)</f>
        <v>0</v>
      </c>
      <c r="BL195">
        <f ca="1">IF(Table1[[#This Row],[Area]]="Area 12",Table1[[#This Row],[Income]],0)</f>
        <v>0</v>
      </c>
      <c r="BM195">
        <f ca="1">IF(Table1[[#This Row],[Area]]="Area 13",Table1[[#This Row],[Income]],0)</f>
        <v>0</v>
      </c>
      <c r="BN195" s="2">
        <f ca="1">IF(Table1[[#This Row],[Area]]="Area 14",Table1[[#This Row],[Income]],0)</f>
        <v>0</v>
      </c>
      <c r="BO195" s="1">
        <f ca="1">IF(Table1[[#This Row],[Occupation]]="Health",Table1[[#This Row],[Income]],0)</f>
        <v>62151</v>
      </c>
      <c r="BP195">
        <f ca="1">IF(Table1[[#This Row],[Occupation]]="Construction",Table1[[#This Row],[Income]],0)</f>
        <v>0</v>
      </c>
      <c r="BQ195">
        <f ca="1">IF(Table1[[#This Row],[Occupation]]="Teaching",Table1[[#This Row],[Income]],0)</f>
        <v>0</v>
      </c>
      <c r="BR195">
        <f ca="1">IF(Table1[[#This Row],[Occupation]]="IT",Table1[[#This Row],[Income]],0)</f>
        <v>0</v>
      </c>
      <c r="BS195">
        <f ca="1">IF(Table1[[#This Row],[Occupation]]="General Work",Table1[[#This Row],[Income]],0)</f>
        <v>0</v>
      </c>
      <c r="BT195" s="2">
        <f ca="1">IF(Table1[[#This Row],[Occupation]]="Agriculture",Table1[[#This Row],[Income]],0)</f>
        <v>0</v>
      </c>
      <c r="BV195" s="1">
        <f ca="1">IF(Table1[[#This Row],[Value of Debts]]&gt;Table1[[#This Row],[Income]],1,0)</f>
        <v>1</v>
      </c>
      <c r="BY195" s="2">
        <f ca="1">IF(Table1[[#This Row],[Net Worth of person]]&gt;$BZ$5,Table1[[#This Row],[Age]],0)</f>
        <v>27</v>
      </c>
    </row>
    <row r="196" spans="2:77" x14ac:dyDescent="0.3">
      <c r="B196">
        <f t="shared" ca="1" si="58"/>
        <v>2</v>
      </c>
      <c r="C196" t="str">
        <f t="shared" ca="1" si="67"/>
        <v>Women</v>
      </c>
      <c r="D196">
        <f t="shared" ca="1" si="59"/>
        <v>34</v>
      </c>
      <c r="E196">
        <f t="shared" ca="1" si="60"/>
        <v>4</v>
      </c>
      <c r="F196" t="str">
        <f t="shared" ca="1" si="68"/>
        <v>IT</v>
      </c>
      <c r="G196">
        <f t="shared" ca="1" si="61"/>
        <v>5</v>
      </c>
      <c r="H196" t="str">
        <f t="shared" ca="1" si="69"/>
        <v>Others</v>
      </c>
      <c r="I196">
        <f t="shared" ca="1" si="62"/>
        <v>4</v>
      </c>
      <c r="J196">
        <f t="shared" ca="1" si="63"/>
        <v>2</v>
      </c>
      <c r="K196">
        <f t="shared" ca="1" si="64"/>
        <v>77832</v>
      </c>
      <c r="L196">
        <f t="shared" ca="1" si="65"/>
        <v>8</v>
      </c>
      <c r="M196" t="str">
        <f t="shared" ca="1" si="70"/>
        <v>Area 8</v>
      </c>
      <c r="N196">
        <f t="shared" ca="1" si="71"/>
        <v>389160</v>
      </c>
      <c r="O196">
        <f ca="1">RAND()*Table1[[#This Row],[value of House]]</f>
        <v>140155.30312647272</v>
      </c>
      <c r="P196">
        <f t="shared" ca="1" si="72"/>
        <v>30704.938294772572</v>
      </c>
      <c r="Q196">
        <f t="shared" ca="1" si="73"/>
        <v>345</v>
      </c>
      <c r="R196">
        <f t="shared" ca="1" si="74"/>
        <v>79491.668711141159</v>
      </c>
      <c r="S196">
        <f t="shared" ca="1" si="75"/>
        <v>9611.8141655438703</v>
      </c>
      <c r="T196">
        <f t="shared" ca="1" si="76"/>
        <v>429476.75246031646</v>
      </c>
      <c r="U196">
        <f t="shared" ca="1" si="77"/>
        <v>219991.97183761388</v>
      </c>
      <c r="V196">
        <f t="shared" ca="1" si="78"/>
        <v>209484.78062270259</v>
      </c>
      <c r="X196" s="1">
        <f ca="1">IF(Table1[[#This Row],[Gender]]="Men",1,0)</f>
        <v>0</v>
      </c>
      <c r="Y196">
        <f ca="1">IF(Table1[[#This Row],[Gender]]="Women",1,0)</f>
        <v>1</v>
      </c>
      <c r="AB196" s="2"/>
      <c r="AD196" s="1">
        <f ca="1">IF(Table1[[#This Row],[Occupation]]="General Work",1,0)</f>
        <v>0</v>
      </c>
      <c r="AE196">
        <f ca="1">IF(Table1[[#This Row],[Occupation]]="IT",1,0)</f>
        <v>1</v>
      </c>
      <c r="AF196">
        <f ca="1">IF(Table1[[#This Row],[Occupation]]="Agriculture",1,0)</f>
        <v>0</v>
      </c>
      <c r="AG196">
        <f ca="1">IF(Table1[[#This Row],[Occupation]]="Teaching",1,0)</f>
        <v>0</v>
      </c>
      <c r="AH196">
        <f ca="1">IF(Table1[[#This Row],[Occupation]]="Construction",1,0)</f>
        <v>0</v>
      </c>
      <c r="AI196">
        <f ca="1">IF(Table1[[#This Row],[Occupation]]="Health",1,0)</f>
        <v>0</v>
      </c>
      <c r="AP196" s="1"/>
      <c r="AQ196" s="11">
        <f t="shared" ca="1" si="57"/>
        <v>52285.761856984333</v>
      </c>
      <c r="AR196" s="2"/>
      <c r="AS196" s="1">
        <f ca="1">IF(Table1[[#This Row],[Value of Debts]]&gt;$AT$5,1,0)</f>
        <v>1</v>
      </c>
      <c r="AV196" s="2"/>
      <c r="AW196" s="16">
        <f ca="1">Table1[[#This Row],[Mortage Left]]/Table1[[#This Row],[value of House]]</f>
        <v>0.36014827609844979</v>
      </c>
      <c r="AX196">
        <f t="shared" ca="1" si="66"/>
        <v>0</v>
      </c>
      <c r="BA196" s="1">
        <f ca="1">IF(Table1[[#This Row],[Area]]="Area 1",Table1[[#This Row],[Income]],0)</f>
        <v>0</v>
      </c>
      <c r="BB196">
        <f ca="1">IF(Table1[[#This Row],[Area]]="Area 2",Table1[[#This Row],[Income]],0)</f>
        <v>0</v>
      </c>
      <c r="BC196">
        <f ca="1">IF(Table1[[#This Row],[Area]]="Area 3",Table1[[#This Row],[Income]],0)</f>
        <v>0</v>
      </c>
      <c r="BD196">
        <f ca="1">IF(Table1[[#This Row],[Area]]="Area 4",Table1[[#This Row],[Income]],0)</f>
        <v>0</v>
      </c>
      <c r="BE196">
        <f ca="1">IF(Table1[[#This Row],[Area]]="Area 5",Table1[[#This Row],[Income]],0)</f>
        <v>0</v>
      </c>
      <c r="BF196">
        <f ca="1">IF(Table1[[#This Row],[Area]]="Area 6",Table1[[#This Row],[Income]],0)</f>
        <v>0</v>
      </c>
      <c r="BG196">
        <f ca="1">IF(Table1[[#This Row],[Area]]="Area 7",Table1[[#This Row],[Income]],0)</f>
        <v>0</v>
      </c>
      <c r="BH196">
        <f ca="1">IF(Table1[[#This Row],[Area]]="Area 8",Table1[[#This Row],[Income]],0)</f>
        <v>77832</v>
      </c>
      <c r="BI196">
        <f ca="1">IF(Table1[[#This Row],[Area]]="Area 9",Table1[[#This Row],[Income]],0)</f>
        <v>0</v>
      </c>
      <c r="BJ196">
        <f ca="1">IF(Table1[[#This Row],[Area]]="Area 10",Table1[[#This Row],[Income]],0)</f>
        <v>0</v>
      </c>
      <c r="BK196">
        <f ca="1">IF(Table1[[#This Row],[Area]]="Area 11",Table1[[#This Row],[Income]],0)</f>
        <v>0</v>
      </c>
      <c r="BL196">
        <f ca="1">IF(Table1[[#This Row],[Area]]="Area 12",Table1[[#This Row],[Income]],0)</f>
        <v>0</v>
      </c>
      <c r="BM196">
        <f ca="1">IF(Table1[[#This Row],[Area]]="Area 13",Table1[[#This Row],[Income]],0)</f>
        <v>0</v>
      </c>
      <c r="BN196" s="2">
        <f ca="1">IF(Table1[[#This Row],[Area]]="Area 14",Table1[[#This Row],[Income]],0)</f>
        <v>0</v>
      </c>
      <c r="BO196" s="1">
        <f ca="1">IF(Table1[[#This Row],[Occupation]]="Health",Table1[[#This Row],[Income]],0)</f>
        <v>0</v>
      </c>
      <c r="BP196">
        <f ca="1">IF(Table1[[#This Row],[Occupation]]="Construction",Table1[[#This Row],[Income]],0)</f>
        <v>0</v>
      </c>
      <c r="BQ196">
        <f ca="1">IF(Table1[[#This Row],[Occupation]]="Teaching",Table1[[#This Row],[Income]],0)</f>
        <v>0</v>
      </c>
      <c r="BR196">
        <f ca="1">IF(Table1[[#This Row],[Occupation]]="IT",Table1[[#This Row],[Income]],0)</f>
        <v>77832</v>
      </c>
      <c r="BS196">
        <f ca="1">IF(Table1[[#This Row],[Occupation]]="General Work",Table1[[#This Row],[Income]],0)</f>
        <v>0</v>
      </c>
      <c r="BT196" s="2">
        <f ca="1">IF(Table1[[#This Row],[Occupation]]="Agriculture",Table1[[#This Row],[Income]],0)</f>
        <v>0</v>
      </c>
      <c r="BV196" s="1">
        <f ca="1">IF(Table1[[#This Row],[Value of Debts]]&gt;Table1[[#This Row],[Income]],1,0)</f>
        <v>1</v>
      </c>
      <c r="BY196" s="2">
        <f ca="1">IF(Table1[[#This Row],[Net Worth of person]]&gt;$BZ$5,Table1[[#This Row],[Age]],0)</f>
        <v>34</v>
      </c>
    </row>
    <row r="197" spans="2:77" x14ac:dyDescent="0.3">
      <c r="B197">
        <f t="shared" ca="1" si="58"/>
        <v>2</v>
      </c>
      <c r="C197" t="str">
        <f t="shared" ca="1" si="67"/>
        <v>Women</v>
      </c>
      <c r="D197">
        <f t="shared" ca="1" si="59"/>
        <v>28</v>
      </c>
      <c r="E197">
        <f t="shared" ca="1" si="60"/>
        <v>6</v>
      </c>
      <c r="F197" t="str">
        <f t="shared" ca="1" si="68"/>
        <v>Agriculture</v>
      </c>
      <c r="G197">
        <f t="shared" ca="1" si="61"/>
        <v>2</v>
      </c>
      <c r="H197" t="str">
        <f t="shared" ca="1" si="69"/>
        <v>College</v>
      </c>
      <c r="I197">
        <f t="shared" ca="1" si="62"/>
        <v>4</v>
      </c>
      <c r="J197">
        <f t="shared" ca="1" si="63"/>
        <v>1</v>
      </c>
      <c r="K197">
        <f t="shared" ca="1" si="64"/>
        <v>61844</v>
      </c>
      <c r="L197">
        <f t="shared" ca="1" si="65"/>
        <v>12</v>
      </c>
      <c r="M197" t="str">
        <f t="shared" ca="1" si="70"/>
        <v>Area 12</v>
      </c>
      <c r="N197">
        <f t="shared" ca="1" si="71"/>
        <v>309220</v>
      </c>
      <c r="O197">
        <f ca="1">RAND()*Table1[[#This Row],[value of House]]</f>
        <v>198438.80268180167</v>
      </c>
      <c r="P197">
        <f t="shared" ca="1" si="72"/>
        <v>52285.761856984333</v>
      </c>
      <c r="Q197">
        <f t="shared" ca="1" si="73"/>
        <v>45373</v>
      </c>
      <c r="R197">
        <f t="shared" ca="1" si="74"/>
        <v>16366.83732209136</v>
      </c>
      <c r="S197">
        <f t="shared" ca="1" si="75"/>
        <v>41839.900866930875</v>
      </c>
      <c r="T197">
        <f t="shared" ca="1" si="76"/>
        <v>403345.66272391524</v>
      </c>
      <c r="U197">
        <f t="shared" ca="1" si="77"/>
        <v>260178.64000389303</v>
      </c>
      <c r="V197">
        <f t="shared" ca="1" si="78"/>
        <v>143167.02272002221</v>
      </c>
      <c r="X197" s="1">
        <f ca="1">IF(Table1[[#This Row],[Gender]]="Men",1,0)</f>
        <v>0</v>
      </c>
      <c r="Y197">
        <f ca="1">IF(Table1[[#This Row],[Gender]]="Women",1,0)</f>
        <v>1</v>
      </c>
      <c r="AB197" s="2"/>
      <c r="AD197" s="1">
        <f ca="1">IF(Table1[[#This Row],[Occupation]]="General Work",1,0)</f>
        <v>0</v>
      </c>
      <c r="AE197">
        <f ca="1">IF(Table1[[#This Row],[Occupation]]="IT",1,0)</f>
        <v>0</v>
      </c>
      <c r="AF197">
        <f ca="1">IF(Table1[[#This Row],[Occupation]]="Agriculture",1,0)</f>
        <v>1</v>
      </c>
      <c r="AG197">
        <f ca="1">IF(Table1[[#This Row],[Occupation]]="Teaching",1,0)</f>
        <v>0</v>
      </c>
      <c r="AH197">
        <f ca="1">IF(Table1[[#This Row],[Occupation]]="Construction",1,0)</f>
        <v>0</v>
      </c>
      <c r="AI197">
        <f ca="1">IF(Table1[[#This Row],[Occupation]]="Health",1,0)</f>
        <v>0</v>
      </c>
      <c r="AP197" s="1"/>
      <c r="AQ197" s="11">
        <f t="shared" ca="1" si="57"/>
        <v>62348.227197301341</v>
      </c>
      <c r="AR197" s="2"/>
      <c r="AS197" s="1">
        <f ca="1">IF(Table1[[#This Row],[Value of Debts]]&gt;$AT$5,1,0)</f>
        <v>1</v>
      </c>
      <c r="AV197" s="2"/>
      <c r="AW197" s="16">
        <f ca="1">Table1[[#This Row],[Mortage Left]]/Table1[[#This Row],[value of House]]</f>
        <v>0.64173987026001444</v>
      </c>
      <c r="AX197">
        <f t="shared" ca="1" si="66"/>
        <v>0</v>
      </c>
      <c r="BA197" s="1">
        <f ca="1">IF(Table1[[#This Row],[Area]]="Area 1",Table1[[#This Row],[Income]],0)</f>
        <v>0</v>
      </c>
      <c r="BB197">
        <f ca="1">IF(Table1[[#This Row],[Area]]="Area 2",Table1[[#This Row],[Income]],0)</f>
        <v>0</v>
      </c>
      <c r="BC197">
        <f ca="1">IF(Table1[[#This Row],[Area]]="Area 3",Table1[[#This Row],[Income]],0)</f>
        <v>0</v>
      </c>
      <c r="BD197">
        <f ca="1">IF(Table1[[#This Row],[Area]]="Area 4",Table1[[#This Row],[Income]],0)</f>
        <v>0</v>
      </c>
      <c r="BE197">
        <f ca="1">IF(Table1[[#This Row],[Area]]="Area 5",Table1[[#This Row],[Income]],0)</f>
        <v>0</v>
      </c>
      <c r="BF197">
        <f ca="1">IF(Table1[[#This Row],[Area]]="Area 6",Table1[[#This Row],[Income]],0)</f>
        <v>0</v>
      </c>
      <c r="BG197">
        <f ca="1">IF(Table1[[#This Row],[Area]]="Area 7",Table1[[#This Row],[Income]],0)</f>
        <v>0</v>
      </c>
      <c r="BH197">
        <f ca="1">IF(Table1[[#This Row],[Area]]="Area 8",Table1[[#This Row],[Income]],0)</f>
        <v>0</v>
      </c>
      <c r="BI197">
        <f ca="1">IF(Table1[[#This Row],[Area]]="Area 9",Table1[[#This Row],[Income]],0)</f>
        <v>0</v>
      </c>
      <c r="BJ197">
        <f ca="1">IF(Table1[[#This Row],[Area]]="Area 10",Table1[[#This Row],[Income]],0)</f>
        <v>0</v>
      </c>
      <c r="BK197">
        <f ca="1">IF(Table1[[#This Row],[Area]]="Area 11",Table1[[#This Row],[Income]],0)</f>
        <v>0</v>
      </c>
      <c r="BL197">
        <f ca="1">IF(Table1[[#This Row],[Area]]="Area 12",Table1[[#This Row],[Income]],0)</f>
        <v>61844</v>
      </c>
      <c r="BM197">
        <f ca="1">IF(Table1[[#This Row],[Area]]="Area 13",Table1[[#This Row],[Income]],0)</f>
        <v>0</v>
      </c>
      <c r="BN197" s="2">
        <f ca="1">IF(Table1[[#This Row],[Area]]="Area 14",Table1[[#This Row],[Income]],0)</f>
        <v>0</v>
      </c>
      <c r="BO197" s="1">
        <f ca="1">IF(Table1[[#This Row],[Occupation]]="Health",Table1[[#This Row],[Income]],0)</f>
        <v>0</v>
      </c>
      <c r="BP197">
        <f ca="1">IF(Table1[[#This Row],[Occupation]]="Construction",Table1[[#This Row],[Income]],0)</f>
        <v>0</v>
      </c>
      <c r="BQ197">
        <f ca="1">IF(Table1[[#This Row],[Occupation]]="Teaching",Table1[[#This Row],[Income]],0)</f>
        <v>0</v>
      </c>
      <c r="BR197">
        <f ca="1">IF(Table1[[#This Row],[Occupation]]="IT",Table1[[#This Row],[Income]],0)</f>
        <v>0</v>
      </c>
      <c r="BS197">
        <f ca="1">IF(Table1[[#This Row],[Occupation]]="General Work",Table1[[#This Row],[Income]],0)</f>
        <v>0</v>
      </c>
      <c r="BT197" s="2">
        <f ca="1">IF(Table1[[#This Row],[Occupation]]="Agriculture",Table1[[#This Row],[Income]],0)</f>
        <v>61844</v>
      </c>
      <c r="BV197" s="1">
        <f ca="1">IF(Table1[[#This Row],[Value of Debts]]&gt;Table1[[#This Row],[Income]],1,0)</f>
        <v>1</v>
      </c>
      <c r="BY197" s="2">
        <f ca="1">IF(Table1[[#This Row],[Net Worth of person]]&gt;$BZ$5,Table1[[#This Row],[Age]],0)</f>
        <v>28</v>
      </c>
    </row>
    <row r="198" spans="2:77" x14ac:dyDescent="0.3">
      <c r="B198">
        <f t="shared" ca="1" si="58"/>
        <v>2</v>
      </c>
      <c r="C198" t="str">
        <f t="shared" ca="1" si="67"/>
        <v>Women</v>
      </c>
      <c r="D198">
        <f t="shared" ca="1" si="59"/>
        <v>39</v>
      </c>
      <c r="E198">
        <f t="shared" ca="1" si="60"/>
        <v>4</v>
      </c>
      <c r="F198" t="str">
        <f t="shared" ca="1" si="68"/>
        <v>IT</v>
      </c>
      <c r="G198">
        <f t="shared" ca="1" si="61"/>
        <v>1</v>
      </c>
      <c r="H198" t="str">
        <f t="shared" ca="1" si="69"/>
        <v>High School</v>
      </c>
      <c r="I198">
        <f t="shared" ca="1" si="62"/>
        <v>2</v>
      </c>
      <c r="J198">
        <f t="shared" ca="1" si="63"/>
        <v>3</v>
      </c>
      <c r="K198">
        <f t="shared" ca="1" si="64"/>
        <v>88834</v>
      </c>
      <c r="L198">
        <f t="shared" ca="1" si="65"/>
        <v>7</v>
      </c>
      <c r="M198" t="str">
        <f t="shared" ca="1" si="70"/>
        <v>Area 7</v>
      </c>
      <c r="N198">
        <f t="shared" ca="1" si="71"/>
        <v>533004</v>
      </c>
      <c r="O198">
        <f ca="1">RAND()*Table1[[#This Row],[value of House]]</f>
        <v>397652.81040257856</v>
      </c>
      <c r="P198">
        <f t="shared" ca="1" si="72"/>
        <v>187044.68159190402</v>
      </c>
      <c r="Q198">
        <f t="shared" ca="1" si="73"/>
        <v>177879</v>
      </c>
      <c r="R198">
        <f t="shared" ca="1" si="74"/>
        <v>2723.2352184844431</v>
      </c>
      <c r="S198">
        <f t="shared" ca="1" si="75"/>
        <v>122758.42936375784</v>
      </c>
      <c r="T198">
        <f t="shared" ca="1" si="76"/>
        <v>842807.11095566186</v>
      </c>
      <c r="U198">
        <f t="shared" ca="1" si="77"/>
        <v>578255.04562106298</v>
      </c>
      <c r="V198">
        <f t="shared" ca="1" si="78"/>
        <v>264552.06533459888</v>
      </c>
      <c r="X198" s="1">
        <f ca="1">IF(Table1[[#This Row],[Gender]]="Men",1,0)</f>
        <v>0</v>
      </c>
      <c r="Y198">
        <f ca="1">IF(Table1[[#This Row],[Gender]]="Women",1,0)</f>
        <v>1</v>
      </c>
      <c r="AB198" s="2"/>
      <c r="AD198" s="1">
        <f ca="1">IF(Table1[[#This Row],[Occupation]]="General Work",1,0)</f>
        <v>0</v>
      </c>
      <c r="AE198">
        <f ca="1">IF(Table1[[#This Row],[Occupation]]="IT",1,0)</f>
        <v>1</v>
      </c>
      <c r="AF198">
        <f ca="1">IF(Table1[[#This Row],[Occupation]]="Agriculture",1,0)</f>
        <v>0</v>
      </c>
      <c r="AG198">
        <f ca="1">IF(Table1[[#This Row],[Occupation]]="Teaching",1,0)</f>
        <v>0</v>
      </c>
      <c r="AH198">
        <f ca="1">IF(Table1[[#This Row],[Occupation]]="Construction",1,0)</f>
        <v>0</v>
      </c>
      <c r="AI198">
        <f ca="1">IF(Table1[[#This Row],[Occupation]]="Health",1,0)</f>
        <v>0</v>
      </c>
      <c r="AP198" s="1"/>
      <c r="AQ198" s="11">
        <f t="shared" ca="1" si="57"/>
        <v>73786.52343805437</v>
      </c>
      <c r="AR198" s="2"/>
      <c r="AS198" s="1">
        <f ca="1">IF(Table1[[#This Row],[Value of Debts]]&gt;$AT$5,1,0)</f>
        <v>1</v>
      </c>
      <c r="AV198" s="2"/>
      <c r="AW198" s="16">
        <f ca="1">Table1[[#This Row],[Mortage Left]]/Table1[[#This Row],[value of House]]</f>
        <v>0.74605971137660987</v>
      </c>
      <c r="AX198">
        <f t="shared" ca="1" si="66"/>
        <v>0</v>
      </c>
      <c r="BA198" s="1">
        <f ca="1">IF(Table1[[#This Row],[Area]]="Area 1",Table1[[#This Row],[Income]],0)</f>
        <v>0</v>
      </c>
      <c r="BB198">
        <f ca="1">IF(Table1[[#This Row],[Area]]="Area 2",Table1[[#This Row],[Income]],0)</f>
        <v>0</v>
      </c>
      <c r="BC198">
        <f ca="1">IF(Table1[[#This Row],[Area]]="Area 3",Table1[[#This Row],[Income]],0)</f>
        <v>0</v>
      </c>
      <c r="BD198">
        <f ca="1">IF(Table1[[#This Row],[Area]]="Area 4",Table1[[#This Row],[Income]],0)</f>
        <v>0</v>
      </c>
      <c r="BE198">
        <f ca="1">IF(Table1[[#This Row],[Area]]="Area 5",Table1[[#This Row],[Income]],0)</f>
        <v>0</v>
      </c>
      <c r="BF198">
        <f ca="1">IF(Table1[[#This Row],[Area]]="Area 6",Table1[[#This Row],[Income]],0)</f>
        <v>0</v>
      </c>
      <c r="BG198">
        <f ca="1">IF(Table1[[#This Row],[Area]]="Area 7",Table1[[#This Row],[Income]],0)</f>
        <v>88834</v>
      </c>
      <c r="BH198">
        <f ca="1">IF(Table1[[#This Row],[Area]]="Area 8",Table1[[#This Row],[Income]],0)</f>
        <v>0</v>
      </c>
      <c r="BI198">
        <f ca="1">IF(Table1[[#This Row],[Area]]="Area 9",Table1[[#This Row],[Income]],0)</f>
        <v>0</v>
      </c>
      <c r="BJ198">
        <f ca="1">IF(Table1[[#This Row],[Area]]="Area 10",Table1[[#This Row],[Income]],0)</f>
        <v>0</v>
      </c>
      <c r="BK198">
        <f ca="1">IF(Table1[[#This Row],[Area]]="Area 11",Table1[[#This Row],[Income]],0)</f>
        <v>0</v>
      </c>
      <c r="BL198">
        <f ca="1">IF(Table1[[#This Row],[Area]]="Area 12",Table1[[#This Row],[Income]],0)</f>
        <v>0</v>
      </c>
      <c r="BM198">
        <f ca="1">IF(Table1[[#This Row],[Area]]="Area 13",Table1[[#This Row],[Income]],0)</f>
        <v>0</v>
      </c>
      <c r="BN198" s="2">
        <f ca="1">IF(Table1[[#This Row],[Area]]="Area 14",Table1[[#This Row],[Income]],0)</f>
        <v>0</v>
      </c>
      <c r="BO198" s="1">
        <f ca="1">IF(Table1[[#This Row],[Occupation]]="Health",Table1[[#This Row],[Income]],0)</f>
        <v>0</v>
      </c>
      <c r="BP198">
        <f ca="1">IF(Table1[[#This Row],[Occupation]]="Construction",Table1[[#This Row],[Income]],0)</f>
        <v>0</v>
      </c>
      <c r="BQ198">
        <f ca="1">IF(Table1[[#This Row],[Occupation]]="Teaching",Table1[[#This Row],[Income]],0)</f>
        <v>0</v>
      </c>
      <c r="BR198">
        <f ca="1">IF(Table1[[#This Row],[Occupation]]="IT",Table1[[#This Row],[Income]],0)</f>
        <v>88834</v>
      </c>
      <c r="BS198">
        <f ca="1">IF(Table1[[#This Row],[Occupation]]="General Work",Table1[[#This Row],[Income]],0)</f>
        <v>0</v>
      </c>
      <c r="BT198" s="2">
        <f ca="1">IF(Table1[[#This Row],[Occupation]]="Agriculture",Table1[[#This Row],[Income]],0)</f>
        <v>0</v>
      </c>
      <c r="BV198" s="1">
        <f ca="1">IF(Table1[[#This Row],[Value of Debts]]&gt;Table1[[#This Row],[Income]],1,0)</f>
        <v>1</v>
      </c>
      <c r="BY198" s="2">
        <f ca="1">IF(Table1[[#This Row],[Net Worth of person]]&gt;$BZ$5,Table1[[#This Row],[Age]],0)</f>
        <v>39</v>
      </c>
    </row>
    <row r="199" spans="2:77" x14ac:dyDescent="0.3">
      <c r="B199">
        <f t="shared" ca="1" si="58"/>
        <v>1</v>
      </c>
      <c r="C199" t="str">
        <f t="shared" ca="1" si="67"/>
        <v>Men</v>
      </c>
      <c r="D199">
        <f t="shared" ca="1" si="59"/>
        <v>43</v>
      </c>
      <c r="E199">
        <f t="shared" ca="1" si="60"/>
        <v>2</v>
      </c>
      <c r="F199" t="str">
        <f t="shared" ca="1" si="68"/>
        <v>Construction</v>
      </c>
      <c r="G199">
        <f t="shared" ca="1" si="61"/>
        <v>3</v>
      </c>
      <c r="H199" t="str">
        <f t="shared" ca="1" si="69"/>
        <v>University</v>
      </c>
      <c r="I199">
        <f t="shared" ca="1" si="62"/>
        <v>2</v>
      </c>
      <c r="J199">
        <f t="shared" ca="1" si="63"/>
        <v>1</v>
      </c>
      <c r="K199">
        <f t="shared" ca="1" si="64"/>
        <v>80380</v>
      </c>
      <c r="L199">
        <f t="shared" ca="1" si="65"/>
        <v>13</v>
      </c>
      <c r="M199" t="str">
        <f t="shared" ca="1" si="70"/>
        <v>Area 13</v>
      </c>
      <c r="N199">
        <f t="shared" ca="1" si="71"/>
        <v>482280</v>
      </c>
      <c r="O199">
        <f ca="1">RAND()*Table1[[#This Row],[value of House]]</f>
        <v>232555.01057254637</v>
      </c>
      <c r="P199">
        <f t="shared" ca="1" si="72"/>
        <v>73786.52343805437</v>
      </c>
      <c r="Q199">
        <f t="shared" ca="1" si="73"/>
        <v>56114</v>
      </c>
      <c r="R199">
        <f t="shared" ca="1" si="74"/>
        <v>106800.84474794309</v>
      </c>
      <c r="S199">
        <f t="shared" ca="1" si="75"/>
        <v>85068.996538432257</v>
      </c>
      <c r="T199">
        <f t="shared" ca="1" si="76"/>
        <v>641135.51997648668</v>
      </c>
      <c r="U199">
        <f t="shared" ca="1" si="77"/>
        <v>395469.8553204895</v>
      </c>
      <c r="V199">
        <f t="shared" ca="1" si="78"/>
        <v>245665.66465599719</v>
      </c>
      <c r="X199" s="1">
        <f ca="1">IF(Table1[[#This Row],[Gender]]="Men",1,0)</f>
        <v>1</v>
      </c>
      <c r="Y199">
        <f ca="1">IF(Table1[[#This Row],[Gender]]="Women",1,0)</f>
        <v>0</v>
      </c>
      <c r="AB199" s="2"/>
      <c r="AD199" s="1">
        <f ca="1">IF(Table1[[#This Row],[Occupation]]="General Work",1,0)</f>
        <v>0</v>
      </c>
      <c r="AE199">
        <f ca="1">IF(Table1[[#This Row],[Occupation]]="IT",1,0)</f>
        <v>0</v>
      </c>
      <c r="AF199">
        <f ca="1">IF(Table1[[#This Row],[Occupation]]="Agriculture",1,0)</f>
        <v>0</v>
      </c>
      <c r="AG199">
        <f ca="1">IF(Table1[[#This Row],[Occupation]]="Teaching",1,0)</f>
        <v>0</v>
      </c>
      <c r="AH199">
        <f ca="1">IF(Table1[[#This Row],[Occupation]]="Construction",1,0)</f>
        <v>1</v>
      </c>
      <c r="AI199">
        <f ca="1">IF(Table1[[#This Row],[Occupation]]="Health",1,0)</f>
        <v>0</v>
      </c>
      <c r="AP199" s="1"/>
      <c r="AQ199" s="11">
        <f t="shared" ref="AQ199:AQ262" ca="1" si="79">P200/J200</f>
        <v>30724.418024152634</v>
      </c>
      <c r="AR199" s="2"/>
      <c r="AS199" s="1">
        <f ca="1">IF(Table1[[#This Row],[Value of Debts]]&gt;$AT$5,1,0)</f>
        <v>1</v>
      </c>
      <c r="AV199" s="2"/>
      <c r="AW199" s="16">
        <f ca="1">Table1[[#This Row],[Mortage Left]]/Table1[[#This Row],[value of House]]</f>
        <v>0.48219915935254698</v>
      </c>
      <c r="AX199">
        <f t="shared" ca="1" si="66"/>
        <v>0</v>
      </c>
      <c r="BA199" s="1">
        <f ca="1">IF(Table1[[#This Row],[Area]]="Area 1",Table1[[#This Row],[Income]],0)</f>
        <v>0</v>
      </c>
      <c r="BB199">
        <f ca="1">IF(Table1[[#This Row],[Area]]="Area 2",Table1[[#This Row],[Income]],0)</f>
        <v>0</v>
      </c>
      <c r="BC199">
        <f ca="1">IF(Table1[[#This Row],[Area]]="Area 3",Table1[[#This Row],[Income]],0)</f>
        <v>0</v>
      </c>
      <c r="BD199">
        <f ca="1">IF(Table1[[#This Row],[Area]]="Area 4",Table1[[#This Row],[Income]],0)</f>
        <v>0</v>
      </c>
      <c r="BE199">
        <f ca="1">IF(Table1[[#This Row],[Area]]="Area 5",Table1[[#This Row],[Income]],0)</f>
        <v>0</v>
      </c>
      <c r="BF199">
        <f ca="1">IF(Table1[[#This Row],[Area]]="Area 6",Table1[[#This Row],[Income]],0)</f>
        <v>0</v>
      </c>
      <c r="BG199">
        <f ca="1">IF(Table1[[#This Row],[Area]]="Area 7",Table1[[#This Row],[Income]],0)</f>
        <v>0</v>
      </c>
      <c r="BH199">
        <f ca="1">IF(Table1[[#This Row],[Area]]="Area 8",Table1[[#This Row],[Income]],0)</f>
        <v>0</v>
      </c>
      <c r="BI199">
        <f ca="1">IF(Table1[[#This Row],[Area]]="Area 9",Table1[[#This Row],[Income]],0)</f>
        <v>0</v>
      </c>
      <c r="BJ199">
        <f ca="1">IF(Table1[[#This Row],[Area]]="Area 10",Table1[[#This Row],[Income]],0)</f>
        <v>0</v>
      </c>
      <c r="BK199">
        <f ca="1">IF(Table1[[#This Row],[Area]]="Area 11",Table1[[#This Row],[Income]],0)</f>
        <v>0</v>
      </c>
      <c r="BL199">
        <f ca="1">IF(Table1[[#This Row],[Area]]="Area 12",Table1[[#This Row],[Income]],0)</f>
        <v>0</v>
      </c>
      <c r="BM199">
        <f ca="1">IF(Table1[[#This Row],[Area]]="Area 13",Table1[[#This Row],[Income]],0)</f>
        <v>80380</v>
      </c>
      <c r="BN199" s="2">
        <f ca="1">IF(Table1[[#This Row],[Area]]="Area 14",Table1[[#This Row],[Income]],0)</f>
        <v>0</v>
      </c>
      <c r="BO199" s="1">
        <f ca="1">IF(Table1[[#This Row],[Occupation]]="Health",Table1[[#This Row],[Income]],0)</f>
        <v>0</v>
      </c>
      <c r="BP199">
        <f ca="1">IF(Table1[[#This Row],[Occupation]]="Construction",Table1[[#This Row],[Income]],0)</f>
        <v>80380</v>
      </c>
      <c r="BQ199">
        <f ca="1">IF(Table1[[#This Row],[Occupation]]="Teaching",Table1[[#This Row],[Income]],0)</f>
        <v>0</v>
      </c>
      <c r="BR199">
        <f ca="1">IF(Table1[[#This Row],[Occupation]]="IT",Table1[[#This Row],[Income]],0)</f>
        <v>0</v>
      </c>
      <c r="BS199">
        <f ca="1">IF(Table1[[#This Row],[Occupation]]="General Work",Table1[[#This Row],[Income]],0)</f>
        <v>0</v>
      </c>
      <c r="BT199" s="2">
        <f ca="1">IF(Table1[[#This Row],[Occupation]]="Agriculture",Table1[[#This Row],[Income]],0)</f>
        <v>0</v>
      </c>
      <c r="BV199" s="1">
        <f ca="1">IF(Table1[[#This Row],[Value of Debts]]&gt;Table1[[#This Row],[Income]],1,0)</f>
        <v>1</v>
      </c>
      <c r="BY199" s="2">
        <f ca="1">IF(Table1[[#This Row],[Net Worth of person]]&gt;$BZ$5,Table1[[#This Row],[Age]],0)</f>
        <v>43</v>
      </c>
    </row>
    <row r="200" spans="2:77" x14ac:dyDescent="0.3">
      <c r="B200">
        <f t="shared" ref="B200:B263" ca="1" si="80">RANDBETWEEN(1,2)</f>
        <v>1</v>
      </c>
      <c r="C200" t="str">
        <f t="shared" ca="1" si="67"/>
        <v>Men</v>
      </c>
      <c r="D200">
        <f t="shared" ref="D200:D263" ca="1" si="81">RANDBETWEEN(25,45)</f>
        <v>42</v>
      </c>
      <c r="E200">
        <f t="shared" ref="E200:E263" ca="1" si="82">RANDBETWEEN(1,6)</f>
        <v>3</v>
      </c>
      <c r="F200" t="str">
        <f t="shared" ca="1" si="68"/>
        <v>Teaching</v>
      </c>
      <c r="G200">
        <f t="shared" ref="G200:G263" ca="1" si="83">RANDBETWEEN(1,5)</f>
        <v>1</v>
      </c>
      <c r="H200" t="str">
        <f t="shared" ca="1" si="69"/>
        <v>High School</v>
      </c>
      <c r="I200">
        <f t="shared" ref="I200:I263" ca="1" si="84">RANDBETWEEN(0,4)</f>
        <v>3</v>
      </c>
      <c r="J200">
        <f t="shared" ref="J200:J263" ca="1" si="85">RANDBETWEEN(1,3)</f>
        <v>3</v>
      </c>
      <c r="K200">
        <f t="shared" ref="K200:K263" ca="1" si="86">RANDBETWEEN(25000,90000)</f>
        <v>59359</v>
      </c>
      <c r="L200">
        <f t="shared" ref="L200:L263" ca="1" si="87">RANDBETWEEN(1,14)</f>
        <v>5</v>
      </c>
      <c r="M200" t="str">
        <f t="shared" ca="1" si="70"/>
        <v>Area 5</v>
      </c>
      <c r="N200">
        <f t="shared" ca="1" si="71"/>
        <v>237436</v>
      </c>
      <c r="O200">
        <f ca="1">RAND()*Table1[[#This Row],[value of House]]</f>
        <v>171090.73985537526</v>
      </c>
      <c r="P200">
        <f t="shared" ca="1" si="72"/>
        <v>92173.254072457901</v>
      </c>
      <c r="Q200">
        <f t="shared" ca="1" si="73"/>
        <v>91481</v>
      </c>
      <c r="R200">
        <f t="shared" ca="1" si="74"/>
        <v>85983.718502959309</v>
      </c>
      <c r="S200">
        <f t="shared" ca="1" si="75"/>
        <v>71668.225911053858</v>
      </c>
      <c r="T200">
        <f t="shared" ca="1" si="76"/>
        <v>401277.47998351173</v>
      </c>
      <c r="U200">
        <f t="shared" ca="1" si="77"/>
        <v>348555.45835833455</v>
      </c>
      <c r="V200">
        <f t="shared" ca="1" si="78"/>
        <v>52722.021625177178</v>
      </c>
      <c r="X200" s="1">
        <f ca="1">IF(Table1[[#This Row],[Gender]]="Men",1,0)</f>
        <v>1</v>
      </c>
      <c r="Y200">
        <f ca="1">IF(Table1[[#This Row],[Gender]]="Women",1,0)</f>
        <v>0</v>
      </c>
      <c r="AB200" s="2"/>
      <c r="AD200" s="1">
        <f ca="1">IF(Table1[[#This Row],[Occupation]]="General Work",1,0)</f>
        <v>0</v>
      </c>
      <c r="AE200">
        <f ca="1">IF(Table1[[#This Row],[Occupation]]="IT",1,0)</f>
        <v>0</v>
      </c>
      <c r="AF200">
        <f ca="1">IF(Table1[[#This Row],[Occupation]]="Agriculture",1,0)</f>
        <v>0</v>
      </c>
      <c r="AG200">
        <f ca="1">IF(Table1[[#This Row],[Occupation]]="Teaching",1,0)</f>
        <v>1</v>
      </c>
      <c r="AH200">
        <f ca="1">IF(Table1[[#This Row],[Occupation]]="Construction",1,0)</f>
        <v>0</v>
      </c>
      <c r="AI200">
        <f ca="1">IF(Table1[[#This Row],[Occupation]]="Health",1,0)</f>
        <v>0</v>
      </c>
      <c r="AP200" s="1"/>
      <c r="AQ200" s="11">
        <f t="shared" ca="1" si="79"/>
        <v>37702.808712853555</v>
      </c>
      <c r="AR200" s="2"/>
      <c r="AS200" s="1">
        <f ca="1">IF(Table1[[#This Row],[Value of Debts]]&gt;$AT$5,1,0)</f>
        <v>1</v>
      </c>
      <c r="AV200" s="2"/>
      <c r="AW200" s="16">
        <f ca="1">Table1[[#This Row],[Mortage Left]]/Table1[[#This Row],[value of House]]</f>
        <v>0.72057623888279476</v>
      </c>
      <c r="AX200">
        <f t="shared" ref="AX200:AX263" ca="1" si="88">IF(AW200&lt;$AY$5,1,0)</f>
        <v>0</v>
      </c>
      <c r="BA200" s="1">
        <f ca="1">IF(Table1[[#This Row],[Area]]="Area 1",Table1[[#This Row],[Income]],0)</f>
        <v>0</v>
      </c>
      <c r="BB200">
        <f ca="1">IF(Table1[[#This Row],[Area]]="Area 2",Table1[[#This Row],[Income]],0)</f>
        <v>0</v>
      </c>
      <c r="BC200">
        <f ca="1">IF(Table1[[#This Row],[Area]]="Area 3",Table1[[#This Row],[Income]],0)</f>
        <v>0</v>
      </c>
      <c r="BD200">
        <f ca="1">IF(Table1[[#This Row],[Area]]="Area 4",Table1[[#This Row],[Income]],0)</f>
        <v>0</v>
      </c>
      <c r="BE200">
        <f ca="1">IF(Table1[[#This Row],[Area]]="Area 5",Table1[[#This Row],[Income]],0)</f>
        <v>59359</v>
      </c>
      <c r="BF200">
        <f ca="1">IF(Table1[[#This Row],[Area]]="Area 6",Table1[[#This Row],[Income]],0)</f>
        <v>0</v>
      </c>
      <c r="BG200">
        <f ca="1">IF(Table1[[#This Row],[Area]]="Area 7",Table1[[#This Row],[Income]],0)</f>
        <v>0</v>
      </c>
      <c r="BH200">
        <f ca="1">IF(Table1[[#This Row],[Area]]="Area 8",Table1[[#This Row],[Income]],0)</f>
        <v>0</v>
      </c>
      <c r="BI200">
        <f ca="1">IF(Table1[[#This Row],[Area]]="Area 9",Table1[[#This Row],[Income]],0)</f>
        <v>0</v>
      </c>
      <c r="BJ200">
        <f ca="1">IF(Table1[[#This Row],[Area]]="Area 10",Table1[[#This Row],[Income]],0)</f>
        <v>0</v>
      </c>
      <c r="BK200">
        <f ca="1">IF(Table1[[#This Row],[Area]]="Area 11",Table1[[#This Row],[Income]],0)</f>
        <v>0</v>
      </c>
      <c r="BL200">
        <f ca="1">IF(Table1[[#This Row],[Area]]="Area 12",Table1[[#This Row],[Income]],0)</f>
        <v>0</v>
      </c>
      <c r="BM200">
        <f ca="1">IF(Table1[[#This Row],[Area]]="Area 13",Table1[[#This Row],[Income]],0)</f>
        <v>0</v>
      </c>
      <c r="BN200" s="2">
        <f ca="1">IF(Table1[[#This Row],[Area]]="Area 14",Table1[[#This Row],[Income]],0)</f>
        <v>0</v>
      </c>
      <c r="BO200" s="1">
        <f ca="1">IF(Table1[[#This Row],[Occupation]]="Health",Table1[[#This Row],[Income]],0)</f>
        <v>0</v>
      </c>
      <c r="BP200">
        <f ca="1">IF(Table1[[#This Row],[Occupation]]="Construction",Table1[[#This Row],[Income]],0)</f>
        <v>0</v>
      </c>
      <c r="BQ200">
        <f ca="1">IF(Table1[[#This Row],[Occupation]]="Teaching",Table1[[#This Row],[Income]],0)</f>
        <v>59359</v>
      </c>
      <c r="BR200">
        <f ca="1">IF(Table1[[#This Row],[Occupation]]="IT",Table1[[#This Row],[Income]],0)</f>
        <v>0</v>
      </c>
      <c r="BS200">
        <f ca="1">IF(Table1[[#This Row],[Occupation]]="General Work",Table1[[#This Row],[Income]],0)</f>
        <v>0</v>
      </c>
      <c r="BT200" s="2">
        <f ca="1">IF(Table1[[#This Row],[Occupation]]="Agriculture",Table1[[#This Row],[Income]],0)</f>
        <v>0</v>
      </c>
      <c r="BV200" s="1">
        <f ca="1">IF(Table1[[#This Row],[Value of Debts]]&gt;Table1[[#This Row],[Income]],1,0)</f>
        <v>1</v>
      </c>
      <c r="BY200" s="2">
        <f ca="1">IF(Table1[[#This Row],[Net Worth of person]]&gt;$BZ$5,Table1[[#This Row],[Age]],0)</f>
        <v>0</v>
      </c>
    </row>
    <row r="201" spans="2:77" x14ac:dyDescent="0.3">
      <c r="B201">
        <f t="shared" ca="1" si="80"/>
        <v>2</v>
      </c>
      <c r="C201" t="str">
        <f t="shared" ca="1" si="67"/>
        <v>Women</v>
      </c>
      <c r="D201">
        <f t="shared" ca="1" si="81"/>
        <v>44</v>
      </c>
      <c r="E201">
        <f t="shared" ca="1" si="82"/>
        <v>2</v>
      </c>
      <c r="F201" t="str">
        <f t="shared" ca="1" si="68"/>
        <v>Construction</v>
      </c>
      <c r="G201">
        <f t="shared" ca="1" si="83"/>
        <v>3</v>
      </c>
      <c r="H201" t="str">
        <f t="shared" ca="1" si="69"/>
        <v>University</v>
      </c>
      <c r="I201">
        <f t="shared" ca="1" si="84"/>
        <v>2</v>
      </c>
      <c r="J201">
        <f t="shared" ca="1" si="85"/>
        <v>1</v>
      </c>
      <c r="K201">
        <f t="shared" ca="1" si="86"/>
        <v>39218</v>
      </c>
      <c r="L201">
        <f t="shared" ca="1" si="87"/>
        <v>3</v>
      </c>
      <c r="M201" t="str">
        <f t="shared" ca="1" si="70"/>
        <v>Area 3</v>
      </c>
      <c r="N201">
        <f t="shared" ca="1" si="71"/>
        <v>156872</v>
      </c>
      <c r="O201">
        <f ca="1">RAND()*Table1[[#This Row],[value of House]]</f>
        <v>89717.580444283769</v>
      </c>
      <c r="P201">
        <f t="shared" ca="1" si="72"/>
        <v>37702.808712853555</v>
      </c>
      <c r="Q201">
        <f t="shared" ca="1" si="73"/>
        <v>30757</v>
      </c>
      <c r="R201">
        <f t="shared" ca="1" si="74"/>
        <v>67434.749700685483</v>
      </c>
      <c r="S201">
        <f t="shared" ca="1" si="75"/>
        <v>53831.257769835887</v>
      </c>
      <c r="T201">
        <f t="shared" ca="1" si="76"/>
        <v>248406.06648268944</v>
      </c>
      <c r="U201">
        <f t="shared" ca="1" si="77"/>
        <v>187909.33014496925</v>
      </c>
      <c r="V201">
        <f t="shared" ca="1" si="78"/>
        <v>60496.736337720184</v>
      </c>
      <c r="X201" s="1">
        <f ca="1">IF(Table1[[#This Row],[Gender]]="Men",1,0)</f>
        <v>0</v>
      </c>
      <c r="Y201">
        <f ca="1">IF(Table1[[#This Row],[Gender]]="Women",1,0)</f>
        <v>1</v>
      </c>
      <c r="AB201" s="2"/>
      <c r="AD201" s="1">
        <f ca="1">IF(Table1[[#This Row],[Occupation]]="General Work",1,0)</f>
        <v>0</v>
      </c>
      <c r="AE201">
        <f ca="1">IF(Table1[[#This Row],[Occupation]]="IT",1,0)</f>
        <v>0</v>
      </c>
      <c r="AF201">
        <f ca="1">IF(Table1[[#This Row],[Occupation]]="Agriculture",1,0)</f>
        <v>0</v>
      </c>
      <c r="AG201">
        <f ca="1">IF(Table1[[#This Row],[Occupation]]="Teaching",1,0)</f>
        <v>0</v>
      </c>
      <c r="AH201">
        <f ca="1">IF(Table1[[#This Row],[Occupation]]="Construction",1,0)</f>
        <v>1</v>
      </c>
      <c r="AI201">
        <f ca="1">IF(Table1[[#This Row],[Occupation]]="Health",1,0)</f>
        <v>0</v>
      </c>
      <c r="AP201" s="1"/>
      <c r="AQ201" s="11">
        <f t="shared" ca="1" si="79"/>
        <v>57279.321253214948</v>
      </c>
      <c r="AR201" s="2"/>
      <c r="AS201" s="1">
        <f ca="1">IF(Table1[[#This Row],[Value of Debts]]&gt;$AT$5,1,0)</f>
        <v>1</v>
      </c>
      <c r="AV201" s="2"/>
      <c r="AW201" s="16">
        <f ca="1">Table1[[#This Row],[Mortage Left]]/Table1[[#This Row],[value of House]]</f>
        <v>0.57191583229820342</v>
      </c>
      <c r="AX201">
        <f t="shared" ca="1" si="88"/>
        <v>0</v>
      </c>
      <c r="BA201" s="1">
        <f ca="1">IF(Table1[[#This Row],[Area]]="Area 1",Table1[[#This Row],[Income]],0)</f>
        <v>0</v>
      </c>
      <c r="BB201">
        <f ca="1">IF(Table1[[#This Row],[Area]]="Area 2",Table1[[#This Row],[Income]],0)</f>
        <v>0</v>
      </c>
      <c r="BC201">
        <f ca="1">IF(Table1[[#This Row],[Area]]="Area 3",Table1[[#This Row],[Income]],0)</f>
        <v>39218</v>
      </c>
      <c r="BD201">
        <f ca="1">IF(Table1[[#This Row],[Area]]="Area 4",Table1[[#This Row],[Income]],0)</f>
        <v>0</v>
      </c>
      <c r="BE201">
        <f ca="1">IF(Table1[[#This Row],[Area]]="Area 5",Table1[[#This Row],[Income]],0)</f>
        <v>0</v>
      </c>
      <c r="BF201">
        <f ca="1">IF(Table1[[#This Row],[Area]]="Area 6",Table1[[#This Row],[Income]],0)</f>
        <v>0</v>
      </c>
      <c r="BG201">
        <f ca="1">IF(Table1[[#This Row],[Area]]="Area 7",Table1[[#This Row],[Income]],0)</f>
        <v>0</v>
      </c>
      <c r="BH201">
        <f ca="1">IF(Table1[[#This Row],[Area]]="Area 8",Table1[[#This Row],[Income]],0)</f>
        <v>0</v>
      </c>
      <c r="BI201">
        <f ca="1">IF(Table1[[#This Row],[Area]]="Area 9",Table1[[#This Row],[Income]],0)</f>
        <v>0</v>
      </c>
      <c r="BJ201">
        <f ca="1">IF(Table1[[#This Row],[Area]]="Area 10",Table1[[#This Row],[Income]],0)</f>
        <v>0</v>
      </c>
      <c r="BK201">
        <f ca="1">IF(Table1[[#This Row],[Area]]="Area 11",Table1[[#This Row],[Income]],0)</f>
        <v>0</v>
      </c>
      <c r="BL201">
        <f ca="1">IF(Table1[[#This Row],[Area]]="Area 12",Table1[[#This Row],[Income]],0)</f>
        <v>0</v>
      </c>
      <c r="BM201">
        <f ca="1">IF(Table1[[#This Row],[Area]]="Area 13",Table1[[#This Row],[Income]],0)</f>
        <v>0</v>
      </c>
      <c r="BN201" s="2">
        <f ca="1">IF(Table1[[#This Row],[Area]]="Area 14",Table1[[#This Row],[Income]],0)</f>
        <v>0</v>
      </c>
      <c r="BO201" s="1">
        <f ca="1">IF(Table1[[#This Row],[Occupation]]="Health",Table1[[#This Row],[Income]],0)</f>
        <v>0</v>
      </c>
      <c r="BP201">
        <f ca="1">IF(Table1[[#This Row],[Occupation]]="Construction",Table1[[#This Row],[Income]],0)</f>
        <v>39218</v>
      </c>
      <c r="BQ201">
        <f ca="1">IF(Table1[[#This Row],[Occupation]]="Teaching",Table1[[#This Row],[Income]],0)</f>
        <v>0</v>
      </c>
      <c r="BR201">
        <f ca="1">IF(Table1[[#This Row],[Occupation]]="IT",Table1[[#This Row],[Income]],0)</f>
        <v>0</v>
      </c>
      <c r="BS201">
        <f ca="1">IF(Table1[[#This Row],[Occupation]]="General Work",Table1[[#This Row],[Income]],0)</f>
        <v>0</v>
      </c>
      <c r="BT201" s="2">
        <f ca="1">IF(Table1[[#This Row],[Occupation]]="Agriculture",Table1[[#This Row],[Income]],0)</f>
        <v>0</v>
      </c>
      <c r="BV201" s="1">
        <f ca="1">IF(Table1[[#This Row],[Value of Debts]]&gt;Table1[[#This Row],[Income]],1,0)</f>
        <v>1</v>
      </c>
      <c r="BY201" s="2">
        <f ca="1">IF(Table1[[#This Row],[Net Worth of person]]&gt;$BZ$5,Table1[[#This Row],[Age]],0)</f>
        <v>0</v>
      </c>
    </row>
    <row r="202" spans="2:77" x14ac:dyDescent="0.3">
      <c r="B202">
        <f t="shared" ca="1" si="80"/>
        <v>1</v>
      </c>
      <c r="C202" t="str">
        <f t="shared" ca="1" si="67"/>
        <v>Men</v>
      </c>
      <c r="D202">
        <f t="shared" ca="1" si="81"/>
        <v>27</v>
      </c>
      <c r="E202">
        <f t="shared" ca="1" si="82"/>
        <v>1</v>
      </c>
      <c r="F202" t="str">
        <f t="shared" ca="1" si="68"/>
        <v>Health</v>
      </c>
      <c r="G202">
        <f t="shared" ca="1" si="83"/>
        <v>5</v>
      </c>
      <c r="H202" t="str">
        <f t="shared" ca="1" si="69"/>
        <v>Others</v>
      </c>
      <c r="I202">
        <f t="shared" ca="1" si="84"/>
        <v>4</v>
      </c>
      <c r="J202">
        <f t="shared" ca="1" si="85"/>
        <v>2</v>
      </c>
      <c r="K202">
        <f t="shared" ca="1" si="86"/>
        <v>79986</v>
      </c>
      <c r="L202">
        <f t="shared" ca="1" si="87"/>
        <v>14</v>
      </c>
      <c r="M202" t="str">
        <f t="shared" ca="1" si="70"/>
        <v>Area 14</v>
      </c>
      <c r="N202">
        <f t="shared" ca="1" si="71"/>
        <v>239958</v>
      </c>
      <c r="O202">
        <f ca="1">RAND()*Table1[[#This Row],[value of House]]</f>
        <v>160368.35440180922</v>
      </c>
      <c r="P202">
        <f t="shared" ca="1" si="72"/>
        <v>114558.6425064299</v>
      </c>
      <c r="Q202">
        <f t="shared" ca="1" si="73"/>
        <v>25093</v>
      </c>
      <c r="R202">
        <f t="shared" ca="1" si="74"/>
        <v>101485.97596887205</v>
      </c>
      <c r="S202">
        <f t="shared" ca="1" si="75"/>
        <v>39503.74736074511</v>
      </c>
      <c r="T202">
        <f t="shared" ca="1" si="76"/>
        <v>394020.38986717502</v>
      </c>
      <c r="U202">
        <f t="shared" ca="1" si="77"/>
        <v>286947.33037068124</v>
      </c>
      <c r="V202">
        <f t="shared" ca="1" si="78"/>
        <v>107073.05949649378</v>
      </c>
      <c r="X202" s="1">
        <f ca="1">IF(Table1[[#This Row],[Gender]]="Men",1,0)</f>
        <v>1</v>
      </c>
      <c r="Y202">
        <f ca="1">IF(Table1[[#This Row],[Gender]]="Women",1,0)</f>
        <v>0</v>
      </c>
      <c r="AB202" s="2"/>
      <c r="AD202" s="1">
        <f ca="1">IF(Table1[[#This Row],[Occupation]]="General Work",1,0)</f>
        <v>0</v>
      </c>
      <c r="AE202">
        <f ca="1">IF(Table1[[#This Row],[Occupation]]="IT",1,0)</f>
        <v>0</v>
      </c>
      <c r="AF202">
        <f ca="1">IF(Table1[[#This Row],[Occupation]]="Agriculture",1,0)</f>
        <v>0</v>
      </c>
      <c r="AG202">
        <f ca="1">IF(Table1[[#This Row],[Occupation]]="Teaching",1,0)</f>
        <v>0</v>
      </c>
      <c r="AH202">
        <f ca="1">IF(Table1[[#This Row],[Occupation]]="Construction",1,0)</f>
        <v>0</v>
      </c>
      <c r="AI202">
        <f ca="1">IF(Table1[[#This Row],[Occupation]]="Health",1,0)</f>
        <v>1</v>
      </c>
      <c r="AP202" s="1"/>
      <c r="AQ202" s="11">
        <f t="shared" ca="1" si="79"/>
        <v>7840.1017612310661</v>
      </c>
      <c r="AR202" s="2"/>
      <c r="AS202" s="1">
        <f ca="1">IF(Table1[[#This Row],[Value of Debts]]&gt;$AT$5,1,0)</f>
        <v>1</v>
      </c>
      <c r="AV202" s="2"/>
      <c r="AW202" s="16">
        <f ca="1">Table1[[#This Row],[Mortage Left]]/Table1[[#This Row],[value of House]]</f>
        <v>0.6683184323998751</v>
      </c>
      <c r="AX202">
        <f t="shared" ca="1" si="88"/>
        <v>0</v>
      </c>
      <c r="BA202" s="1">
        <f ca="1">IF(Table1[[#This Row],[Area]]="Area 1",Table1[[#This Row],[Income]],0)</f>
        <v>0</v>
      </c>
      <c r="BB202">
        <f ca="1">IF(Table1[[#This Row],[Area]]="Area 2",Table1[[#This Row],[Income]],0)</f>
        <v>0</v>
      </c>
      <c r="BC202">
        <f ca="1">IF(Table1[[#This Row],[Area]]="Area 3",Table1[[#This Row],[Income]],0)</f>
        <v>0</v>
      </c>
      <c r="BD202">
        <f ca="1">IF(Table1[[#This Row],[Area]]="Area 4",Table1[[#This Row],[Income]],0)</f>
        <v>0</v>
      </c>
      <c r="BE202">
        <f ca="1">IF(Table1[[#This Row],[Area]]="Area 5",Table1[[#This Row],[Income]],0)</f>
        <v>0</v>
      </c>
      <c r="BF202">
        <f ca="1">IF(Table1[[#This Row],[Area]]="Area 6",Table1[[#This Row],[Income]],0)</f>
        <v>0</v>
      </c>
      <c r="BG202">
        <f ca="1">IF(Table1[[#This Row],[Area]]="Area 7",Table1[[#This Row],[Income]],0)</f>
        <v>0</v>
      </c>
      <c r="BH202">
        <f ca="1">IF(Table1[[#This Row],[Area]]="Area 8",Table1[[#This Row],[Income]],0)</f>
        <v>0</v>
      </c>
      <c r="BI202">
        <f ca="1">IF(Table1[[#This Row],[Area]]="Area 9",Table1[[#This Row],[Income]],0)</f>
        <v>0</v>
      </c>
      <c r="BJ202">
        <f ca="1">IF(Table1[[#This Row],[Area]]="Area 10",Table1[[#This Row],[Income]],0)</f>
        <v>0</v>
      </c>
      <c r="BK202">
        <f ca="1">IF(Table1[[#This Row],[Area]]="Area 11",Table1[[#This Row],[Income]],0)</f>
        <v>0</v>
      </c>
      <c r="BL202">
        <f ca="1">IF(Table1[[#This Row],[Area]]="Area 12",Table1[[#This Row],[Income]],0)</f>
        <v>0</v>
      </c>
      <c r="BM202">
        <f ca="1">IF(Table1[[#This Row],[Area]]="Area 13",Table1[[#This Row],[Income]],0)</f>
        <v>0</v>
      </c>
      <c r="BN202" s="2">
        <f ca="1">IF(Table1[[#This Row],[Area]]="Area 14",Table1[[#This Row],[Income]],0)</f>
        <v>79986</v>
      </c>
      <c r="BO202" s="1">
        <f ca="1">IF(Table1[[#This Row],[Occupation]]="Health",Table1[[#This Row],[Income]],0)</f>
        <v>79986</v>
      </c>
      <c r="BP202">
        <f ca="1">IF(Table1[[#This Row],[Occupation]]="Construction",Table1[[#This Row],[Income]],0)</f>
        <v>0</v>
      </c>
      <c r="BQ202">
        <f ca="1">IF(Table1[[#This Row],[Occupation]]="Teaching",Table1[[#This Row],[Income]],0)</f>
        <v>0</v>
      </c>
      <c r="BR202">
        <f ca="1">IF(Table1[[#This Row],[Occupation]]="IT",Table1[[#This Row],[Income]],0)</f>
        <v>0</v>
      </c>
      <c r="BS202">
        <f ca="1">IF(Table1[[#This Row],[Occupation]]="General Work",Table1[[#This Row],[Income]],0)</f>
        <v>0</v>
      </c>
      <c r="BT202" s="2">
        <f ca="1">IF(Table1[[#This Row],[Occupation]]="Agriculture",Table1[[#This Row],[Income]],0)</f>
        <v>0</v>
      </c>
      <c r="BV202" s="1">
        <f ca="1">IF(Table1[[#This Row],[Value of Debts]]&gt;Table1[[#This Row],[Income]],1,0)</f>
        <v>1</v>
      </c>
      <c r="BY202" s="2">
        <f ca="1">IF(Table1[[#This Row],[Net Worth of person]]&gt;$BZ$5,Table1[[#This Row],[Age]],0)</f>
        <v>27</v>
      </c>
    </row>
    <row r="203" spans="2:77" x14ac:dyDescent="0.3">
      <c r="B203">
        <f t="shared" ca="1" si="80"/>
        <v>2</v>
      </c>
      <c r="C203" t="str">
        <f t="shared" ca="1" si="67"/>
        <v>Women</v>
      </c>
      <c r="D203">
        <f t="shared" ca="1" si="81"/>
        <v>36</v>
      </c>
      <c r="E203">
        <f t="shared" ca="1" si="82"/>
        <v>3</v>
      </c>
      <c r="F203" t="str">
        <f t="shared" ca="1" si="68"/>
        <v>Teaching</v>
      </c>
      <c r="G203">
        <f t="shared" ca="1" si="83"/>
        <v>5</v>
      </c>
      <c r="H203" t="str">
        <f t="shared" ca="1" si="69"/>
        <v>Others</v>
      </c>
      <c r="I203">
        <f t="shared" ca="1" si="84"/>
        <v>1</v>
      </c>
      <c r="J203">
        <f t="shared" ca="1" si="85"/>
        <v>1</v>
      </c>
      <c r="K203">
        <f t="shared" ca="1" si="86"/>
        <v>38346</v>
      </c>
      <c r="L203">
        <f t="shared" ca="1" si="87"/>
        <v>12</v>
      </c>
      <c r="M203" t="str">
        <f t="shared" ca="1" si="70"/>
        <v>Area 12</v>
      </c>
      <c r="N203">
        <f t="shared" ca="1" si="71"/>
        <v>230076</v>
      </c>
      <c r="O203">
        <f ca="1">RAND()*Table1[[#This Row],[value of House]]</f>
        <v>40034.733797419467</v>
      </c>
      <c r="P203">
        <f t="shared" ca="1" si="72"/>
        <v>7840.1017612310661</v>
      </c>
      <c r="Q203">
        <f t="shared" ca="1" si="73"/>
        <v>5543</v>
      </c>
      <c r="R203">
        <f t="shared" ca="1" si="74"/>
        <v>10456.225376969171</v>
      </c>
      <c r="S203">
        <f t="shared" ca="1" si="75"/>
        <v>48991.603806134735</v>
      </c>
      <c r="T203">
        <f t="shared" ca="1" si="76"/>
        <v>286907.7055673658</v>
      </c>
      <c r="U203">
        <f t="shared" ca="1" si="77"/>
        <v>56033.959174388641</v>
      </c>
      <c r="V203">
        <f t="shared" ca="1" si="78"/>
        <v>230873.74639297716</v>
      </c>
      <c r="X203" s="1">
        <f ca="1">IF(Table1[[#This Row],[Gender]]="Men",1,0)</f>
        <v>0</v>
      </c>
      <c r="Y203">
        <f ca="1">IF(Table1[[#This Row],[Gender]]="Women",1,0)</f>
        <v>1</v>
      </c>
      <c r="AB203" s="2"/>
      <c r="AD203" s="1">
        <f ca="1">IF(Table1[[#This Row],[Occupation]]="General Work",1,0)</f>
        <v>0</v>
      </c>
      <c r="AE203">
        <f ca="1">IF(Table1[[#This Row],[Occupation]]="IT",1,0)</f>
        <v>0</v>
      </c>
      <c r="AF203">
        <f ca="1">IF(Table1[[#This Row],[Occupation]]="Agriculture",1,0)</f>
        <v>0</v>
      </c>
      <c r="AG203">
        <f ca="1">IF(Table1[[#This Row],[Occupation]]="Teaching",1,0)</f>
        <v>1</v>
      </c>
      <c r="AH203">
        <f ca="1">IF(Table1[[#This Row],[Occupation]]="Construction",1,0)</f>
        <v>0</v>
      </c>
      <c r="AI203">
        <f ca="1">IF(Table1[[#This Row],[Occupation]]="Health",1,0)</f>
        <v>0</v>
      </c>
      <c r="AP203" s="1"/>
      <c r="AQ203" s="11">
        <f t="shared" ca="1" si="79"/>
        <v>22625.792752617432</v>
      </c>
      <c r="AR203" s="2"/>
      <c r="AS203" s="1">
        <f ca="1">IF(Table1[[#This Row],[Value of Debts]]&gt;$AT$5,1,0)</f>
        <v>0</v>
      </c>
      <c r="AV203" s="2"/>
      <c r="AW203" s="16">
        <f ca="1">Table1[[#This Row],[Mortage Left]]/Table1[[#This Row],[value of House]]</f>
        <v>0.17400656216823773</v>
      </c>
      <c r="AX203">
        <f t="shared" ca="1" si="88"/>
        <v>1</v>
      </c>
      <c r="BA203" s="1">
        <f ca="1">IF(Table1[[#This Row],[Area]]="Area 1",Table1[[#This Row],[Income]],0)</f>
        <v>0</v>
      </c>
      <c r="BB203">
        <f ca="1">IF(Table1[[#This Row],[Area]]="Area 2",Table1[[#This Row],[Income]],0)</f>
        <v>0</v>
      </c>
      <c r="BC203">
        <f ca="1">IF(Table1[[#This Row],[Area]]="Area 3",Table1[[#This Row],[Income]],0)</f>
        <v>0</v>
      </c>
      <c r="BD203">
        <f ca="1">IF(Table1[[#This Row],[Area]]="Area 4",Table1[[#This Row],[Income]],0)</f>
        <v>0</v>
      </c>
      <c r="BE203">
        <f ca="1">IF(Table1[[#This Row],[Area]]="Area 5",Table1[[#This Row],[Income]],0)</f>
        <v>0</v>
      </c>
      <c r="BF203">
        <f ca="1">IF(Table1[[#This Row],[Area]]="Area 6",Table1[[#This Row],[Income]],0)</f>
        <v>0</v>
      </c>
      <c r="BG203">
        <f ca="1">IF(Table1[[#This Row],[Area]]="Area 7",Table1[[#This Row],[Income]],0)</f>
        <v>0</v>
      </c>
      <c r="BH203">
        <f ca="1">IF(Table1[[#This Row],[Area]]="Area 8",Table1[[#This Row],[Income]],0)</f>
        <v>0</v>
      </c>
      <c r="BI203">
        <f ca="1">IF(Table1[[#This Row],[Area]]="Area 9",Table1[[#This Row],[Income]],0)</f>
        <v>0</v>
      </c>
      <c r="BJ203">
        <f ca="1">IF(Table1[[#This Row],[Area]]="Area 10",Table1[[#This Row],[Income]],0)</f>
        <v>0</v>
      </c>
      <c r="BK203">
        <f ca="1">IF(Table1[[#This Row],[Area]]="Area 11",Table1[[#This Row],[Income]],0)</f>
        <v>0</v>
      </c>
      <c r="BL203">
        <f ca="1">IF(Table1[[#This Row],[Area]]="Area 12",Table1[[#This Row],[Income]],0)</f>
        <v>38346</v>
      </c>
      <c r="BM203">
        <f ca="1">IF(Table1[[#This Row],[Area]]="Area 13",Table1[[#This Row],[Income]],0)</f>
        <v>0</v>
      </c>
      <c r="BN203" s="2">
        <f ca="1">IF(Table1[[#This Row],[Area]]="Area 14",Table1[[#This Row],[Income]],0)</f>
        <v>0</v>
      </c>
      <c r="BO203" s="1">
        <f ca="1">IF(Table1[[#This Row],[Occupation]]="Health",Table1[[#This Row],[Income]],0)</f>
        <v>0</v>
      </c>
      <c r="BP203">
        <f ca="1">IF(Table1[[#This Row],[Occupation]]="Construction",Table1[[#This Row],[Income]],0)</f>
        <v>0</v>
      </c>
      <c r="BQ203">
        <f ca="1">IF(Table1[[#This Row],[Occupation]]="Teaching",Table1[[#This Row],[Income]],0)</f>
        <v>38346</v>
      </c>
      <c r="BR203">
        <f ca="1">IF(Table1[[#This Row],[Occupation]]="IT",Table1[[#This Row],[Income]],0)</f>
        <v>0</v>
      </c>
      <c r="BS203">
        <f ca="1">IF(Table1[[#This Row],[Occupation]]="General Work",Table1[[#This Row],[Income]],0)</f>
        <v>0</v>
      </c>
      <c r="BT203" s="2">
        <f ca="1">IF(Table1[[#This Row],[Occupation]]="Agriculture",Table1[[#This Row],[Income]],0)</f>
        <v>0</v>
      </c>
      <c r="BV203" s="1">
        <f ca="1">IF(Table1[[#This Row],[Value of Debts]]&gt;Table1[[#This Row],[Income]],1,0)</f>
        <v>1</v>
      </c>
      <c r="BY203" s="2">
        <f ca="1">IF(Table1[[#This Row],[Net Worth of person]]&gt;$BZ$5,Table1[[#This Row],[Age]],0)</f>
        <v>36</v>
      </c>
    </row>
    <row r="204" spans="2:77" x14ac:dyDescent="0.3">
      <c r="B204">
        <f t="shared" ca="1" si="80"/>
        <v>2</v>
      </c>
      <c r="C204" t="str">
        <f t="shared" ca="1" si="67"/>
        <v>Women</v>
      </c>
      <c r="D204">
        <f t="shared" ca="1" si="81"/>
        <v>30</v>
      </c>
      <c r="E204">
        <f t="shared" ca="1" si="82"/>
        <v>5</v>
      </c>
      <c r="F204" t="str">
        <f t="shared" ca="1" si="68"/>
        <v>General Work</v>
      </c>
      <c r="G204">
        <f t="shared" ca="1" si="83"/>
        <v>4</v>
      </c>
      <c r="H204" t="str">
        <f t="shared" ca="1" si="69"/>
        <v>Technical</v>
      </c>
      <c r="I204">
        <f t="shared" ca="1" si="84"/>
        <v>0</v>
      </c>
      <c r="J204">
        <f t="shared" ca="1" si="85"/>
        <v>1</v>
      </c>
      <c r="K204">
        <f t="shared" ca="1" si="86"/>
        <v>56885</v>
      </c>
      <c r="L204">
        <f t="shared" ca="1" si="87"/>
        <v>9</v>
      </c>
      <c r="M204" t="str">
        <f t="shared" ca="1" si="70"/>
        <v>Area 9</v>
      </c>
      <c r="N204">
        <f t="shared" ca="1" si="71"/>
        <v>227540</v>
      </c>
      <c r="O204">
        <f ca="1">RAND()*Table1[[#This Row],[value of House]]</f>
        <v>89602.034150102496</v>
      </c>
      <c r="P204">
        <f t="shared" ca="1" si="72"/>
        <v>22625.792752617432</v>
      </c>
      <c r="Q204">
        <f t="shared" ca="1" si="73"/>
        <v>8977</v>
      </c>
      <c r="R204">
        <f t="shared" ca="1" si="74"/>
        <v>3803.5809416766951</v>
      </c>
      <c r="S204">
        <f t="shared" ca="1" si="75"/>
        <v>16345.794210663316</v>
      </c>
      <c r="T204">
        <f t="shared" ca="1" si="76"/>
        <v>266511.58696328074</v>
      </c>
      <c r="U204">
        <f t="shared" ca="1" si="77"/>
        <v>102382.6150917792</v>
      </c>
      <c r="V204">
        <f t="shared" ca="1" si="78"/>
        <v>164128.97187150153</v>
      </c>
      <c r="X204" s="1">
        <f ca="1">IF(Table1[[#This Row],[Gender]]="Men",1,0)</f>
        <v>0</v>
      </c>
      <c r="Y204">
        <f ca="1">IF(Table1[[#This Row],[Gender]]="Women",1,0)</f>
        <v>1</v>
      </c>
      <c r="AB204" s="2"/>
      <c r="AD204" s="1">
        <f ca="1">IF(Table1[[#This Row],[Occupation]]="General Work",1,0)</f>
        <v>1</v>
      </c>
      <c r="AE204">
        <f ca="1">IF(Table1[[#This Row],[Occupation]]="IT",1,0)</f>
        <v>0</v>
      </c>
      <c r="AF204">
        <f ca="1">IF(Table1[[#This Row],[Occupation]]="Agriculture",1,0)</f>
        <v>0</v>
      </c>
      <c r="AG204">
        <f ca="1">IF(Table1[[#This Row],[Occupation]]="Teaching",1,0)</f>
        <v>0</v>
      </c>
      <c r="AH204">
        <f ca="1">IF(Table1[[#This Row],[Occupation]]="Construction",1,0)</f>
        <v>0</v>
      </c>
      <c r="AI204">
        <f ca="1">IF(Table1[[#This Row],[Occupation]]="Health",1,0)</f>
        <v>0</v>
      </c>
      <c r="AP204" s="1"/>
      <c r="AQ204" s="11">
        <f t="shared" ca="1" si="79"/>
        <v>67418.684766448758</v>
      </c>
      <c r="AR204" s="2"/>
      <c r="AS204" s="1">
        <f ca="1">IF(Table1[[#This Row],[Value of Debts]]&gt;$AT$5,1,0)</f>
        <v>1</v>
      </c>
      <c r="AV204" s="2"/>
      <c r="AW204" s="16">
        <f ca="1">Table1[[#This Row],[Mortage Left]]/Table1[[#This Row],[value of House]]</f>
        <v>0.39378585809133559</v>
      </c>
      <c r="AX204">
        <f t="shared" ca="1" si="88"/>
        <v>0</v>
      </c>
      <c r="BA204" s="1">
        <f ca="1">IF(Table1[[#This Row],[Area]]="Area 1",Table1[[#This Row],[Income]],0)</f>
        <v>0</v>
      </c>
      <c r="BB204">
        <f ca="1">IF(Table1[[#This Row],[Area]]="Area 2",Table1[[#This Row],[Income]],0)</f>
        <v>0</v>
      </c>
      <c r="BC204">
        <f ca="1">IF(Table1[[#This Row],[Area]]="Area 3",Table1[[#This Row],[Income]],0)</f>
        <v>0</v>
      </c>
      <c r="BD204">
        <f ca="1">IF(Table1[[#This Row],[Area]]="Area 4",Table1[[#This Row],[Income]],0)</f>
        <v>0</v>
      </c>
      <c r="BE204">
        <f ca="1">IF(Table1[[#This Row],[Area]]="Area 5",Table1[[#This Row],[Income]],0)</f>
        <v>0</v>
      </c>
      <c r="BF204">
        <f ca="1">IF(Table1[[#This Row],[Area]]="Area 6",Table1[[#This Row],[Income]],0)</f>
        <v>0</v>
      </c>
      <c r="BG204">
        <f ca="1">IF(Table1[[#This Row],[Area]]="Area 7",Table1[[#This Row],[Income]],0)</f>
        <v>0</v>
      </c>
      <c r="BH204">
        <f ca="1">IF(Table1[[#This Row],[Area]]="Area 8",Table1[[#This Row],[Income]],0)</f>
        <v>0</v>
      </c>
      <c r="BI204">
        <f ca="1">IF(Table1[[#This Row],[Area]]="Area 9",Table1[[#This Row],[Income]],0)</f>
        <v>56885</v>
      </c>
      <c r="BJ204">
        <f ca="1">IF(Table1[[#This Row],[Area]]="Area 10",Table1[[#This Row],[Income]],0)</f>
        <v>0</v>
      </c>
      <c r="BK204">
        <f ca="1">IF(Table1[[#This Row],[Area]]="Area 11",Table1[[#This Row],[Income]],0)</f>
        <v>0</v>
      </c>
      <c r="BL204">
        <f ca="1">IF(Table1[[#This Row],[Area]]="Area 12",Table1[[#This Row],[Income]],0)</f>
        <v>0</v>
      </c>
      <c r="BM204">
        <f ca="1">IF(Table1[[#This Row],[Area]]="Area 13",Table1[[#This Row],[Income]],0)</f>
        <v>0</v>
      </c>
      <c r="BN204" s="2">
        <f ca="1">IF(Table1[[#This Row],[Area]]="Area 14",Table1[[#This Row],[Income]],0)</f>
        <v>0</v>
      </c>
      <c r="BO204" s="1">
        <f ca="1">IF(Table1[[#This Row],[Occupation]]="Health",Table1[[#This Row],[Income]],0)</f>
        <v>0</v>
      </c>
      <c r="BP204">
        <f ca="1">IF(Table1[[#This Row],[Occupation]]="Construction",Table1[[#This Row],[Income]],0)</f>
        <v>0</v>
      </c>
      <c r="BQ204">
        <f ca="1">IF(Table1[[#This Row],[Occupation]]="Teaching",Table1[[#This Row],[Income]],0)</f>
        <v>0</v>
      </c>
      <c r="BR204">
        <f ca="1">IF(Table1[[#This Row],[Occupation]]="IT",Table1[[#This Row],[Income]],0)</f>
        <v>0</v>
      </c>
      <c r="BS204">
        <f ca="1">IF(Table1[[#This Row],[Occupation]]="General Work",Table1[[#This Row],[Income]],0)</f>
        <v>56885</v>
      </c>
      <c r="BT204" s="2">
        <f ca="1">IF(Table1[[#This Row],[Occupation]]="Agriculture",Table1[[#This Row],[Income]],0)</f>
        <v>0</v>
      </c>
      <c r="BV204" s="1">
        <f ca="1">IF(Table1[[#This Row],[Value of Debts]]&gt;Table1[[#This Row],[Income]],1,0)</f>
        <v>1</v>
      </c>
      <c r="BY204" s="2">
        <f ca="1">IF(Table1[[#This Row],[Net Worth of person]]&gt;$BZ$5,Table1[[#This Row],[Age]],0)</f>
        <v>30</v>
      </c>
    </row>
    <row r="205" spans="2:77" x14ac:dyDescent="0.3">
      <c r="B205">
        <f t="shared" ca="1" si="80"/>
        <v>1</v>
      </c>
      <c r="C205" t="str">
        <f t="shared" ca="1" si="67"/>
        <v>Men</v>
      </c>
      <c r="D205">
        <f t="shared" ca="1" si="81"/>
        <v>28</v>
      </c>
      <c r="E205">
        <f t="shared" ca="1" si="82"/>
        <v>2</v>
      </c>
      <c r="F205" t="str">
        <f t="shared" ca="1" si="68"/>
        <v>Construction</v>
      </c>
      <c r="G205">
        <f t="shared" ca="1" si="83"/>
        <v>3</v>
      </c>
      <c r="H205" t="str">
        <f t="shared" ca="1" si="69"/>
        <v>University</v>
      </c>
      <c r="I205">
        <f t="shared" ca="1" si="84"/>
        <v>4</v>
      </c>
      <c r="J205">
        <f t="shared" ca="1" si="85"/>
        <v>1</v>
      </c>
      <c r="K205">
        <f t="shared" ca="1" si="86"/>
        <v>73725</v>
      </c>
      <c r="L205">
        <f t="shared" ca="1" si="87"/>
        <v>10</v>
      </c>
      <c r="M205" t="str">
        <f t="shared" ca="1" si="70"/>
        <v>Area 10</v>
      </c>
      <c r="N205">
        <f t="shared" ca="1" si="71"/>
        <v>368625</v>
      </c>
      <c r="O205">
        <f ca="1">RAND()*Table1[[#This Row],[value of House]]</f>
        <v>226160.89245669389</v>
      </c>
      <c r="P205">
        <f t="shared" ca="1" si="72"/>
        <v>67418.684766448758</v>
      </c>
      <c r="Q205">
        <f t="shared" ca="1" si="73"/>
        <v>55046</v>
      </c>
      <c r="R205">
        <f t="shared" ca="1" si="74"/>
        <v>84856.913126800137</v>
      </c>
      <c r="S205">
        <f t="shared" ca="1" si="75"/>
        <v>12994.293008461027</v>
      </c>
      <c r="T205">
        <f t="shared" ca="1" si="76"/>
        <v>449037.97777490976</v>
      </c>
      <c r="U205">
        <f t="shared" ca="1" si="77"/>
        <v>366063.80558349408</v>
      </c>
      <c r="V205">
        <f t="shared" ca="1" si="78"/>
        <v>82974.172191415681</v>
      </c>
      <c r="X205" s="1">
        <f ca="1">IF(Table1[[#This Row],[Gender]]="Men",1,0)</f>
        <v>1</v>
      </c>
      <c r="Y205">
        <f ca="1">IF(Table1[[#This Row],[Gender]]="Women",1,0)</f>
        <v>0</v>
      </c>
      <c r="AB205" s="2"/>
      <c r="AD205" s="1">
        <f ca="1">IF(Table1[[#This Row],[Occupation]]="General Work",1,0)</f>
        <v>0</v>
      </c>
      <c r="AE205">
        <f ca="1">IF(Table1[[#This Row],[Occupation]]="IT",1,0)</f>
        <v>0</v>
      </c>
      <c r="AF205">
        <f ca="1">IF(Table1[[#This Row],[Occupation]]="Agriculture",1,0)</f>
        <v>0</v>
      </c>
      <c r="AG205">
        <f ca="1">IF(Table1[[#This Row],[Occupation]]="Teaching",1,0)</f>
        <v>0</v>
      </c>
      <c r="AH205">
        <f ca="1">IF(Table1[[#This Row],[Occupation]]="Construction",1,0)</f>
        <v>1</v>
      </c>
      <c r="AI205">
        <f ca="1">IF(Table1[[#This Row],[Occupation]]="Health",1,0)</f>
        <v>0</v>
      </c>
      <c r="AP205" s="1"/>
      <c r="AQ205" s="11">
        <f t="shared" ca="1" si="79"/>
        <v>5224.8319526998339</v>
      </c>
      <c r="AR205" s="2"/>
      <c r="AS205" s="1">
        <f ca="1">IF(Table1[[#This Row],[Value of Debts]]&gt;$AT$5,1,0)</f>
        <v>1</v>
      </c>
      <c r="AV205" s="2"/>
      <c r="AW205" s="16">
        <f ca="1">Table1[[#This Row],[Mortage Left]]/Table1[[#This Row],[value of House]]</f>
        <v>0.6135256492551886</v>
      </c>
      <c r="AX205">
        <f t="shared" ca="1" si="88"/>
        <v>0</v>
      </c>
      <c r="BA205" s="1">
        <f ca="1">IF(Table1[[#This Row],[Area]]="Area 1",Table1[[#This Row],[Income]],0)</f>
        <v>0</v>
      </c>
      <c r="BB205">
        <f ca="1">IF(Table1[[#This Row],[Area]]="Area 2",Table1[[#This Row],[Income]],0)</f>
        <v>0</v>
      </c>
      <c r="BC205">
        <f ca="1">IF(Table1[[#This Row],[Area]]="Area 3",Table1[[#This Row],[Income]],0)</f>
        <v>0</v>
      </c>
      <c r="BD205">
        <f ca="1">IF(Table1[[#This Row],[Area]]="Area 4",Table1[[#This Row],[Income]],0)</f>
        <v>0</v>
      </c>
      <c r="BE205">
        <f ca="1">IF(Table1[[#This Row],[Area]]="Area 5",Table1[[#This Row],[Income]],0)</f>
        <v>0</v>
      </c>
      <c r="BF205">
        <f ca="1">IF(Table1[[#This Row],[Area]]="Area 6",Table1[[#This Row],[Income]],0)</f>
        <v>0</v>
      </c>
      <c r="BG205">
        <f ca="1">IF(Table1[[#This Row],[Area]]="Area 7",Table1[[#This Row],[Income]],0)</f>
        <v>0</v>
      </c>
      <c r="BH205">
        <f ca="1">IF(Table1[[#This Row],[Area]]="Area 8",Table1[[#This Row],[Income]],0)</f>
        <v>0</v>
      </c>
      <c r="BI205">
        <f ca="1">IF(Table1[[#This Row],[Area]]="Area 9",Table1[[#This Row],[Income]],0)</f>
        <v>0</v>
      </c>
      <c r="BJ205">
        <f ca="1">IF(Table1[[#This Row],[Area]]="Area 10",Table1[[#This Row],[Income]],0)</f>
        <v>73725</v>
      </c>
      <c r="BK205">
        <f ca="1">IF(Table1[[#This Row],[Area]]="Area 11",Table1[[#This Row],[Income]],0)</f>
        <v>0</v>
      </c>
      <c r="BL205">
        <f ca="1">IF(Table1[[#This Row],[Area]]="Area 12",Table1[[#This Row],[Income]],0)</f>
        <v>0</v>
      </c>
      <c r="BM205">
        <f ca="1">IF(Table1[[#This Row],[Area]]="Area 13",Table1[[#This Row],[Income]],0)</f>
        <v>0</v>
      </c>
      <c r="BN205" s="2">
        <f ca="1">IF(Table1[[#This Row],[Area]]="Area 14",Table1[[#This Row],[Income]],0)</f>
        <v>0</v>
      </c>
      <c r="BO205" s="1">
        <f ca="1">IF(Table1[[#This Row],[Occupation]]="Health",Table1[[#This Row],[Income]],0)</f>
        <v>0</v>
      </c>
      <c r="BP205">
        <f ca="1">IF(Table1[[#This Row],[Occupation]]="Construction",Table1[[#This Row],[Income]],0)</f>
        <v>73725</v>
      </c>
      <c r="BQ205">
        <f ca="1">IF(Table1[[#This Row],[Occupation]]="Teaching",Table1[[#This Row],[Income]],0)</f>
        <v>0</v>
      </c>
      <c r="BR205">
        <f ca="1">IF(Table1[[#This Row],[Occupation]]="IT",Table1[[#This Row],[Income]],0)</f>
        <v>0</v>
      </c>
      <c r="BS205">
        <f ca="1">IF(Table1[[#This Row],[Occupation]]="General Work",Table1[[#This Row],[Income]],0)</f>
        <v>0</v>
      </c>
      <c r="BT205" s="2">
        <f ca="1">IF(Table1[[#This Row],[Occupation]]="Agriculture",Table1[[#This Row],[Income]],0)</f>
        <v>0</v>
      </c>
      <c r="BV205" s="1">
        <f ca="1">IF(Table1[[#This Row],[Value of Debts]]&gt;Table1[[#This Row],[Income]],1,0)</f>
        <v>1</v>
      </c>
      <c r="BY205" s="2">
        <f ca="1">IF(Table1[[#This Row],[Net Worth of person]]&gt;$BZ$5,Table1[[#This Row],[Age]],0)</f>
        <v>0</v>
      </c>
    </row>
    <row r="206" spans="2:77" x14ac:dyDescent="0.3">
      <c r="B206">
        <f t="shared" ca="1" si="80"/>
        <v>1</v>
      </c>
      <c r="C206" t="str">
        <f t="shared" ca="1" si="67"/>
        <v>Men</v>
      </c>
      <c r="D206">
        <f t="shared" ca="1" si="81"/>
        <v>45</v>
      </c>
      <c r="E206">
        <f t="shared" ca="1" si="82"/>
        <v>6</v>
      </c>
      <c r="F206" t="str">
        <f t="shared" ca="1" si="68"/>
        <v>Agriculture</v>
      </c>
      <c r="G206">
        <f t="shared" ca="1" si="83"/>
        <v>2</v>
      </c>
      <c r="H206" t="str">
        <f t="shared" ca="1" si="69"/>
        <v>College</v>
      </c>
      <c r="I206">
        <f t="shared" ca="1" si="84"/>
        <v>4</v>
      </c>
      <c r="J206">
        <f t="shared" ca="1" si="85"/>
        <v>3</v>
      </c>
      <c r="K206">
        <f t="shared" ca="1" si="86"/>
        <v>28231</v>
      </c>
      <c r="L206">
        <f t="shared" ca="1" si="87"/>
        <v>3</v>
      </c>
      <c r="M206" t="str">
        <f t="shared" ca="1" si="70"/>
        <v>Area 3</v>
      </c>
      <c r="N206">
        <f t="shared" ca="1" si="71"/>
        <v>169386</v>
      </c>
      <c r="O206">
        <f ca="1">RAND()*Table1[[#This Row],[value of House]]</f>
        <v>85997.931084118492</v>
      </c>
      <c r="P206">
        <f t="shared" ca="1" si="72"/>
        <v>15674.495858099503</v>
      </c>
      <c r="Q206">
        <f t="shared" ca="1" si="73"/>
        <v>15374</v>
      </c>
      <c r="R206">
        <f t="shared" ca="1" si="74"/>
        <v>38991.774651787979</v>
      </c>
      <c r="S206">
        <f t="shared" ca="1" si="75"/>
        <v>14242.373450303365</v>
      </c>
      <c r="T206">
        <f t="shared" ca="1" si="76"/>
        <v>199302.86930840288</v>
      </c>
      <c r="U206">
        <f t="shared" ca="1" si="77"/>
        <v>140363.70573590646</v>
      </c>
      <c r="V206">
        <f t="shared" ca="1" si="78"/>
        <v>58939.163572496414</v>
      </c>
      <c r="X206" s="1">
        <f ca="1">IF(Table1[[#This Row],[Gender]]="Men",1,0)</f>
        <v>1</v>
      </c>
      <c r="Y206">
        <f ca="1">IF(Table1[[#This Row],[Gender]]="Women",1,0)</f>
        <v>0</v>
      </c>
      <c r="AB206" s="2"/>
      <c r="AD206" s="1">
        <f ca="1">IF(Table1[[#This Row],[Occupation]]="General Work",1,0)</f>
        <v>0</v>
      </c>
      <c r="AE206">
        <f ca="1">IF(Table1[[#This Row],[Occupation]]="IT",1,0)</f>
        <v>0</v>
      </c>
      <c r="AF206">
        <f ca="1">IF(Table1[[#This Row],[Occupation]]="Agriculture",1,0)</f>
        <v>1</v>
      </c>
      <c r="AG206">
        <f ca="1">IF(Table1[[#This Row],[Occupation]]="Teaching",1,0)</f>
        <v>0</v>
      </c>
      <c r="AH206">
        <f ca="1">IF(Table1[[#This Row],[Occupation]]="Construction",1,0)</f>
        <v>0</v>
      </c>
      <c r="AI206">
        <f ca="1">IF(Table1[[#This Row],[Occupation]]="Health",1,0)</f>
        <v>0</v>
      </c>
      <c r="AP206" s="1"/>
      <c r="AQ206" s="11">
        <f t="shared" ca="1" si="79"/>
        <v>4136.0871202636345</v>
      </c>
      <c r="AR206" s="2"/>
      <c r="AS206" s="1">
        <f ca="1">IF(Table1[[#This Row],[Value of Debts]]&gt;$AT$5,1,0)</f>
        <v>1</v>
      </c>
      <c r="AV206" s="2"/>
      <c r="AW206" s="16">
        <f ca="1">Table1[[#This Row],[Mortage Left]]/Table1[[#This Row],[value of House]]</f>
        <v>0.50770388983811232</v>
      </c>
      <c r="AX206">
        <f t="shared" ca="1" si="88"/>
        <v>0</v>
      </c>
      <c r="BA206" s="1">
        <f ca="1">IF(Table1[[#This Row],[Area]]="Area 1",Table1[[#This Row],[Income]],0)</f>
        <v>0</v>
      </c>
      <c r="BB206">
        <f ca="1">IF(Table1[[#This Row],[Area]]="Area 2",Table1[[#This Row],[Income]],0)</f>
        <v>0</v>
      </c>
      <c r="BC206">
        <f ca="1">IF(Table1[[#This Row],[Area]]="Area 3",Table1[[#This Row],[Income]],0)</f>
        <v>28231</v>
      </c>
      <c r="BD206">
        <f ca="1">IF(Table1[[#This Row],[Area]]="Area 4",Table1[[#This Row],[Income]],0)</f>
        <v>0</v>
      </c>
      <c r="BE206">
        <f ca="1">IF(Table1[[#This Row],[Area]]="Area 5",Table1[[#This Row],[Income]],0)</f>
        <v>0</v>
      </c>
      <c r="BF206">
        <f ca="1">IF(Table1[[#This Row],[Area]]="Area 6",Table1[[#This Row],[Income]],0)</f>
        <v>0</v>
      </c>
      <c r="BG206">
        <f ca="1">IF(Table1[[#This Row],[Area]]="Area 7",Table1[[#This Row],[Income]],0)</f>
        <v>0</v>
      </c>
      <c r="BH206">
        <f ca="1">IF(Table1[[#This Row],[Area]]="Area 8",Table1[[#This Row],[Income]],0)</f>
        <v>0</v>
      </c>
      <c r="BI206">
        <f ca="1">IF(Table1[[#This Row],[Area]]="Area 9",Table1[[#This Row],[Income]],0)</f>
        <v>0</v>
      </c>
      <c r="BJ206">
        <f ca="1">IF(Table1[[#This Row],[Area]]="Area 10",Table1[[#This Row],[Income]],0)</f>
        <v>0</v>
      </c>
      <c r="BK206">
        <f ca="1">IF(Table1[[#This Row],[Area]]="Area 11",Table1[[#This Row],[Income]],0)</f>
        <v>0</v>
      </c>
      <c r="BL206">
        <f ca="1">IF(Table1[[#This Row],[Area]]="Area 12",Table1[[#This Row],[Income]],0)</f>
        <v>0</v>
      </c>
      <c r="BM206">
        <f ca="1">IF(Table1[[#This Row],[Area]]="Area 13",Table1[[#This Row],[Income]],0)</f>
        <v>0</v>
      </c>
      <c r="BN206" s="2">
        <f ca="1">IF(Table1[[#This Row],[Area]]="Area 14",Table1[[#This Row],[Income]],0)</f>
        <v>0</v>
      </c>
      <c r="BO206" s="1">
        <f ca="1">IF(Table1[[#This Row],[Occupation]]="Health",Table1[[#This Row],[Income]],0)</f>
        <v>0</v>
      </c>
      <c r="BP206">
        <f ca="1">IF(Table1[[#This Row],[Occupation]]="Construction",Table1[[#This Row],[Income]],0)</f>
        <v>0</v>
      </c>
      <c r="BQ206">
        <f ca="1">IF(Table1[[#This Row],[Occupation]]="Teaching",Table1[[#This Row],[Income]],0)</f>
        <v>0</v>
      </c>
      <c r="BR206">
        <f ca="1">IF(Table1[[#This Row],[Occupation]]="IT",Table1[[#This Row],[Income]],0)</f>
        <v>0</v>
      </c>
      <c r="BS206">
        <f ca="1">IF(Table1[[#This Row],[Occupation]]="General Work",Table1[[#This Row],[Income]],0)</f>
        <v>0</v>
      </c>
      <c r="BT206" s="2">
        <f ca="1">IF(Table1[[#This Row],[Occupation]]="Agriculture",Table1[[#This Row],[Income]],0)</f>
        <v>28231</v>
      </c>
      <c r="BV206" s="1">
        <f ca="1">IF(Table1[[#This Row],[Value of Debts]]&gt;Table1[[#This Row],[Income]],1,0)</f>
        <v>1</v>
      </c>
      <c r="BY206" s="2">
        <f ca="1">IF(Table1[[#This Row],[Net Worth of person]]&gt;$BZ$5,Table1[[#This Row],[Age]],0)</f>
        <v>0</v>
      </c>
    </row>
    <row r="207" spans="2:77" x14ac:dyDescent="0.3">
      <c r="B207">
        <f t="shared" ca="1" si="80"/>
        <v>1</v>
      </c>
      <c r="C207" t="str">
        <f t="shared" ca="1" si="67"/>
        <v>Men</v>
      </c>
      <c r="D207">
        <f t="shared" ca="1" si="81"/>
        <v>33</v>
      </c>
      <c r="E207">
        <f t="shared" ca="1" si="82"/>
        <v>6</v>
      </c>
      <c r="F207" t="str">
        <f t="shared" ca="1" si="68"/>
        <v>Agriculture</v>
      </c>
      <c r="G207">
        <f t="shared" ca="1" si="83"/>
        <v>2</v>
      </c>
      <c r="H207" t="str">
        <f t="shared" ca="1" si="69"/>
        <v>College</v>
      </c>
      <c r="I207">
        <f t="shared" ca="1" si="84"/>
        <v>1</v>
      </c>
      <c r="J207">
        <f t="shared" ca="1" si="85"/>
        <v>3</v>
      </c>
      <c r="K207">
        <f t="shared" ca="1" si="86"/>
        <v>44388</v>
      </c>
      <c r="L207">
        <f t="shared" ca="1" si="87"/>
        <v>11</v>
      </c>
      <c r="M207" t="str">
        <f t="shared" ca="1" si="70"/>
        <v>Area 11</v>
      </c>
      <c r="N207">
        <f t="shared" ca="1" si="71"/>
        <v>221940</v>
      </c>
      <c r="O207">
        <f ca="1">RAND()*Table1[[#This Row],[value of House]]</f>
        <v>96534.521022011264</v>
      </c>
      <c r="P207">
        <f t="shared" ca="1" si="72"/>
        <v>12408.261360790904</v>
      </c>
      <c r="Q207">
        <f t="shared" ca="1" si="73"/>
        <v>8903</v>
      </c>
      <c r="R207">
        <f t="shared" ca="1" si="74"/>
        <v>24764.486832214221</v>
      </c>
      <c r="S207">
        <f t="shared" ca="1" si="75"/>
        <v>14575.257187022129</v>
      </c>
      <c r="T207">
        <f t="shared" ca="1" si="76"/>
        <v>248923.51854781303</v>
      </c>
      <c r="U207">
        <f t="shared" ca="1" si="77"/>
        <v>130202.00785422549</v>
      </c>
      <c r="V207">
        <f t="shared" ca="1" si="78"/>
        <v>118721.51069358754</v>
      </c>
      <c r="X207" s="1">
        <f ca="1">IF(Table1[[#This Row],[Gender]]="Men",1,0)</f>
        <v>1</v>
      </c>
      <c r="Y207">
        <f ca="1">IF(Table1[[#This Row],[Gender]]="Women",1,0)</f>
        <v>0</v>
      </c>
      <c r="AB207" s="2"/>
      <c r="AD207" s="1">
        <f ca="1">IF(Table1[[#This Row],[Occupation]]="General Work",1,0)</f>
        <v>0</v>
      </c>
      <c r="AE207">
        <f ca="1">IF(Table1[[#This Row],[Occupation]]="IT",1,0)</f>
        <v>0</v>
      </c>
      <c r="AF207">
        <f ca="1">IF(Table1[[#This Row],[Occupation]]="Agriculture",1,0)</f>
        <v>1</v>
      </c>
      <c r="AG207">
        <f ca="1">IF(Table1[[#This Row],[Occupation]]="Teaching",1,0)</f>
        <v>0</v>
      </c>
      <c r="AH207">
        <f ca="1">IF(Table1[[#This Row],[Occupation]]="Construction",1,0)</f>
        <v>0</v>
      </c>
      <c r="AI207">
        <f ca="1">IF(Table1[[#This Row],[Occupation]]="Health",1,0)</f>
        <v>0</v>
      </c>
      <c r="AP207" s="1"/>
      <c r="AQ207" s="11">
        <f t="shared" ca="1" si="79"/>
        <v>61825.911827358708</v>
      </c>
      <c r="AR207" s="2"/>
      <c r="AS207" s="1">
        <f ca="1">IF(Table1[[#This Row],[Value of Debts]]&gt;$AT$5,1,0)</f>
        <v>1</v>
      </c>
      <c r="AV207" s="2"/>
      <c r="AW207" s="16">
        <f ca="1">Table1[[#This Row],[Mortage Left]]/Table1[[#This Row],[value of House]]</f>
        <v>0.43495774093003181</v>
      </c>
      <c r="AX207">
        <f t="shared" ca="1" si="88"/>
        <v>0</v>
      </c>
      <c r="BA207" s="1">
        <f ca="1">IF(Table1[[#This Row],[Area]]="Area 1",Table1[[#This Row],[Income]],0)</f>
        <v>0</v>
      </c>
      <c r="BB207">
        <f ca="1">IF(Table1[[#This Row],[Area]]="Area 2",Table1[[#This Row],[Income]],0)</f>
        <v>0</v>
      </c>
      <c r="BC207">
        <f ca="1">IF(Table1[[#This Row],[Area]]="Area 3",Table1[[#This Row],[Income]],0)</f>
        <v>0</v>
      </c>
      <c r="BD207">
        <f ca="1">IF(Table1[[#This Row],[Area]]="Area 4",Table1[[#This Row],[Income]],0)</f>
        <v>0</v>
      </c>
      <c r="BE207">
        <f ca="1">IF(Table1[[#This Row],[Area]]="Area 5",Table1[[#This Row],[Income]],0)</f>
        <v>0</v>
      </c>
      <c r="BF207">
        <f ca="1">IF(Table1[[#This Row],[Area]]="Area 6",Table1[[#This Row],[Income]],0)</f>
        <v>0</v>
      </c>
      <c r="BG207">
        <f ca="1">IF(Table1[[#This Row],[Area]]="Area 7",Table1[[#This Row],[Income]],0)</f>
        <v>0</v>
      </c>
      <c r="BH207">
        <f ca="1">IF(Table1[[#This Row],[Area]]="Area 8",Table1[[#This Row],[Income]],0)</f>
        <v>0</v>
      </c>
      <c r="BI207">
        <f ca="1">IF(Table1[[#This Row],[Area]]="Area 9",Table1[[#This Row],[Income]],0)</f>
        <v>0</v>
      </c>
      <c r="BJ207">
        <f ca="1">IF(Table1[[#This Row],[Area]]="Area 10",Table1[[#This Row],[Income]],0)</f>
        <v>0</v>
      </c>
      <c r="BK207">
        <f ca="1">IF(Table1[[#This Row],[Area]]="Area 11",Table1[[#This Row],[Income]],0)</f>
        <v>44388</v>
      </c>
      <c r="BL207">
        <f ca="1">IF(Table1[[#This Row],[Area]]="Area 12",Table1[[#This Row],[Income]],0)</f>
        <v>0</v>
      </c>
      <c r="BM207">
        <f ca="1">IF(Table1[[#This Row],[Area]]="Area 13",Table1[[#This Row],[Income]],0)</f>
        <v>0</v>
      </c>
      <c r="BN207" s="2">
        <f ca="1">IF(Table1[[#This Row],[Area]]="Area 14",Table1[[#This Row],[Income]],0)</f>
        <v>0</v>
      </c>
      <c r="BO207" s="1">
        <f ca="1">IF(Table1[[#This Row],[Occupation]]="Health",Table1[[#This Row],[Income]],0)</f>
        <v>0</v>
      </c>
      <c r="BP207">
        <f ca="1">IF(Table1[[#This Row],[Occupation]]="Construction",Table1[[#This Row],[Income]],0)</f>
        <v>0</v>
      </c>
      <c r="BQ207">
        <f ca="1">IF(Table1[[#This Row],[Occupation]]="Teaching",Table1[[#This Row],[Income]],0)</f>
        <v>0</v>
      </c>
      <c r="BR207">
        <f ca="1">IF(Table1[[#This Row],[Occupation]]="IT",Table1[[#This Row],[Income]],0)</f>
        <v>0</v>
      </c>
      <c r="BS207">
        <f ca="1">IF(Table1[[#This Row],[Occupation]]="General Work",Table1[[#This Row],[Income]],0)</f>
        <v>0</v>
      </c>
      <c r="BT207" s="2">
        <f ca="1">IF(Table1[[#This Row],[Occupation]]="Agriculture",Table1[[#This Row],[Income]],0)</f>
        <v>44388</v>
      </c>
      <c r="BV207" s="1">
        <f ca="1">IF(Table1[[#This Row],[Value of Debts]]&gt;Table1[[#This Row],[Income]],1,0)</f>
        <v>1</v>
      </c>
      <c r="BY207" s="2">
        <f ca="1">IF(Table1[[#This Row],[Net Worth of person]]&gt;$BZ$5,Table1[[#This Row],[Age]],0)</f>
        <v>33</v>
      </c>
    </row>
    <row r="208" spans="2:77" x14ac:dyDescent="0.3">
      <c r="B208">
        <f t="shared" ca="1" si="80"/>
        <v>1</v>
      </c>
      <c r="C208" t="str">
        <f t="shared" ca="1" si="67"/>
        <v>Men</v>
      </c>
      <c r="D208">
        <f t="shared" ca="1" si="81"/>
        <v>34</v>
      </c>
      <c r="E208">
        <f t="shared" ca="1" si="82"/>
        <v>1</v>
      </c>
      <c r="F208" t="str">
        <f t="shared" ca="1" si="68"/>
        <v>Health</v>
      </c>
      <c r="G208">
        <f t="shared" ca="1" si="83"/>
        <v>1</v>
      </c>
      <c r="H208" t="str">
        <f t="shared" ca="1" si="69"/>
        <v>High School</v>
      </c>
      <c r="I208">
        <f t="shared" ca="1" si="84"/>
        <v>3</v>
      </c>
      <c r="J208">
        <f t="shared" ca="1" si="85"/>
        <v>2</v>
      </c>
      <c r="K208">
        <f t="shared" ca="1" si="86"/>
        <v>80735</v>
      </c>
      <c r="L208">
        <f t="shared" ca="1" si="87"/>
        <v>3</v>
      </c>
      <c r="M208" t="str">
        <f t="shared" ca="1" si="70"/>
        <v>Area 3</v>
      </c>
      <c r="N208">
        <f t="shared" ca="1" si="71"/>
        <v>322940</v>
      </c>
      <c r="O208">
        <f ca="1">RAND()*Table1[[#This Row],[value of House]]</f>
        <v>214219.0512163674</v>
      </c>
      <c r="P208">
        <f t="shared" ca="1" si="72"/>
        <v>123651.82365471742</v>
      </c>
      <c r="Q208">
        <f t="shared" ca="1" si="73"/>
        <v>32220</v>
      </c>
      <c r="R208">
        <f t="shared" ca="1" si="74"/>
        <v>51046.785930465616</v>
      </c>
      <c r="S208">
        <f t="shared" ca="1" si="75"/>
        <v>75361.138304831285</v>
      </c>
      <c r="T208">
        <f t="shared" ca="1" si="76"/>
        <v>521952.9619595487</v>
      </c>
      <c r="U208">
        <f t="shared" ca="1" si="77"/>
        <v>297485.83714683302</v>
      </c>
      <c r="V208">
        <f t="shared" ca="1" si="78"/>
        <v>224467.12481271569</v>
      </c>
      <c r="X208" s="1">
        <f ca="1">IF(Table1[[#This Row],[Gender]]="Men",1,0)</f>
        <v>1</v>
      </c>
      <c r="Y208">
        <f ca="1">IF(Table1[[#This Row],[Gender]]="Women",1,0)</f>
        <v>0</v>
      </c>
      <c r="AB208" s="2"/>
      <c r="AD208" s="1">
        <f ca="1">IF(Table1[[#This Row],[Occupation]]="General Work",1,0)</f>
        <v>0</v>
      </c>
      <c r="AE208">
        <f ca="1">IF(Table1[[#This Row],[Occupation]]="IT",1,0)</f>
        <v>0</v>
      </c>
      <c r="AF208">
        <f ca="1">IF(Table1[[#This Row],[Occupation]]="Agriculture",1,0)</f>
        <v>0</v>
      </c>
      <c r="AG208">
        <f ca="1">IF(Table1[[#This Row],[Occupation]]="Teaching",1,0)</f>
        <v>0</v>
      </c>
      <c r="AH208">
        <f ca="1">IF(Table1[[#This Row],[Occupation]]="Construction",1,0)</f>
        <v>0</v>
      </c>
      <c r="AI208">
        <f ca="1">IF(Table1[[#This Row],[Occupation]]="Health",1,0)</f>
        <v>1</v>
      </c>
      <c r="AP208" s="1"/>
      <c r="AQ208" s="11">
        <f t="shared" ca="1" si="79"/>
        <v>8259.4464177486625</v>
      </c>
      <c r="AR208" s="2"/>
      <c r="AS208" s="1">
        <f ca="1">IF(Table1[[#This Row],[Value of Debts]]&gt;$AT$5,1,0)</f>
        <v>1</v>
      </c>
      <c r="AV208" s="2"/>
      <c r="AW208" s="16">
        <f ca="1">Table1[[#This Row],[Mortage Left]]/Table1[[#This Row],[value of House]]</f>
        <v>0.66334009790167647</v>
      </c>
      <c r="AX208">
        <f t="shared" ca="1" si="88"/>
        <v>0</v>
      </c>
      <c r="BA208" s="1">
        <f ca="1">IF(Table1[[#This Row],[Area]]="Area 1",Table1[[#This Row],[Income]],0)</f>
        <v>0</v>
      </c>
      <c r="BB208">
        <f ca="1">IF(Table1[[#This Row],[Area]]="Area 2",Table1[[#This Row],[Income]],0)</f>
        <v>0</v>
      </c>
      <c r="BC208">
        <f ca="1">IF(Table1[[#This Row],[Area]]="Area 3",Table1[[#This Row],[Income]],0)</f>
        <v>80735</v>
      </c>
      <c r="BD208">
        <f ca="1">IF(Table1[[#This Row],[Area]]="Area 4",Table1[[#This Row],[Income]],0)</f>
        <v>0</v>
      </c>
      <c r="BE208">
        <f ca="1">IF(Table1[[#This Row],[Area]]="Area 5",Table1[[#This Row],[Income]],0)</f>
        <v>0</v>
      </c>
      <c r="BF208">
        <f ca="1">IF(Table1[[#This Row],[Area]]="Area 6",Table1[[#This Row],[Income]],0)</f>
        <v>0</v>
      </c>
      <c r="BG208">
        <f ca="1">IF(Table1[[#This Row],[Area]]="Area 7",Table1[[#This Row],[Income]],0)</f>
        <v>0</v>
      </c>
      <c r="BH208">
        <f ca="1">IF(Table1[[#This Row],[Area]]="Area 8",Table1[[#This Row],[Income]],0)</f>
        <v>0</v>
      </c>
      <c r="BI208">
        <f ca="1">IF(Table1[[#This Row],[Area]]="Area 9",Table1[[#This Row],[Income]],0)</f>
        <v>0</v>
      </c>
      <c r="BJ208">
        <f ca="1">IF(Table1[[#This Row],[Area]]="Area 10",Table1[[#This Row],[Income]],0)</f>
        <v>0</v>
      </c>
      <c r="BK208">
        <f ca="1">IF(Table1[[#This Row],[Area]]="Area 11",Table1[[#This Row],[Income]],0)</f>
        <v>0</v>
      </c>
      <c r="BL208">
        <f ca="1">IF(Table1[[#This Row],[Area]]="Area 12",Table1[[#This Row],[Income]],0)</f>
        <v>0</v>
      </c>
      <c r="BM208">
        <f ca="1">IF(Table1[[#This Row],[Area]]="Area 13",Table1[[#This Row],[Income]],0)</f>
        <v>0</v>
      </c>
      <c r="BN208" s="2">
        <f ca="1">IF(Table1[[#This Row],[Area]]="Area 14",Table1[[#This Row],[Income]],0)</f>
        <v>0</v>
      </c>
      <c r="BO208" s="1">
        <f ca="1">IF(Table1[[#This Row],[Occupation]]="Health",Table1[[#This Row],[Income]],0)</f>
        <v>80735</v>
      </c>
      <c r="BP208">
        <f ca="1">IF(Table1[[#This Row],[Occupation]]="Construction",Table1[[#This Row],[Income]],0)</f>
        <v>0</v>
      </c>
      <c r="BQ208">
        <f ca="1">IF(Table1[[#This Row],[Occupation]]="Teaching",Table1[[#This Row],[Income]],0)</f>
        <v>0</v>
      </c>
      <c r="BR208">
        <f ca="1">IF(Table1[[#This Row],[Occupation]]="IT",Table1[[#This Row],[Income]],0)</f>
        <v>0</v>
      </c>
      <c r="BS208">
        <f ca="1">IF(Table1[[#This Row],[Occupation]]="General Work",Table1[[#This Row],[Income]],0)</f>
        <v>0</v>
      </c>
      <c r="BT208" s="2">
        <f ca="1">IF(Table1[[#This Row],[Occupation]]="Agriculture",Table1[[#This Row],[Income]],0)</f>
        <v>0</v>
      </c>
      <c r="BV208" s="1">
        <f ca="1">IF(Table1[[#This Row],[Value of Debts]]&gt;Table1[[#This Row],[Income]],1,0)</f>
        <v>1</v>
      </c>
      <c r="BY208" s="2">
        <f ca="1">IF(Table1[[#This Row],[Net Worth of person]]&gt;$BZ$5,Table1[[#This Row],[Age]],0)</f>
        <v>34</v>
      </c>
    </row>
    <row r="209" spans="2:77" x14ac:dyDescent="0.3">
      <c r="B209">
        <f t="shared" ca="1" si="80"/>
        <v>2</v>
      </c>
      <c r="C209" t="str">
        <f t="shared" ca="1" si="67"/>
        <v>Women</v>
      </c>
      <c r="D209">
        <f t="shared" ca="1" si="81"/>
        <v>45</v>
      </c>
      <c r="E209">
        <f t="shared" ca="1" si="82"/>
        <v>2</v>
      </c>
      <c r="F209" t="str">
        <f t="shared" ca="1" si="68"/>
        <v>Construction</v>
      </c>
      <c r="G209">
        <f t="shared" ca="1" si="83"/>
        <v>4</v>
      </c>
      <c r="H209" t="str">
        <f t="shared" ca="1" si="69"/>
        <v>Technical</v>
      </c>
      <c r="I209">
        <f t="shared" ca="1" si="84"/>
        <v>3</v>
      </c>
      <c r="J209">
        <f t="shared" ca="1" si="85"/>
        <v>2</v>
      </c>
      <c r="K209">
        <f t="shared" ca="1" si="86"/>
        <v>88375</v>
      </c>
      <c r="L209">
        <f t="shared" ca="1" si="87"/>
        <v>4</v>
      </c>
      <c r="M209" t="str">
        <f t="shared" ca="1" si="70"/>
        <v>Area 4</v>
      </c>
      <c r="N209">
        <f t="shared" ca="1" si="71"/>
        <v>441875</v>
      </c>
      <c r="O209">
        <f ca="1">RAND()*Table1[[#This Row],[value of House]]</f>
        <v>46111.782753469386</v>
      </c>
      <c r="P209">
        <f t="shared" ca="1" si="72"/>
        <v>16518.892835497325</v>
      </c>
      <c r="Q209">
        <f t="shared" ca="1" si="73"/>
        <v>9656</v>
      </c>
      <c r="R209">
        <f t="shared" ca="1" si="74"/>
        <v>95378.360446942126</v>
      </c>
      <c r="S209">
        <f t="shared" ca="1" si="75"/>
        <v>17261.131207621278</v>
      </c>
      <c r="T209">
        <f t="shared" ca="1" si="76"/>
        <v>475655.02404311858</v>
      </c>
      <c r="U209">
        <f t="shared" ca="1" si="77"/>
        <v>151146.14320041152</v>
      </c>
      <c r="V209">
        <f t="shared" ca="1" si="78"/>
        <v>324508.88084270706</v>
      </c>
      <c r="X209" s="1">
        <f ca="1">IF(Table1[[#This Row],[Gender]]="Men",1,0)</f>
        <v>0</v>
      </c>
      <c r="Y209">
        <f ca="1">IF(Table1[[#This Row],[Gender]]="Women",1,0)</f>
        <v>1</v>
      </c>
      <c r="AB209" s="2"/>
      <c r="AD209" s="1">
        <f ca="1">IF(Table1[[#This Row],[Occupation]]="General Work",1,0)</f>
        <v>0</v>
      </c>
      <c r="AE209">
        <f ca="1">IF(Table1[[#This Row],[Occupation]]="IT",1,0)</f>
        <v>0</v>
      </c>
      <c r="AF209">
        <f ca="1">IF(Table1[[#This Row],[Occupation]]="Agriculture",1,0)</f>
        <v>0</v>
      </c>
      <c r="AG209">
        <f ca="1">IF(Table1[[#This Row],[Occupation]]="Teaching",1,0)</f>
        <v>0</v>
      </c>
      <c r="AH209">
        <f ca="1">IF(Table1[[#This Row],[Occupation]]="Construction",1,0)</f>
        <v>1</v>
      </c>
      <c r="AI209">
        <f ca="1">IF(Table1[[#This Row],[Occupation]]="Health",1,0)</f>
        <v>0</v>
      </c>
      <c r="AP209" s="1"/>
      <c r="AQ209" s="11">
        <f t="shared" ca="1" si="79"/>
        <v>22538.336297737162</v>
      </c>
      <c r="AR209" s="2"/>
      <c r="AS209" s="1">
        <f ca="1">IF(Table1[[#This Row],[Value of Debts]]&gt;$AT$5,1,0)</f>
        <v>1</v>
      </c>
      <c r="AV209" s="2"/>
      <c r="AW209" s="16">
        <f ca="1">Table1[[#This Row],[Mortage Left]]/Table1[[#This Row],[value of House]]</f>
        <v>0.10435481245481049</v>
      </c>
      <c r="AX209">
        <f t="shared" ca="1" si="88"/>
        <v>1</v>
      </c>
      <c r="BA209" s="1">
        <f ca="1">IF(Table1[[#This Row],[Area]]="Area 1",Table1[[#This Row],[Income]],0)</f>
        <v>0</v>
      </c>
      <c r="BB209">
        <f ca="1">IF(Table1[[#This Row],[Area]]="Area 2",Table1[[#This Row],[Income]],0)</f>
        <v>0</v>
      </c>
      <c r="BC209">
        <f ca="1">IF(Table1[[#This Row],[Area]]="Area 3",Table1[[#This Row],[Income]],0)</f>
        <v>0</v>
      </c>
      <c r="BD209">
        <f ca="1">IF(Table1[[#This Row],[Area]]="Area 4",Table1[[#This Row],[Income]],0)</f>
        <v>88375</v>
      </c>
      <c r="BE209">
        <f ca="1">IF(Table1[[#This Row],[Area]]="Area 5",Table1[[#This Row],[Income]],0)</f>
        <v>0</v>
      </c>
      <c r="BF209">
        <f ca="1">IF(Table1[[#This Row],[Area]]="Area 6",Table1[[#This Row],[Income]],0)</f>
        <v>0</v>
      </c>
      <c r="BG209">
        <f ca="1">IF(Table1[[#This Row],[Area]]="Area 7",Table1[[#This Row],[Income]],0)</f>
        <v>0</v>
      </c>
      <c r="BH209">
        <f ca="1">IF(Table1[[#This Row],[Area]]="Area 8",Table1[[#This Row],[Income]],0)</f>
        <v>0</v>
      </c>
      <c r="BI209">
        <f ca="1">IF(Table1[[#This Row],[Area]]="Area 9",Table1[[#This Row],[Income]],0)</f>
        <v>0</v>
      </c>
      <c r="BJ209">
        <f ca="1">IF(Table1[[#This Row],[Area]]="Area 10",Table1[[#This Row],[Income]],0)</f>
        <v>0</v>
      </c>
      <c r="BK209">
        <f ca="1">IF(Table1[[#This Row],[Area]]="Area 11",Table1[[#This Row],[Income]],0)</f>
        <v>0</v>
      </c>
      <c r="BL209">
        <f ca="1">IF(Table1[[#This Row],[Area]]="Area 12",Table1[[#This Row],[Income]],0)</f>
        <v>0</v>
      </c>
      <c r="BM209">
        <f ca="1">IF(Table1[[#This Row],[Area]]="Area 13",Table1[[#This Row],[Income]],0)</f>
        <v>0</v>
      </c>
      <c r="BN209" s="2">
        <f ca="1">IF(Table1[[#This Row],[Area]]="Area 14",Table1[[#This Row],[Income]],0)</f>
        <v>0</v>
      </c>
      <c r="BO209" s="1">
        <f ca="1">IF(Table1[[#This Row],[Occupation]]="Health",Table1[[#This Row],[Income]],0)</f>
        <v>0</v>
      </c>
      <c r="BP209">
        <f ca="1">IF(Table1[[#This Row],[Occupation]]="Construction",Table1[[#This Row],[Income]],0)</f>
        <v>88375</v>
      </c>
      <c r="BQ209">
        <f ca="1">IF(Table1[[#This Row],[Occupation]]="Teaching",Table1[[#This Row],[Income]],0)</f>
        <v>0</v>
      </c>
      <c r="BR209">
        <f ca="1">IF(Table1[[#This Row],[Occupation]]="IT",Table1[[#This Row],[Income]],0)</f>
        <v>0</v>
      </c>
      <c r="BS209">
        <f ca="1">IF(Table1[[#This Row],[Occupation]]="General Work",Table1[[#This Row],[Income]],0)</f>
        <v>0</v>
      </c>
      <c r="BT209" s="2">
        <f ca="1">IF(Table1[[#This Row],[Occupation]]="Agriculture",Table1[[#This Row],[Income]],0)</f>
        <v>0</v>
      </c>
      <c r="BV209" s="1">
        <f ca="1">IF(Table1[[#This Row],[Value of Debts]]&gt;Table1[[#This Row],[Income]],1,0)</f>
        <v>1</v>
      </c>
      <c r="BY209" s="2">
        <f ca="1">IF(Table1[[#This Row],[Net Worth of person]]&gt;$BZ$5,Table1[[#This Row],[Age]],0)</f>
        <v>45</v>
      </c>
    </row>
    <row r="210" spans="2:77" x14ac:dyDescent="0.3">
      <c r="B210">
        <f t="shared" ca="1" si="80"/>
        <v>1</v>
      </c>
      <c r="C210" t="str">
        <f t="shared" ca="1" si="67"/>
        <v>Men</v>
      </c>
      <c r="D210">
        <f t="shared" ca="1" si="81"/>
        <v>43</v>
      </c>
      <c r="E210">
        <f t="shared" ca="1" si="82"/>
        <v>1</v>
      </c>
      <c r="F210" t="str">
        <f t="shared" ca="1" si="68"/>
        <v>Health</v>
      </c>
      <c r="G210">
        <f t="shared" ca="1" si="83"/>
        <v>2</v>
      </c>
      <c r="H210" t="str">
        <f t="shared" ca="1" si="69"/>
        <v>College</v>
      </c>
      <c r="I210">
        <f t="shared" ca="1" si="84"/>
        <v>4</v>
      </c>
      <c r="J210">
        <f t="shared" ca="1" si="85"/>
        <v>3</v>
      </c>
      <c r="K210">
        <f t="shared" ca="1" si="86"/>
        <v>26964</v>
      </c>
      <c r="L210">
        <f t="shared" ca="1" si="87"/>
        <v>1</v>
      </c>
      <c r="M210" t="str">
        <f t="shared" ca="1" si="70"/>
        <v>Area 1</v>
      </c>
      <c r="N210">
        <f t="shared" ca="1" si="71"/>
        <v>134820</v>
      </c>
      <c r="O210">
        <f ca="1">RAND()*Table1[[#This Row],[value of House]]</f>
        <v>34091.643462621389</v>
      </c>
      <c r="P210">
        <f t="shared" ca="1" si="72"/>
        <v>67615.008893211489</v>
      </c>
      <c r="Q210">
        <f t="shared" ca="1" si="73"/>
        <v>8122</v>
      </c>
      <c r="R210">
        <f t="shared" ca="1" si="74"/>
        <v>49389.994703585304</v>
      </c>
      <c r="S210">
        <f t="shared" ca="1" si="75"/>
        <v>11227.599245817491</v>
      </c>
      <c r="T210">
        <f t="shared" ca="1" si="76"/>
        <v>213662.60813902898</v>
      </c>
      <c r="U210">
        <f t="shared" ca="1" si="77"/>
        <v>91603.638166206685</v>
      </c>
      <c r="V210">
        <f t="shared" ca="1" si="78"/>
        <v>122058.96997282229</v>
      </c>
      <c r="X210" s="1">
        <f ca="1">IF(Table1[[#This Row],[Gender]]="Men",1,0)</f>
        <v>1</v>
      </c>
      <c r="Y210">
        <f ca="1">IF(Table1[[#This Row],[Gender]]="Women",1,0)</f>
        <v>0</v>
      </c>
      <c r="AB210" s="2"/>
      <c r="AD210" s="1">
        <f ca="1">IF(Table1[[#This Row],[Occupation]]="General Work",1,0)</f>
        <v>0</v>
      </c>
      <c r="AE210">
        <f ca="1">IF(Table1[[#This Row],[Occupation]]="IT",1,0)</f>
        <v>0</v>
      </c>
      <c r="AF210">
        <f ca="1">IF(Table1[[#This Row],[Occupation]]="Agriculture",1,0)</f>
        <v>0</v>
      </c>
      <c r="AG210">
        <f ca="1">IF(Table1[[#This Row],[Occupation]]="Teaching",1,0)</f>
        <v>0</v>
      </c>
      <c r="AH210">
        <f ca="1">IF(Table1[[#This Row],[Occupation]]="Construction",1,0)</f>
        <v>0</v>
      </c>
      <c r="AI210">
        <f ca="1">IF(Table1[[#This Row],[Occupation]]="Health",1,0)</f>
        <v>1</v>
      </c>
      <c r="AP210" s="1"/>
      <c r="AQ210" s="11">
        <f t="shared" ca="1" si="79"/>
        <v>20768.143035097801</v>
      </c>
      <c r="AR210" s="2"/>
      <c r="AS210" s="1">
        <f ca="1">IF(Table1[[#This Row],[Value of Debts]]&gt;$AT$5,1,0)</f>
        <v>0</v>
      </c>
      <c r="AV210" s="2"/>
      <c r="AW210" s="16">
        <f ca="1">Table1[[#This Row],[Mortage Left]]/Table1[[#This Row],[value of House]]</f>
        <v>0.25286784944831175</v>
      </c>
      <c r="AX210">
        <f t="shared" ca="1" si="88"/>
        <v>1</v>
      </c>
      <c r="BA210" s="1">
        <f ca="1">IF(Table1[[#This Row],[Area]]="Area 1",Table1[[#This Row],[Income]],0)</f>
        <v>26964</v>
      </c>
      <c r="BB210">
        <f ca="1">IF(Table1[[#This Row],[Area]]="Area 2",Table1[[#This Row],[Income]],0)</f>
        <v>0</v>
      </c>
      <c r="BC210">
        <f ca="1">IF(Table1[[#This Row],[Area]]="Area 3",Table1[[#This Row],[Income]],0)</f>
        <v>0</v>
      </c>
      <c r="BD210">
        <f ca="1">IF(Table1[[#This Row],[Area]]="Area 4",Table1[[#This Row],[Income]],0)</f>
        <v>0</v>
      </c>
      <c r="BE210">
        <f ca="1">IF(Table1[[#This Row],[Area]]="Area 5",Table1[[#This Row],[Income]],0)</f>
        <v>0</v>
      </c>
      <c r="BF210">
        <f ca="1">IF(Table1[[#This Row],[Area]]="Area 6",Table1[[#This Row],[Income]],0)</f>
        <v>0</v>
      </c>
      <c r="BG210">
        <f ca="1">IF(Table1[[#This Row],[Area]]="Area 7",Table1[[#This Row],[Income]],0)</f>
        <v>0</v>
      </c>
      <c r="BH210">
        <f ca="1">IF(Table1[[#This Row],[Area]]="Area 8",Table1[[#This Row],[Income]],0)</f>
        <v>0</v>
      </c>
      <c r="BI210">
        <f ca="1">IF(Table1[[#This Row],[Area]]="Area 9",Table1[[#This Row],[Income]],0)</f>
        <v>0</v>
      </c>
      <c r="BJ210">
        <f ca="1">IF(Table1[[#This Row],[Area]]="Area 10",Table1[[#This Row],[Income]],0)</f>
        <v>0</v>
      </c>
      <c r="BK210">
        <f ca="1">IF(Table1[[#This Row],[Area]]="Area 11",Table1[[#This Row],[Income]],0)</f>
        <v>0</v>
      </c>
      <c r="BL210">
        <f ca="1">IF(Table1[[#This Row],[Area]]="Area 12",Table1[[#This Row],[Income]],0)</f>
        <v>0</v>
      </c>
      <c r="BM210">
        <f ca="1">IF(Table1[[#This Row],[Area]]="Area 13",Table1[[#This Row],[Income]],0)</f>
        <v>0</v>
      </c>
      <c r="BN210" s="2">
        <f ca="1">IF(Table1[[#This Row],[Area]]="Area 14",Table1[[#This Row],[Income]],0)</f>
        <v>0</v>
      </c>
      <c r="BO210" s="1">
        <f ca="1">IF(Table1[[#This Row],[Occupation]]="Health",Table1[[#This Row],[Income]],0)</f>
        <v>26964</v>
      </c>
      <c r="BP210">
        <f ca="1">IF(Table1[[#This Row],[Occupation]]="Construction",Table1[[#This Row],[Income]],0)</f>
        <v>0</v>
      </c>
      <c r="BQ210">
        <f ca="1">IF(Table1[[#This Row],[Occupation]]="Teaching",Table1[[#This Row],[Income]],0)</f>
        <v>0</v>
      </c>
      <c r="BR210">
        <f ca="1">IF(Table1[[#This Row],[Occupation]]="IT",Table1[[#This Row],[Income]],0)</f>
        <v>0</v>
      </c>
      <c r="BS210">
        <f ca="1">IF(Table1[[#This Row],[Occupation]]="General Work",Table1[[#This Row],[Income]],0)</f>
        <v>0</v>
      </c>
      <c r="BT210" s="2">
        <f ca="1">IF(Table1[[#This Row],[Occupation]]="Agriculture",Table1[[#This Row],[Income]],0)</f>
        <v>0</v>
      </c>
      <c r="BV210" s="1">
        <f ca="1">IF(Table1[[#This Row],[Value of Debts]]&gt;Table1[[#This Row],[Income]],1,0)</f>
        <v>1</v>
      </c>
      <c r="BY210" s="2">
        <f ca="1">IF(Table1[[#This Row],[Net Worth of person]]&gt;$BZ$5,Table1[[#This Row],[Age]],0)</f>
        <v>43</v>
      </c>
    </row>
    <row r="211" spans="2:77" x14ac:dyDescent="0.3">
      <c r="B211">
        <f t="shared" ca="1" si="80"/>
        <v>2</v>
      </c>
      <c r="C211" t="str">
        <f t="shared" ca="1" si="67"/>
        <v>Women</v>
      </c>
      <c r="D211">
        <f t="shared" ca="1" si="81"/>
        <v>37</v>
      </c>
      <c r="E211">
        <f t="shared" ca="1" si="82"/>
        <v>5</v>
      </c>
      <c r="F211" t="str">
        <f t="shared" ca="1" si="68"/>
        <v>General Work</v>
      </c>
      <c r="G211">
        <f t="shared" ca="1" si="83"/>
        <v>1</v>
      </c>
      <c r="H211" t="str">
        <f t="shared" ca="1" si="69"/>
        <v>High School</v>
      </c>
      <c r="I211">
        <f t="shared" ca="1" si="84"/>
        <v>2</v>
      </c>
      <c r="J211">
        <f t="shared" ca="1" si="85"/>
        <v>3</v>
      </c>
      <c r="K211">
        <f t="shared" ca="1" si="86"/>
        <v>68717</v>
      </c>
      <c r="L211">
        <f t="shared" ca="1" si="87"/>
        <v>12</v>
      </c>
      <c r="M211" t="str">
        <f t="shared" ca="1" si="70"/>
        <v>Area 12</v>
      </c>
      <c r="N211">
        <f t="shared" ca="1" si="71"/>
        <v>274868</v>
      </c>
      <c r="O211">
        <f ca="1">RAND()*Table1[[#This Row],[value of House]]</f>
        <v>166431.62001881396</v>
      </c>
      <c r="P211">
        <f t="shared" ca="1" si="72"/>
        <v>62304.429105293406</v>
      </c>
      <c r="Q211">
        <f t="shared" ca="1" si="73"/>
        <v>36780</v>
      </c>
      <c r="R211">
        <f t="shared" ca="1" si="74"/>
        <v>114679.4580170226</v>
      </c>
      <c r="S211">
        <f t="shared" ca="1" si="75"/>
        <v>34534.76330724531</v>
      </c>
      <c r="T211">
        <f t="shared" ca="1" si="76"/>
        <v>371707.19241253874</v>
      </c>
      <c r="U211">
        <f t="shared" ca="1" si="77"/>
        <v>317891.07803583657</v>
      </c>
      <c r="V211">
        <f t="shared" ca="1" si="78"/>
        <v>53816.114376702171</v>
      </c>
      <c r="X211" s="1">
        <f ca="1">IF(Table1[[#This Row],[Gender]]="Men",1,0)</f>
        <v>0</v>
      </c>
      <c r="Y211">
        <f ca="1">IF(Table1[[#This Row],[Gender]]="Women",1,0)</f>
        <v>1</v>
      </c>
      <c r="AB211" s="2"/>
      <c r="AD211" s="1">
        <f ca="1">IF(Table1[[#This Row],[Occupation]]="General Work",1,0)</f>
        <v>1</v>
      </c>
      <c r="AE211">
        <f ca="1">IF(Table1[[#This Row],[Occupation]]="IT",1,0)</f>
        <v>0</v>
      </c>
      <c r="AF211">
        <f ca="1">IF(Table1[[#This Row],[Occupation]]="Agriculture",1,0)</f>
        <v>0</v>
      </c>
      <c r="AG211">
        <f ca="1">IF(Table1[[#This Row],[Occupation]]="Teaching",1,0)</f>
        <v>0</v>
      </c>
      <c r="AH211">
        <f ca="1">IF(Table1[[#This Row],[Occupation]]="Construction",1,0)</f>
        <v>0</v>
      </c>
      <c r="AI211">
        <f ca="1">IF(Table1[[#This Row],[Occupation]]="Health",1,0)</f>
        <v>0</v>
      </c>
      <c r="AP211" s="1"/>
      <c r="AQ211" s="11">
        <f t="shared" ca="1" si="79"/>
        <v>31128.806463345365</v>
      </c>
      <c r="AR211" s="2"/>
      <c r="AS211" s="1">
        <f ca="1">IF(Table1[[#This Row],[Value of Debts]]&gt;$AT$5,1,0)</f>
        <v>1</v>
      </c>
      <c r="AV211" s="2"/>
      <c r="AW211" s="16">
        <f ca="1">Table1[[#This Row],[Mortage Left]]/Table1[[#This Row],[value of House]]</f>
        <v>0.60549652931157483</v>
      </c>
      <c r="AX211">
        <f t="shared" ca="1" si="88"/>
        <v>0</v>
      </c>
      <c r="BA211" s="1">
        <f ca="1">IF(Table1[[#This Row],[Area]]="Area 1",Table1[[#This Row],[Income]],0)</f>
        <v>0</v>
      </c>
      <c r="BB211">
        <f ca="1">IF(Table1[[#This Row],[Area]]="Area 2",Table1[[#This Row],[Income]],0)</f>
        <v>0</v>
      </c>
      <c r="BC211">
        <f ca="1">IF(Table1[[#This Row],[Area]]="Area 3",Table1[[#This Row],[Income]],0)</f>
        <v>0</v>
      </c>
      <c r="BD211">
        <f ca="1">IF(Table1[[#This Row],[Area]]="Area 4",Table1[[#This Row],[Income]],0)</f>
        <v>0</v>
      </c>
      <c r="BE211">
        <f ca="1">IF(Table1[[#This Row],[Area]]="Area 5",Table1[[#This Row],[Income]],0)</f>
        <v>0</v>
      </c>
      <c r="BF211">
        <f ca="1">IF(Table1[[#This Row],[Area]]="Area 6",Table1[[#This Row],[Income]],0)</f>
        <v>0</v>
      </c>
      <c r="BG211">
        <f ca="1">IF(Table1[[#This Row],[Area]]="Area 7",Table1[[#This Row],[Income]],0)</f>
        <v>0</v>
      </c>
      <c r="BH211">
        <f ca="1">IF(Table1[[#This Row],[Area]]="Area 8",Table1[[#This Row],[Income]],0)</f>
        <v>0</v>
      </c>
      <c r="BI211">
        <f ca="1">IF(Table1[[#This Row],[Area]]="Area 9",Table1[[#This Row],[Income]],0)</f>
        <v>0</v>
      </c>
      <c r="BJ211">
        <f ca="1">IF(Table1[[#This Row],[Area]]="Area 10",Table1[[#This Row],[Income]],0)</f>
        <v>0</v>
      </c>
      <c r="BK211">
        <f ca="1">IF(Table1[[#This Row],[Area]]="Area 11",Table1[[#This Row],[Income]],0)</f>
        <v>0</v>
      </c>
      <c r="BL211">
        <f ca="1">IF(Table1[[#This Row],[Area]]="Area 12",Table1[[#This Row],[Income]],0)</f>
        <v>68717</v>
      </c>
      <c r="BM211">
        <f ca="1">IF(Table1[[#This Row],[Area]]="Area 13",Table1[[#This Row],[Income]],0)</f>
        <v>0</v>
      </c>
      <c r="BN211" s="2">
        <f ca="1">IF(Table1[[#This Row],[Area]]="Area 14",Table1[[#This Row],[Income]],0)</f>
        <v>0</v>
      </c>
      <c r="BO211" s="1">
        <f ca="1">IF(Table1[[#This Row],[Occupation]]="Health",Table1[[#This Row],[Income]],0)</f>
        <v>0</v>
      </c>
      <c r="BP211">
        <f ca="1">IF(Table1[[#This Row],[Occupation]]="Construction",Table1[[#This Row],[Income]],0)</f>
        <v>0</v>
      </c>
      <c r="BQ211">
        <f ca="1">IF(Table1[[#This Row],[Occupation]]="Teaching",Table1[[#This Row],[Income]],0)</f>
        <v>0</v>
      </c>
      <c r="BR211">
        <f ca="1">IF(Table1[[#This Row],[Occupation]]="IT",Table1[[#This Row],[Income]],0)</f>
        <v>0</v>
      </c>
      <c r="BS211">
        <f ca="1">IF(Table1[[#This Row],[Occupation]]="General Work",Table1[[#This Row],[Income]],0)</f>
        <v>68717</v>
      </c>
      <c r="BT211" s="2">
        <f ca="1">IF(Table1[[#This Row],[Occupation]]="Agriculture",Table1[[#This Row],[Income]],0)</f>
        <v>0</v>
      </c>
      <c r="BV211" s="1">
        <f ca="1">IF(Table1[[#This Row],[Value of Debts]]&gt;Table1[[#This Row],[Income]],1,0)</f>
        <v>1</v>
      </c>
      <c r="BY211" s="2">
        <f ca="1">IF(Table1[[#This Row],[Net Worth of person]]&gt;$BZ$5,Table1[[#This Row],[Age]],0)</f>
        <v>0</v>
      </c>
    </row>
    <row r="212" spans="2:77" x14ac:dyDescent="0.3">
      <c r="B212">
        <f t="shared" ca="1" si="80"/>
        <v>2</v>
      </c>
      <c r="C212" t="str">
        <f t="shared" ca="1" si="67"/>
        <v>Women</v>
      </c>
      <c r="D212">
        <f t="shared" ca="1" si="81"/>
        <v>39</v>
      </c>
      <c r="E212">
        <f t="shared" ca="1" si="82"/>
        <v>3</v>
      </c>
      <c r="F212" t="str">
        <f t="shared" ca="1" si="68"/>
        <v>Teaching</v>
      </c>
      <c r="G212">
        <f t="shared" ca="1" si="83"/>
        <v>4</v>
      </c>
      <c r="H212" t="str">
        <f t="shared" ca="1" si="69"/>
        <v>Technical</v>
      </c>
      <c r="I212">
        <f t="shared" ca="1" si="84"/>
        <v>4</v>
      </c>
      <c r="J212">
        <f t="shared" ca="1" si="85"/>
        <v>3</v>
      </c>
      <c r="K212">
        <f t="shared" ca="1" si="86"/>
        <v>55094</v>
      </c>
      <c r="L212">
        <f t="shared" ca="1" si="87"/>
        <v>12</v>
      </c>
      <c r="M212" t="str">
        <f t="shared" ca="1" si="70"/>
        <v>Area 12</v>
      </c>
      <c r="N212">
        <f t="shared" ca="1" si="71"/>
        <v>220376</v>
      </c>
      <c r="O212">
        <f ca="1">RAND()*Table1[[#This Row],[value of House]]</f>
        <v>213226.79399276589</v>
      </c>
      <c r="P212">
        <f t="shared" ca="1" si="72"/>
        <v>93386.419390036099</v>
      </c>
      <c r="Q212">
        <f t="shared" ca="1" si="73"/>
        <v>65667</v>
      </c>
      <c r="R212">
        <f t="shared" ca="1" si="74"/>
        <v>6965.6420801258291</v>
      </c>
      <c r="S212">
        <f t="shared" ca="1" si="75"/>
        <v>18169.088934794207</v>
      </c>
      <c r="T212">
        <f t="shared" ca="1" si="76"/>
        <v>331931.50832483027</v>
      </c>
      <c r="U212">
        <f t="shared" ca="1" si="77"/>
        <v>285859.43607289169</v>
      </c>
      <c r="V212">
        <f t="shared" ca="1" si="78"/>
        <v>46072.072251938574</v>
      </c>
      <c r="X212" s="1">
        <f ca="1">IF(Table1[[#This Row],[Gender]]="Men",1,0)</f>
        <v>0</v>
      </c>
      <c r="Y212">
        <f ca="1">IF(Table1[[#This Row],[Gender]]="Women",1,0)</f>
        <v>1</v>
      </c>
      <c r="AB212" s="2"/>
      <c r="AD212" s="1">
        <f ca="1">IF(Table1[[#This Row],[Occupation]]="General Work",1,0)</f>
        <v>0</v>
      </c>
      <c r="AE212">
        <f ca="1">IF(Table1[[#This Row],[Occupation]]="IT",1,0)</f>
        <v>0</v>
      </c>
      <c r="AF212">
        <f ca="1">IF(Table1[[#This Row],[Occupation]]="Agriculture",1,0)</f>
        <v>0</v>
      </c>
      <c r="AG212">
        <f ca="1">IF(Table1[[#This Row],[Occupation]]="Teaching",1,0)</f>
        <v>1</v>
      </c>
      <c r="AH212">
        <f ca="1">IF(Table1[[#This Row],[Occupation]]="Construction",1,0)</f>
        <v>0</v>
      </c>
      <c r="AI212">
        <f ca="1">IF(Table1[[#This Row],[Occupation]]="Health",1,0)</f>
        <v>0</v>
      </c>
      <c r="AP212" s="1"/>
      <c r="AQ212" s="11">
        <f t="shared" ca="1" si="79"/>
        <v>67773.57677934879</v>
      </c>
      <c r="AR212" s="2"/>
      <c r="AS212" s="1">
        <f ca="1">IF(Table1[[#This Row],[Value of Debts]]&gt;$AT$5,1,0)</f>
        <v>1</v>
      </c>
      <c r="AV212" s="2"/>
      <c r="AW212" s="16">
        <f ca="1">Table1[[#This Row],[Mortage Left]]/Table1[[#This Row],[value of House]]</f>
        <v>0.96755905358462757</v>
      </c>
      <c r="AX212">
        <f t="shared" ca="1" si="88"/>
        <v>0</v>
      </c>
      <c r="BA212" s="1">
        <f ca="1">IF(Table1[[#This Row],[Area]]="Area 1",Table1[[#This Row],[Income]],0)</f>
        <v>0</v>
      </c>
      <c r="BB212">
        <f ca="1">IF(Table1[[#This Row],[Area]]="Area 2",Table1[[#This Row],[Income]],0)</f>
        <v>0</v>
      </c>
      <c r="BC212">
        <f ca="1">IF(Table1[[#This Row],[Area]]="Area 3",Table1[[#This Row],[Income]],0)</f>
        <v>0</v>
      </c>
      <c r="BD212">
        <f ca="1">IF(Table1[[#This Row],[Area]]="Area 4",Table1[[#This Row],[Income]],0)</f>
        <v>0</v>
      </c>
      <c r="BE212">
        <f ca="1">IF(Table1[[#This Row],[Area]]="Area 5",Table1[[#This Row],[Income]],0)</f>
        <v>0</v>
      </c>
      <c r="BF212">
        <f ca="1">IF(Table1[[#This Row],[Area]]="Area 6",Table1[[#This Row],[Income]],0)</f>
        <v>0</v>
      </c>
      <c r="BG212">
        <f ca="1">IF(Table1[[#This Row],[Area]]="Area 7",Table1[[#This Row],[Income]],0)</f>
        <v>0</v>
      </c>
      <c r="BH212">
        <f ca="1">IF(Table1[[#This Row],[Area]]="Area 8",Table1[[#This Row],[Income]],0)</f>
        <v>0</v>
      </c>
      <c r="BI212">
        <f ca="1">IF(Table1[[#This Row],[Area]]="Area 9",Table1[[#This Row],[Income]],0)</f>
        <v>0</v>
      </c>
      <c r="BJ212">
        <f ca="1">IF(Table1[[#This Row],[Area]]="Area 10",Table1[[#This Row],[Income]],0)</f>
        <v>0</v>
      </c>
      <c r="BK212">
        <f ca="1">IF(Table1[[#This Row],[Area]]="Area 11",Table1[[#This Row],[Income]],0)</f>
        <v>0</v>
      </c>
      <c r="BL212">
        <f ca="1">IF(Table1[[#This Row],[Area]]="Area 12",Table1[[#This Row],[Income]],0)</f>
        <v>55094</v>
      </c>
      <c r="BM212">
        <f ca="1">IF(Table1[[#This Row],[Area]]="Area 13",Table1[[#This Row],[Income]],0)</f>
        <v>0</v>
      </c>
      <c r="BN212" s="2">
        <f ca="1">IF(Table1[[#This Row],[Area]]="Area 14",Table1[[#This Row],[Income]],0)</f>
        <v>0</v>
      </c>
      <c r="BO212" s="1">
        <f ca="1">IF(Table1[[#This Row],[Occupation]]="Health",Table1[[#This Row],[Income]],0)</f>
        <v>0</v>
      </c>
      <c r="BP212">
        <f ca="1">IF(Table1[[#This Row],[Occupation]]="Construction",Table1[[#This Row],[Income]],0)</f>
        <v>0</v>
      </c>
      <c r="BQ212">
        <f ca="1">IF(Table1[[#This Row],[Occupation]]="Teaching",Table1[[#This Row],[Income]],0)</f>
        <v>55094</v>
      </c>
      <c r="BR212">
        <f ca="1">IF(Table1[[#This Row],[Occupation]]="IT",Table1[[#This Row],[Income]],0)</f>
        <v>0</v>
      </c>
      <c r="BS212">
        <f ca="1">IF(Table1[[#This Row],[Occupation]]="General Work",Table1[[#This Row],[Income]],0)</f>
        <v>0</v>
      </c>
      <c r="BT212" s="2">
        <f ca="1">IF(Table1[[#This Row],[Occupation]]="Agriculture",Table1[[#This Row],[Income]],0)</f>
        <v>0</v>
      </c>
      <c r="BV212" s="1">
        <f ca="1">IF(Table1[[#This Row],[Value of Debts]]&gt;Table1[[#This Row],[Income]],1,0)</f>
        <v>1</v>
      </c>
      <c r="BY212" s="2">
        <f ca="1">IF(Table1[[#This Row],[Net Worth of person]]&gt;$BZ$5,Table1[[#This Row],[Age]],0)</f>
        <v>0</v>
      </c>
    </row>
    <row r="213" spans="2:77" x14ac:dyDescent="0.3">
      <c r="B213">
        <f t="shared" ca="1" si="80"/>
        <v>1</v>
      </c>
      <c r="C213" t="str">
        <f t="shared" ca="1" si="67"/>
        <v>Men</v>
      </c>
      <c r="D213">
        <f t="shared" ca="1" si="81"/>
        <v>35</v>
      </c>
      <c r="E213">
        <f t="shared" ca="1" si="82"/>
        <v>2</v>
      </c>
      <c r="F213" t="str">
        <f t="shared" ca="1" si="68"/>
        <v>Construction</v>
      </c>
      <c r="G213">
        <f t="shared" ca="1" si="83"/>
        <v>2</v>
      </c>
      <c r="H213" t="str">
        <f t="shared" ca="1" si="69"/>
        <v>College</v>
      </c>
      <c r="I213">
        <f t="shared" ca="1" si="84"/>
        <v>2</v>
      </c>
      <c r="J213">
        <f t="shared" ca="1" si="85"/>
        <v>2</v>
      </c>
      <c r="K213">
        <f t="shared" ca="1" si="86"/>
        <v>89294</v>
      </c>
      <c r="L213">
        <f t="shared" ca="1" si="87"/>
        <v>6</v>
      </c>
      <c r="M213" t="str">
        <f t="shared" ca="1" si="70"/>
        <v>Area 6</v>
      </c>
      <c r="N213">
        <f t="shared" ca="1" si="71"/>
        <v>267882</v>
      </c>
      <c r="O213">
        <f ca="1">RAND()*Table1[[#This Row],[value of House]]</f>
        <v>37721.344717687607</v>
      </c>
      <c r="P213">
        <f t="shared" ca="1" si="72"/>
        <v>135547.15355869758</v>
      </c>
      <c r="Q213">
        <f t="shared" ca="1" si="73"/>
        <v>126250</v>
      </c>
      <c r="R213">
        <f t="shared" ca="1" si="74"/>
        <v>98705.030430793253</v>
      </c>
      <c r="S213">
        <f t="shared" ca="1" si="75"/>
        <v>88454.578756701652</v>
      </c>
      <c r="T213">
        <f t="shared" ca="1" si="76"/>
        <v>491883.73231539922</v>
      </c>
      <c r="U213">
        <f t="shared" ca="1" si="77"/>
        <v>262676.37514848087</v>
      </c>
      <c r="V213">
        <f t="shared" ca="1" si="78"/>
        <v>229207.35716691834</v>
      </c>
      <c r="X213" s="1">
        <f ca="1">IF(Table1[[#This Row],[Gender]]="Men",1,0)</f>
        <v>1</v>
      </c>
      <c r="Y213">
        <f ca="1">IF(Table1[[#This Row],[Gender]]="Women",1,0)</f>
        <v>0</v>
      </c>
      <c r="AB213" s="2"/>
      <c r="AD213" s="1">
        <f ca="1">IF(Table1[[#This Row],[Occupation]]="General Work",1,0)</f>
        <v>0</v>
      </c>
      <c r="AE213">
        <f ca="1">IF(Table1[[#This Row],[Occupation]]="IT",1,0)</f>
        <v>0</v>
      </c>
      <c r="AF213">
        <f ca="1">IF(Table1[[#This Row],[Occupation]]="Agriculture",1,0)</f>
        <v>0</v>
      </c>
      <c r="AG213">
        <f ca="1">IF(Table1[[#This Row],[Occupation]]="Teaching",1,0)</f>
        <v>0</v>
      </c>
      <c r="AH213">
        <f ca="1">IF(Table1[[#This Row],[Occupation]]="Construction",1,0)</f>
        <v>1</v>
      </c>
      <c r="AI213">
        <f ca="1">IF(Table1[[#This Row],[Occupation]]="Health",1,0)</f>
        <v>0</v>
      </c>
      <c r="AP213" s="1"/>
      <c r="AQ213" s="11">
        <f t="shared" ca="1" si="79"/>
        <v>29983.831309210487</v>
      </c>
      <c r="AR213" s="2"/>
      <c r="AS213" s="1">
        <f ca="1">IF(Table1[[#This Row],[Value of Debts]]&gt;$AT$5,1,0)</f>
        <v>1</v>
      </c>
      <c r="AV213" s="2"/>
      <c r="AW213" s="16">
        <f ca="1">Table1[[#This Row],[Mortage Left]]/Table1[[#This Row],[value of House]]</f>
        <v>0.14081328613974664</v>
      </c>
      <c r="AX213">
        <f t="shared" ca="1" si="88"/>
        <v>1</v>
      </c>
      <c r="BA213" s="1">
        <f ca="1">IF(Table1[[#This Row],[Area]]="Area 1",Table1[[#This Row],[Income]],0)</f>
        <v>0</v>
      </c>
      <c r="BB213">
        <f ca="1">IF(Table1[[#This Row],[Area]]="Area 2",Table1[[#This Row],[Income]],0)</f>
        <v>0</v>
      </c>
      <c r="BC213">
        <f ca="1">IF(Table1[[#This Row],[Area]]="Area 3",Table1[[#This Row],[Income]],0)</f>
        <v>0</v>
      </c>
      <c r="BD213">
        <f ca="1">IF(Table1[[#This Row],[Area]]="Area 4",Table1[[#This Row],[Income]],0)</f>
        <v>0</v>
      </c>
      <c r="BE213">
        <f ca="1">IF(Table1[[#This Row],[Area]]="Area 5",Table1[[#This Row],[Income]],0)</f>
        <v>0</v>
      </c>
      <c r="BF213">
        <f ca="1">IF(Table1[[#This Row],[Area]]="Area 6",Table1[[#This Row],[Income]],0)</f>
        <v>89294</v>
      </c>
      <c r="BG213">
        <f ca="1">IF(Table1[[#This Row],[Area]]="Area 7",Table1[[#This Row],[Income]],0)</f>
        <v>0</v>
      </c>
      <c r="BH213">
        <f ca="1">IF(Table1[[#This Row],[Area]]="Area 8",Table1[[#This Row],[Income]],0)</f>
        <v>0</v>
      </c>
      <c r="BI213">
        <f ca="1">IF(Table1[[#This Row],[Area]]="Area 9",Table1[[#This Row],[Income]],0)</f>
        <v>0</v>
      </c>
      <c r="BJ213">
        <f ca="1">IF(Table1[[#This Row],[Area]]="Area 10",Table1[[#This Row],[Income]],0)</f>
        <v>0</v>
      </c>
      <c r="BK213">
        <f ca="1">IF(Table1[[#This Row],[Area]]="Area 11",Table1[[#This Row],[Income]],0)</f>
        <v>0</v>
      </c>
      <c r="BL213">
        <f ca="1">IF(Table1[[#This Row],[Area]]="Area 12",Table1[[#This Row],[Income]],0)</f>
        <v>0</v>
      </c>
      <c r="BM213">
        <f ca="1">IF(Table1[[#This Row],[Area]]="Area 13",Table1[[#This Row],[Income]],0)</f>
        <v>0</v>
      </c>
      <c r="BN213" s="2">
        <f ca="1">IF(Table1[[#This Row],[Area]]="Area 14",Table1[[#This Row],[Income]],0)</f>
        <v>0</v>
      </c>
      <c r="BO213" s="1">
        <f ca="1">IF(Table1[[#This Row],[Occupation]]="Health",Table1[[#This Row],[Income]],0)</f>
        <v>0</v>
      </c>
      <c r="BP213">
        <f ca="1">IF(Table1[[#This Row],[Occupation]]="Construction",Table1[[#This Row],[Income]],0)</f>
        <v>89294</v>
      </c>
      <c r="BQ213">
        <f ca="1">IF(Table1[[#This Row],[Occupation]]="Teaching",Table1[[#This Row],[Income]],0)</f>
        <v>0</v>
      </c>
      <c r="BR213">
        <f ca="1">IF(Table1[[#This Row],[Occupation]]="IT",Table1[[#This Row],[Income]],0)</f>
        <v>0</v>
      </c>
      <c r="BS213">
        <f ca="1">IF(Table1[[#This Row],[Occupation]]="General Work",Table1[[#This Row],[Income]],0)</f>
        <v>0</v>
      </c>
      <c r="BT213" s="2">
        <f ca="1">IF(Table1[[#This Row],[Occupation]]="Agriculture",Table1[[#This Row],[Income]],0)</f>
        <v>0</v>
      </c>
      <c r="BV213" s="1">
        <f ca="1">IF(Table1[[#This Row],[Value of Debts]]&gt;Table1[[#This Row],[Income]],1,0)</f>
        <v>1</v>
      </c>
      <c r="BY213" s="2">
        <f ca="1">IF(Table1[[#This Row],[Net Worth of person]]&gt;$BZ$5,Table1[[#This Row],[Age]],0)</f>
        <v>35</v>
      </c>
    </row>
    <row r="214" spans="2:77" x14ac:dyDescent="0.3">
      <c r="B214">
        <f t="shared" ca="1" si="80"/>
        <v>2</v>
      </c>
      <c r="C214" t="str">
        <f t="shared" ca="1" si="67"/>
        <v>Women</v>
      </c>
      <c r="D214">
        <f t="shared" ca="1" si="81"/>
        <v>31</v>
      </c>
      <c r="E214">
        <f t="shared" ca="1" si="82"/>
        <v>3</v>
      </c>
      <c r="F214" t="str">
        <f t="shared" ca="1" si="68"/>
        <v>Teaching</v>
      </c>
      <c r="G214">
        <f t="shared" ca="1" si="83"/>
        <v>4</v>
      </c>
      <c r="H214" t="str">
        <f t="shared" ca="1" si="69"/>
        <v>Technical</v>
      </c>
      <c r="I214">
        <f t="shared" ca="1" si="84"/>
        <v>3</v>
      </c>
      <c r="J214">
        <f t="shared" ca="1" si="85"/>
        <v>1</v>
      </c>
      <c r="K214">
        <f t="shared" ca="1" si="86"/>
        <v>63922</v>
      </c>
      <c r="L214">
        <f t="shared" ca="1" si="87"/>
        <v>5</v>
      </c>
      <c r="M214" t="str">
        <f t="shared" ca="1" si="70"/>
        <v>Area 5</v>
      </c>
      <c r="N214">
        <f t="shared" ca="1" si="71"/>
        <v>383532</v>
      </c>
      <c r="O214">
        <f ca="1">RAND()*Table1[[#This Row],[value of House]]</f>
        <v>233927.14585629836</v>
      </c>
      <c r="P214">
        <f t="shared" ca="1" si="72"/>
        <v>29983.831309210487</v>
      </c>
      <c r="Q214">
        <f t="shared" ca="1" si="73"/>
        <v>3298</v>
      </c>
      <c r="R214">
        <f t="shared" ca="1" si="74"/>
        <v>10859.108042799589</v>
      </c>
      <c r="S214">
        <f t="shared" ca="1" si="75"/>
        <v>85491.190545073609</v>
      </c>
      <c r="T214">
        <f t="shared" ca="1" si="76"/>
        <v>499007.0218542841</v>
      </c>
      <c r="U214">
        <f t="shared" ca="1" si="77"/>
        <v>248084.25389909794</v>
      </c>
      <c r="V214">
        <f t="shared" ca="1" si="78"/>
        <v>250922.76795518617</v>
      </c>
      <c r="X214" s="1">
        <f ca="1">IF(Table1[[#This Row],[Gender]]="Men",1,0)</f>
        <v>0</v>
      </c>
      <c r="Y214">
        <f ca="1">IF(Table1[[#This Row],[Gender]]="Women",1,0)</f>
        <v>1</v>
      </c>
      <c r="AB214" s="2"/>
      <c r="AD214" s="1">
        <f ca="1">IF(Table1[[#This Row],[Occupation]]="General Work",1,0)</f>
        <v>0</v>
      </c>
      <c r="AE214">
        <f ca="1">IF(Table1[[#This Row],[Occupation]]="IT",1,0)</f>
        <v>0</v>
      </c>
      <c r="AF214">
        <f ca="1">IF(Table1[[#This Row],[Occupation]]="Agriculture",1,0)</f>
        <v>0</v>
      </c>
      <c r="AG214">
        <f ca="1">IF(Table1[[#This Row],[Occupation]]="Teaching",1,0)</f>
        <v>1</v>
      </c>
      <c r="AH214">
        <f ca="1">IF(Table1[[#This Row],[Occupation]]="Construction",1,0)</f>
        <v>0</v>
      </c>
      <c r="AI214">
        <f ca="1">IF(Table1[[#This Row],[Occupation]]="Health",1,0)</f>
        <v>0</v>
      </c>
      <c r="AP214" s="1"/>
      <c r="AQ214" s="11">
        <f t="shared" ca="1" si="79"/>
        <v>67828.215768816357</v>
      </c>
      <c r="AR214" s="2"/>
      <c r="AS214" s="1">
        <f ca="1">IF(Table1[[#This Row],[Value of Debts]]&gt;$AT$5,1,0)</f>
        <v>1</v>
      </c>
      <c r="AV214" s="2"/>
      <c r="AW214" s="16">
        <f ca="1">Table1[[#This Row],[Mortage Left]]/Table1[[#This Row],[value of House]]</f>
        <v>0.60992862618060129</v>
      </c>
      <c r="AX214">
        <f t="shared" ca="1" si="88"/>
        <v>0</v>
      </c>
      <c r="BA214" s="1">
        <f ca="1">IF(Table1[[#This Row],[Area]]="Area 1",Table1[[#This Row],[Income]],0)</f>
        <v>0</v>
      </c>
      <c r="BB214">
        <f ca="1">IF(Table1[[#This Row],[Area]]="Area 2",Table1[[#This Row],[Income]],0)</f>
        <v>0</v>
      </c>
      <c r="BC214">
        <f ca="1">IF(Table1[[#This Row],[Area]]="Area 3",Table1[[#This Row],[Income]],0)</f>
        <v>0</v>
      </c>
      <c r="BD214">
        <f ca="1">IF(Table1[[#This Row],[Area]]="Area 4",Table1[[#This Row],[Income]],0)</f>
        <v>0</v>
      </c>
      <c r="BE214">
        <f ca="1">IF(Table1[[#This Row],[Area]]="Area 5",Table1[[#This Row],[Income]],0)</f>
        <v>63922</v>
      </c>
      <c r="BF214">
        <f ca="1">IF(Table1[[#This Row],[Area]]="Area 6",Table1[[#This Row],[Income]],0)</f>
        <v>0</v>
      </c>
      <c r="BG214">
        <f ca="1">IF(Table1[[#This Row],[Area]]="Area 7",Table1[[#This Row],[Income]],0)</f>
        <v>0</v>
      </c>
      <c r="BH214">
        <f ca="1">IF(Table1[[#This Row],[Area]]="Area 8",Table1[[#This Row],[Income]],0)</f>
        <v>0</v>
      </c>
      <c r="BI214">
        <f ca="1">IF(Table1[[#This Row],[Area]]="Area 9",Table1[[#This Row],[Income]],0)</f>
        <v>0</v>
      </c>
      <c r="BJ214">
        <f ca="1">IF(Table1[[#This Row],[Area]]="Area 10",Table1[[#This Row],[Income]],0)</f>
        <v>0</v>
      </c>
      <c r="BK214">
        <f ca="1">IF(Table1[[#This Row],[Area]]="Area 11",Table1[[#This Row],[Income]],0)</f>
        <v>0</v>
      </c>
      <c r="BL214">
        <f ca="1">IF(Table1[[#This Row],[Area]]="Area 12",Table1[[#This Row],[Income]],0)</f>
        <v>0</v>
      </c>
      <c r="BM214">
        <f ca="1">IF(Table1[[#This Row],[Area]]="Area 13",Table1[[#This Row],[Income]],0)</f>
        <v>0</v>
      </c>
      <c r="BN214" s="2">
        <f ca="1">IF(Table1[[#This Row],[Area]]="Area 14",Table1[[#This Row],[Income]],0)</f>
        <v>0</v>
      </c>
      <c r="BO214" s="1">
        <f ca="1">IF(Table1[[#This Row],[Occupation]]="Health",Table1[[#This Row],[Income]],0)</f>
        <v>0</v>
      </c>
      <c r="BP214">
        <f ca="1">IF(Table1[[#This Row],[Occupation]]="Construction",Table1[[#This Row],[Income]],0)</f>
        <v>0</v>
      </c>
      <c r="BQ214">
        <f ca="1">IF(Table1[[#This Row],[Occupation]]="Teaching",Table1[[#This Row],[Income]],0)</f>
        <v>63922</v>
      </c>
      <c r="BR214">
        <f ca="1">IF(Table1[[#This Row],[Occupation]]="IT",Table1[[#This Row],[Income]],0)</f>
        <v>0</v>
      </c>
      <c r="BS214">
        <f ca="1">IF(Table1[[#This Row],[Occupation]]="General Work",Table1[[#This Row],[Income]],0)</f>
        <v>0</v>
      </c>
      <c r="BT214" s="2">
        <f ca="1">IF(Table1[[#This Row],[Occupation]]="Agriculture",Table1[[#This Row],[Income]],0)</f>
        <v>0</v>
      </c>
      <c r="BV214" s="1">
        <f ca="1">IF(Table1[[#This Row],[Value of Debts]]&gt;Table1[[#This Row],[Income]],1,0)</f>
        <v>1</v>
      </c>
      <c r="BY214" s="2">
        <f ca="1">IF(Table1[[#This Row],[Net Worth of person]]&gt;$BZ$5,Table1[[#This Row],[Age]],0)</f>
        <v>31</v>
      </c>
    </row>
    <row r="215" spans="2:77" x14ac:dyDescent="0.3">
      <c r="B215">
        <f t="shared" ca="1" si="80"/>
        <v>1</v>
      </c>
      <c r="C215" t="str">
        <f t="shared" ca="1" si="67"/>
        <v>Men</v>
      </c>
      <c r="D215">
        <f t="shared" ca="1" si="81"/>
        <v>34</v>
      </c>
      <c r="E215">
        <f t="shared" ca="1" si="82"/>
        <v>4</v>
      </c>
      <c r="F215" t="str">
        <f t="shared" ca="1" si="68"/>
        <v>IT</v>
      </c>
      <c r="G215">
        <f t="shared" ca="1" si="83"/>
        <v>4</v>
      </c>
      <c r="H215" t="str">
        <f t="shared" ca="1" si="69"/>
        <v>Technical</v>
      </c>
      <c r="I215">
        <f t="shared" ca="1" si="84"/>
        <v>3</v>
      </c>
      <c r="J215">
        <f t="shared" ca="1" si="85"/>
        <v>1</v>
      </c>
      <c r="K215">
        <f t="shared" ca="1" si="86"/>
        <v>68937</v>
      </c>
      <c r="L215">
        <f t="shared" ca="1" si="87"/>
        <v>4</v>
      </c>
      <c r="M215" t="str">
        <f t="shared" ca="1" si="70"/>
        <v>Area 4</v>
      </c>
      <c r="N215">
        <f t="shared" ca="1" si="71"/>
        <v>275748</v>
      </c>
      <c r="O215">
        <f ca="1">RAND()*Table1[[#This Row],[value of House]]</f>
        <v>198008.05751604956</v>
      </c>
      <c r="P215">
        <f t="shared" ca="1" si="72"/>
        <v>67828.215768816357</v>
      </c>
      <c r="Q215">
        <f t="shared" ca="1" si="73"/>
        <v>48952</v>
      </c>
      <c r="R215">
        <f t="shared" ca="1" si="74"/>
        <v>60940.544099369807</v>
      </c>
      <c r="S215">
        <f t="shared" ca="1" si="75"/>
        <v>5337.4278436031818</v>
      </c>
      <c r="T215">
        <f t="shared" ca="1" si="76"/>
        <v>348913.64361241955</v>
      </c>
      <c r="U215">
        <f t="shared" ca="1" si="77"/>
        <v>307900.60161541938</v>
      </c>
      <c r="V215">
        <f t="shared" ca="1" si="78"/>
        <v>41013.041997000168</v>
      </c>
      <c r="X215" s="1">
        <f ca="1">IF(Table1[[#This Row],[Gender]]="Men",1,0)</f>
        <v>1</v>
      </c>
      <c r="Y215">
        <f ca="1">IF(Table1[[#This Row],[Gender]]="Women",1,0)</f>
        <v>0</v>
      </c>
      <c r="AB215" s="2"/>
      <c r="AD215" s="1">
        <f ca="1">IF(Table1[[#This Row],[Occupation]]="General Work",1,0)</f>
        <v>0</v>
      </c>
      <c r="AE215">
        <f ca="1">IF(Table1[[#This Row],[Occupation]]="IT",1,0)</f>
        <v>1</v>
      </c>
      <c r="AF215">
        <f ca="1">IF(Table1[[#This Row],[Occupation]]="Agriculture",1,0)</f>
        <v>0</v>
      </c>
      <c r="AG215">
        <f ca="1">IF(Table1[[#This Row],[Occupation]]="Teaching",1,0)</f>
        <v>0</v>
      </c>
      <c r="AH215">
        <f ca="1">IF(Table1[[#This Row],[Occupation]]="Construction",1,0)</f>
        <v>0</v>
      </c>
      <c r="AI215">
        <f ca="1">IF(Table1[[#This Row],[Occupation]]="Health",1,0)</f>
        <v>0</v>
      </c>
      <c r="AP215" s="1"/>
      <c r="AQ215" s="11">
        <f t="shared" ca="1" si="79"/>
        <v>37275.599278963469</v>
      </c>
      <c r="AR215" s="2"/>
      <c r="AS215" s="1">
        <f ca="1">IF(Table1[[#This Row],[Value of Debts]]&gt;$AT$5,1,0)</f>
        <v>1</v>
      </c>
      <c r="AV215" s="2"/>
      <c r="AW215" s="16">
        <f ca="1">Table1[[#This Row],[Mortage Left]]/Table1[[#This Row],[value of House]]</f>
        <v>0.7180761329766655</v>
      </c>
      <c r="AX215">
        <f t="shared" ca="1" si="88"/>
        <v>0</v>
      </c>
      <c r="BA215" s="1">
        <f ca="1">IF(Table1[[#This Row],[Area]]="Area 1",Table1[[#This Row],[Income]],0)</f>
        <v>0</v>
      </c>
      <c r="BB215">
        <f ca="1">IF(Table1[[#This Row],[Area]]="Area 2",Table1[[#This Row],[Income]],0)</f>
        <v>0</v>
      </c>
      <c r="BC215">
        <f ca="1">IF(Table1[[#This Row],[Area]]="Area 3",Table1[[#This Row],[Income]],0)</f>
        <v>0</v>
      </c>
      <c r="BD215">
        <f ca="1">IF(Table1[[#This Row],[Area]]="Area 4",Table1[[#This Row],[Income]],0)</f>
        <v>68937</v>
      </c>
      <c r="BE215">
        <f ca="1">IF(Table1[[#This Row],[Area]]="Area 5",Table1[[#This Row],[Income]],0)</f>
        <v>0</v>
      </c>
      <c r="BF215">
        <f ca="1">IF(Table1[[#This Row],[Area]]="Area 6",Table1[[#This Row],[Income]],0)</f>
        <v>0</v>
      </c>
      <c r="BG215">
        <f ca="1">IF(Table1[[#This Row],[Area]]="Area 7",Table1[[#This Row],[Income]],0)</f>
        <v>0</v>
      </c>
      <c r="BH215">
        <f ca="1">IF(Table1[[#This Row],[Area]]="Area 8",Table1[[#This Row],[Income]],0)</f>
        <v>0</v>
      </c>
      <c r="BI215">
        <f ca="1">IF(Table1[[#This Row],[Area]]="Area 9",Table1[[#This Row],[Income]],0)</f>
        <v>0</v>
      </c>
      <c r="BJ215">
        <f ca="1">IF(Table1[[#This Row],[Area]]="Area 10",Table1[[#This Row],[Income]],0)</f>
        <v>0</v>
      </c>
      <c r="BK215">
        <f ca="1">IF(Table1[[#This Row],[Area]]="Area 11",Table1[[#This Row],[Income]],0)</f>
        <v>0</v>
      </c>
      <c r="BL215">
        <f ca="1">IF(Table1[[#This Row],[Area]]="Area 12",Table1[[#This Row],[Income]],0)</f>
        <v>0</v>
      </c>
      <c r="BM215">
        <f ca="1">IF(Table1[[#This Row],[Area]]="Area 13",Table1[[#This Row],[Income]],0)</f>
        <v>0</v>
      </c>
      <c r="BN215" s="2">
        <f ca="1">IF(Table1[[#This Row],[Area]]="Area 14",Table1[[#This Row],[Income]],0)</f>
        <v>0</v>
      </c>
      <c r="BO215" s="1">
        <f ca="1">IF(Table1[[#This Row],[Occupation]]="Health",Table1[[#This Row],[Income]],0)</f>
        <v>0</v>
      </c>
      <c r="BP215">
        <f ca="1">IF(Table1[[#This Row],[Occupation]]="Construction",Table1[[#This Row],[Income]],0)</f>
        <v>0</v>
      </c>
      <c r="BQ215">
        <f ca="1">IF(Table1[[#This Row],[Occupation]]="Teaching",Table1[[#This Row],[Income]],0)</f>
        <v>0</v>
      </c>
      <c r="BR215">
        <f ca="1">IF(Table1[[#This Row],[Occupation]]="IT",Table1[[#This Row],[Income]],0)</f>
        <v>68937</v>
      </c>
      <c r="BS215">
        <f ca="1">IF(Table1[[#This Row],[Occupation]]="General Work",Table1[[#This Row],[Income]],0)</f>
        <v>0</v>
      </c>
      <c r="BT215" s="2">
        <f ca="1">IF(Table1[[#This Row],[Occupation]]="Agriculture",Table1[[#This Row],[Income]],0)</f>
        <v>0</v>
      </c>
      <c r="BV215" s="1">
        <f ca="1">IF(Table1[[#This Row],[Value of Debts]]&gt;Table1[[#This Row],[Income]],1,0)</f>
        <v>1</v>
      </c>
      <c r="BY215" s="2">
        <f ca="1">IF(Table1[[#This Row],[Net Worth of person]]&gt;$BZ$5,Table1[[#This Row],[Age]],0)</f>
        <v>0</v>
      </c>
    </row>
    <row r="216" spans="2:77" x14ac:dyDescent="0.3">
      <c r="B216">
        <f t="shared" ca="1" si="80"/>
        <v>2</v>
      </c>
      <c r="C216" t="str">
        <f t="shared" ca="1" si="67"/>
        <v>Women</v>
      </c>
      <c r="D216">
        <f t="shared" ca="1" si="81"/>
        <v>25</v>
      </c>
      <c r="E216">
        <f t="shared" ca="1" si="82"/>
        <v>2</v>
      </c>
      <c r="F216" t="str">
        <f t="shared" ca="1" si="68"/>
        <v>Construction</v>
      </c>
      <c r="G216">
        <f t="shared" ca="1" si="83"/>
        <v>5</v>
      </c>
      <c r="H216" t="str">
        <f t="shared" ca="1" si="69"/>
        <v>Others</v>
      </c>
      <c r="I216">
        <f t="shared" ca="1" si="84"/>
        <v>1</v>
      </c>
      <c r="J216">
        <f t="shared" ca="1" si="85"/>
        <v>1</v>
      </c>
      <c r="K216">
        <f t="shared" ca="1" si="86"/>
        <v>74880</v>
      </c>
      <c r="L216">
        <f t="shared" ca="1" si="87"/>
        <v>8</v>
      </c>
      <c r="M216" t="str">
        <f t="shared" ca="1" si="70"/>
        <v>Area 8</v>
      </c>
      <c r="N216">
        <f t="shared" ca="1" si="71"/>
        <v>374400</v>
      </c>
      <c r="O216">
        <f ca="1">RAND()*Table1[[#This Row],[value of House]]</f>
        <v>17451.568768957681</v>
      </c>
      <c r="P216">
        <f t="shared" ca="1" si="72"/>
        <v>37275.599278963469</v>
      </c>
      <c r="Q216">
        <f t="shared" ca="1" si="73"/>
        <v>34042</v>
      </c>
      <c r="R216">
        <f t="shared" ca="1" si="74"/>
        <v>113612.77253743602</v>
      </c>
      <c r="S216">
        <f t="shared" ca="1" si="75"/>
        <v>81040.30470643127</v>
      </c>
      <c r="T216">
        <f t="shared" ca="1" si="76"/>
        <v>492715.90398539475</v>
      </c>
      <c r="U216">
        <f t="shared" ca="1" si="77"/>
        <v>165106.3413063937</v>
      </c>
      <c r="V216">
        <f t="shared" ca="1" si="78"/>
        <v>327609.56267900101</v>
      </c>
      <c r="X216" s="1">
        <f ca="1">IF(Table1[[#This Row],[Gender]]="Men",1,0)</f>
        <v>0</v>
      </c>
      <c r="Y216">
        <f ca="1">IF(Table1[[#This Row],[Gender]]="Women",1,0)</f>
        <v>1</v>
      </c>
      <c r="AB216" s="2"/>
      <c r="AD216" s="1">
        <f ca="1">IF(Table1[[#This Row],[Occupation]]="General Work",1,0)</f>
        <v>0</v>
      </c>
      <c r="AE216">
        <f ca="1">IF(Table1[[#This Row],[Occupation]]="IT",1,0)</f>
        <v>0</v>
      </c>
      <c r="AF216">
        <f ca="1">IF(Table1[[#This Row],[Occupation]]="Agriculture",1,0)</f>
        <v>0</v>
      </c>
      <c r="AG216">
        <f ca="1">IF(Table1[[#This Row],[Occupation]]="Teaching",1,0)</f>
        <v>0</v>
      </c>
      <c r="AH216">
        <f ca="1">IF(Table1[[#This Row],[Occupation]]="Construction",1,0)</f>
        <v>1</v>
      </c>
      <c r="AI216">
        <f ca="1">IF(Table1[[#This Row],[Occupation]]="Health",1,0)</f>
        <v>0</v>
      </c>
      <c r="AP216" s="1"/>
      <c r="AQ216" s="11">
        <f t="shared" ca="1" si="79"/>
        <v>6888.2930591777313</v>
      </c>
      <c r="AR216" s="2"/>
      <c r="AS216" s="1">
        <f ca="1">IF(Table1[[#This Row],[Value of Debts]]&gt;$AT$5,1,0)</f>
        <v>1</v>
      </c>
      <c r="AV216" s="2"/>
      <c r="AW216" s="16">
        <f ca="1">Table1[[#This Row],[Mortage Left]]/Table1[[#This Row],[value of House]]</f>
        <v>4.661209607093398E-2</v>
      </c>
      <c r="AX216">
        <f t="shared" ca="1" si="88"/>
        <v>1</v>
      </c>
      <c r="BA216" s="1">
        <f ca="1">IF(Table1[[#This Row],[Area]]="Area 1",Table1[[#This Row],[Income]],0)</f>
        <v>0</v>
      </c>
      <c r="BB216">
        <f ca="1">IF(Table1[[#This Row],[Area]]="Area 2",Table1[[#This Row],[Income]],0)</f>
        <v>0</v>
      </c>
      <c r="BC216">
        <f ca="1">IF(Table1[[#This Row],[Area]]="Area 3",Table1[[#This Row],[Income]],0)</f>
        <v>0</v>
      </c>
      <c r="BD216">
        <f ca="1">IF(Table1[[#This Row],[Area]]="Area 4",Table1[[#This Row],[Income]],0)</f>
        <v>0</v>
      </c>
      <c r="BE216">
        <f ca="1">IF(Table1[[#This Row],[Area]]="Area 5",Table1[[#This Row],[Income]],0)</f>
        <v>0</v>
      </c>
      <c r="BF216">
        <f ca="1">IF(Table1[[#This Row],[Area]]="Area 6",Table1[[#This Row],[Income]],0)</f>
        <v>0</v>
      </c>
      <c r="BG216">
        <f ca="1">IF(Table1[[#This Row],[Area]]="Area 7",Table1[[#This Row],[Income]],0)</f>
        <v>0</v>
      </c>
      <c r="BH216">
        <f ca="1">IF(Table1[[#This Row],[Area]]="Area 8",Table1[[#This Row],[Income]],0)</f>
        <v>74880</v>
      </c>
      <c r="BI216">
        <f ca="1">IF(Table1[[#This Row],[Area]]="Area 9",Table1[[#This Row],[Income]],0)</f>
        <v>0</v>
      </c>
      <c r="BJ216">
        <f ca="1">IF(Table1[[#This Row],[Area]]="Area 10",Table1[[#This Row],[Income]],0)</f>
        <v>0</v>
      </c>
      <c r="BK216">
        <f ca="1">IF(Table1[[#This Row],[Area]]="Area 11",Table1[[#This Row],[Income]],0)</f>
        <v>0</v>
      </c>
      <c r="BL216">
        <f ca="1">IF(Table1[[#This Row],[Area]]="Area 12",Table1[[#This Row],[Income]],0)</f>
        <v>0</v>
      </c>
      <c r="BM216">
        <f ca="1">IF(Table1[[#This Row],[Area]]="Area 13",Table1[[#This Row],[Income]],0)</f>
        <v>0</v>
      </c>
      <c r="BN216" s="2">
        <f ca="1">IF(Table1[[#This Row],[Area]]="Area 14",Table1[[#This Row],[Income]],0)</f>
        <v>0</v>
      </c>
      <c r="BO216" s="1">
        <f ca="1">IF(Table1[[#This Row],[Occupation]]="Health",Table1[[#This Row],[Income]],0)</f>
        <v>0</v>
      </c>
      <c r="BP216">
        <f ca="1">IF(Table1[[#This Row],[Occupation]]="Construction",Table1[[#This Row],[Income]],0)</f>
        <v>74880</v>
      </c>
      <c r="BQ216">
        <f ca="1">IF(Table1[[#This Row],[Occupation]]="Teaching",Table1[[#This Row],[Income]],0)</f>
        <v>0</v>
      </c>
      <c r="BR216">
        <f ca="1">IF(Table1[[#This Row],[Occupation]]="IT",Table1[[#This Row],[Income]],0)</f>
        <v>0</v>
      </c>
      <c r="BS216">
        <f ca="1">IF(Table1[[#This Row],[Occupation]]="General Work",Table1[[#This Row],[Income]],0)</f>
        <v>0</v>
      </c>
      <c r="BT216" s="2">
        <f ca="1">IF(Table1[[#This Row],[Occupation]]="Agriculture",Table1[[#This Row],[Income]],0)</f>
        <v>0</v>
      </c>
      <c r="BV216" s="1">
        <f ca="1">IF(Table1[[#This Row],[Value of Debts]]&gt;Table1[[#This Row],[Income]],1,0)</f>
        <v>1</v>
      </c>
      <c r="BY216" s="2">
        <f ca="1">IF(Table1[[#This Row],[Net Worth of person]]&gt;$BZ$5,Table1[[#This Row],[Age]],0)</f>
        <v>25</v>
      </c>
    </row>
    <row r="217" spans="2:77" x14ac:dyDescent="0.3">
      <c r="B217">
        <f t="shared" ca="1" si="80"/>
        <v>1</v>
      </c>
      <c r="C217" t="str">
        <f t="shared" ca="1" si="67"/>
        <v>Men</v>
      </c>
      <c r="D217">
        <f t="shared" ca="1" si="81"/>
        <v>25</v>
      </c>
      <c r="E217">
        <f t="shared" ca="1" si="82"/>
        <v>5</v>
      </c>
      <c r="F217" t="str">
        <f t="shared" ca="1" si="68"/>
        <v>General Work</v>
      </c>
      <c r="G217">
        <f t="shared" ca="1" si="83"/>
        <v>5</v>
      </c>
      <c r="H217" t="str">
        <f t="shared" ca="1" si="69"/>
        <v>Others</v>
      </c>
      <c r="I217">
        <f t="shared" ca="1" si="84"/>
        <v>4</v>
      </c>
      <c r="J217">
        <f t="shared" ca="1" si="85"/>
        <v>2</v>
      </c>
      <c r="K217">
        <f t="shared" ca="1" si="86"/>
        <v>74722</v>
      </c>
      <c r="L217">
        <f t="shared" ca="1" si="87"/>
        <v>13</v>
      </c>
      <c r="M217" t="str">
        <f t="shared" ca="1" si="70"/>
        <v>Area 13</v>
      </c>
      <c r="N217">
        <f t="shared" ca="1" si="71"/>
        <v>224166</v>
      </c>
      <c r="O217">
        <f ca="1">RAND()*Table1[[#This Row],[value of House]]</f>
        <v>60625.946236346332</v>
      </c>
      <c r="P217">
        <f t="shared" ca="1" si="72"/>
        <v>13776.586118355463</v>
      </c>
      <c r="Q217">
        <f t="shared" ca="1" si="73"/>
        <v>10391</v>
      </c>
      <c r="R217">
        <f t="shared" ca="1" si="74"/>
        <v>124487.97417977538</v>
      </c>
      <c r="S217">
        <f t="shared" ca="1" si="75"/>
        <v>31947.322124950013</v>
      </c>
      <c r="T217">
        <f t="shared" ca="1" si="76"/>
        <v>269889.90824330546</v>
      </c>
      <c r="U217">
        <f t="shared" ca="1" si="77"/>
        <v>195504.92041612172</v>
      </c>
      <c r="V217">
        <f t="shared" ca="1" si="78"/>
        <v>74384.987827183737</v>
      </c>
      <c r="X217" s="1">
        <f ca="1">IF(Table1[[#This Row],[Gender]]="Men",1,0)</f>
        <v>1</v>
      </c>
      <c r="Y217">
        <f ca="1">IF(Table1[[#This Row],[Gender]]="Women",1,0)</f>
        <v>0</v>
      </c>
      <c r="AB217" s="2"/>
      <c r="AD217" s="1">
        <f ca="1">IF(Table1[[#This Row],[Occupation]]="General Work",1,0)</f>
        <v>1</v>
      </c>
      <c r="AE217">
        <f ca="1">IF(Table1[[#This Row],[Occupation]]="IT",1,0)</f>
        <v>0</v>
      </c>
      <c r="AF217">
        <f ca="1">IF(Table1[[#This Row],[Occupation]]="Agriculture",1,0)</f>
        <v>0</v>
      </c>
      <c r="AG217">
        <f ca="1">IF(Table1[[#This Row],[Occupation]]="Teaching",1,0)</f>
        <v>0</v>
      </c>
      <c r="AH217">
        <f ca="1">IF(Table1[[#This Row],[Occupation]]="Construction",1,0)</f>
        <v>0</v>
      </c>
      <c r="AI217">
        <f ca="1">IF(Table1[[#This Row],[Occupation]]="Health",1,0)</f>
        <v>0</v>
      </c>
      <c r="AP217" s="1"/>
      <c r="AQ217" s="11">
        <f t="shared" ca="1" si="79"/>
        <v>66272.695824378156</v>
      </c>
      <c r="AR217" s="2"/>
      <c r="AS217" s="1">
        <f ca="1">IF(Table1[[#This Row],[Value of Debts]]&gt;$AT$5,1,0)</f>
        <v>1</v>
      </c>
      <c r="AV217" s="2"/>
      <c r="AW217" s="16">
        <f ca="1">Table1[[#This Row],[Mortage Left]]/Table1[[#This Row],[value of House]]</f>
        <v>0.27045112209856237</v>
      </c>
      <c r="AX217">
        <f t="shared" ca="1" si="88"/>
        <v>1</v>
      </c>
      <c r="BA217" s="1">
        <f ca="1">IF(Table1[[#This Row],[Area]]="Area 1",Table1[[#This Row],[Income]],0)</f>
        <v>0</v>
      </c>
      <c r="BB217">
        <f ca="1">IF(Table1[[#This Row],[Area]]="Area 2",Table1[[#This Row],[Income]],0)</f>
        <v>0</v>
      </c>
      <c r="BC217">
        <f ca="1">IF(Table1[[#This Row],[Area]]="Area 3",Table1[[#This Row],[Income]],0)</f>
        <v>0</v>
      </c>
      <c r="BD217">
        <f ca="1">IF(Table1[[#This Row],[Area]]="Area 4",Table1[[#This Row],[Income]],0)</f>
        <v>0</v>
      </c>
      <c r="BE217">
        <f ca="1">IF(Table1[[#This Row],[Area]]="Area 5",Table1[[#This Row],[Income]],0)</f>
        <v>0</v>
      </c>
      <c r="BF217">
        <f ca="1">IF(Table1[[#This Row],[Area]]="Area 6",Table1[[#This Row],[Income]],0)</f>
        <v>0</v>
      </c>
      <c r="BG217">
        <f ca="1">IF(Table1[[#This Row],[Area]]="Area 7",Table1[[#This Row],[Income]],0)</f>
        <v>0</v>
      </c>
      <c r="BH217">
        <f ca="1">IF(Table1[[#This Row],[Area]]="Area 8",Table1[[#This Row],[Income]],0)</f>
        <v>0</v>
      </c>
      <c r="BI217">
        <f ca="1">IF(Table1[[#This Row],[Area]]="Area 9",Table1[[#This Row],[Income]],0)</f>
        <v>0</v>
      </c>
      <c r="BJ217">
        <f ca="1">IF(Table1[[#This Row],[Area]]="Area 10",Table1[[#This Row],[Income]],0)</f>
        <v>0</v>
      </c>
      <c r="BK217">
        <f ca="1">IF(Table1[[#This Row],[Area]]="Area 11",Table1[[#This Row],[Income]],0)</f>
        <v>0</v>
      </c>
      <c r="BL217">
        <f ca="1">IF(Table1[[#This Row],[Area]]="Area 12",Table1[[#This Row],[Income]],0)</f>
        <v>0</v>
      </c>
      <c r="BM217">
        <f ca="1">IF(Table1[[#This Row],[Area]]="Area 13",Table1[[#This Row],[Income]],0)</f>
        <v>74722</v>
      </c>
      <c r="BN217" s="2">
        <f ca="1">IF(Table1[[#This Row],[Area]]="Area 14",Table1[[#This Row],[Income]],0)</f>
        <v>0</v>
      </c>
      <c r="BO217" s="1">
        <f ca="1">IF(Table1[[#This Row],[Occupation]]="Health",Table1[[#This Row],[Income]],0)</f>
        <v>0</v>
      </c>
      <c r="BP217">
        <f ca="1">IF(Table1[[#This Row],[Occupation]]="Construction",Table1[[#This Row],[Income]],0)</f>
        <v>0</v>
      </c>
      <c r="BQ217">
        <f ca="1">IF(Table1[[#This Row],[Occupation]]="Teaching",Table1[[#This Row],[Income]],0)</f>
        <v>0</v>
      </c>
      <c r="BR217">
        <f ca="1">IF(Table1[[#This Row],[Occupation]]="IT",Table1[[#This Row],[Income]],0)</f>
        <v>0</v>
      </c>
      <c r="BS217">
        <f ca="1">IF(Table1[[#This Row],[Occupation]]="General Work",Table1[[#This Row],[Income]],0)</f>
        <v>74722</v>
      </c>
      <c r="BT217" s="2">
        <f ca="1">IF(Table1[[#This Row],[Occupation]]="Agriculture",Table1[[#This Row],[Income]],0)</f>
        <v>0</v>
      </c>
      <c r="BV217" s="1">
        <f ca="1">IF(Table1[[#This Row],[Value of Debts]]&gt;Table1[[#This Row],[Income]],1,0)</f>
        <v>1</v>
      </c>
      <c r="BY217" s="2">
        <f ca="1">IF(Table1[[#This Row],[Net Worth of person]]&gt;$BZ$5,Table1[[#This Row],[Age]],0)</f>
        <v>0</v>
      </c>
    </row>
    <row r="218" spans="2:77" x14ac:dyDescent="0.3">
      <c r="B218">
        <f t="shared" ca="1" si="80"/>
        <v>1</v>
      </c>
      <c r="C218" t="str">
        <f t="shared" ca="1" si="67"/>
        <v>Men</v>
      </c>
      <c r="D218">
        <f t="shared" ca="1" si="81"/>
        <v>29</v>
      </c>
      <c r="E218">
        <f t="shared" ca="1" si="82"/>
        <v>3</v>
      </c>
      <c r="F218" t="str">
        <f t="shared" ca="1" si="68"/>
        <v>Teaching</v>
      </c>
      <c r="G218">
        <f t="shared" ca="1" si="83"/>
        <v>1</v>
      </c>
      <c r="H218" t="str">
        <f t="shared" ca="1" si="69"/>
        <v>High School</v>
      </c>
      <c r="I218">
        <f t="shared" ca="1" si="84"/>
        <v>1</v>
      </c>
      <c r="J218">
        <f t="shared" ca="1" si="85"/>
        <v>1</v>
      </c>
      <c r="K218">
        <f t="shared" ca="1" si="86"/>
        <v>69442</v>
      </c>
      <c r="L218">
        <f t="shared" ca="1" si="87"/>
        <v>12</v>
      </c>
      <c r="M218" t="str">
        <f t="shared" ca="1" si="70"/>
        <v>Area 12</v>
      </c>
      <c r="N218">
        <f t="shared" ca="1" si="71"/>
        <v>208326</v>
      </c>
      <c r="O218">
        <f ca="1">RAND()*Table1[[#This Row],[value of House]]</f>
        <v>107175.27236643346</v>
      </c>
      <c r="P218">
        <f t="shared" ca="1" si="72"/>
        <v>66272.695824378156</v>
      </c>
      <c r="Q218">
        <f t="shared" ca="1" si="73"/>
        <v>8725</v>
      </c>
      <c r="R218">
        <f t="shared" ca="1" si="74"/>
        <v>83936.313121103987</v>
      </c>
      <c r="S218">
        <f t="shared" ca="1" si="75"/>
        <v>70986.182580453606</v>
      </c>
      <c r="T218">
        <f t="shared" ca="1" si="76"/>
        <v>345584.87840483175</v>
      </c>
      <c r="U218">
        <f t="shared" ca="1" si="77"/>
        <v>199836.58548753744</v>
      </c>
      <c r="V218">
        <f t="shared" ca="1" si="78"/>
        <v>145748.29291729431</v>
      </c>
      <c r="X218" s="1">
        <f ca="1">IF(Table1[[#This Row],[Gender]]="Men",1,0)</f>
        <v>1</v>
      </c>
      <c r="Y218">
        <f ca="1">IF(Table1[[#This Row],[Gender]]="Women",1,0)</f>
        <v>0</v>
      </c>
      <c r="AB218" s="2"/>
      <c r="AD218" s="1">
        <f ca="1">IF(Table1[[#This Row],[Occupation]]="General Work",1,0)</f>
        <v>0</v>
      </c>
      <c r="AE218">
        <f ca="1">IF(Table1[[#This Row],[Occupation]]="IT",1,0)</f>
        <v>0</v>
      </c>
      <c r="AF218">
        <f ca="1">IF(Table1[[#This Row],[Occupation]]="Agriculture",1,0)</f>
        <v>0</v>
      </c>
      <c r="AG218">
        <f ca="1">IF(Table1[[#This Row],[Occupation]]="Teaching",1,0)</f>
        <v>1</v>
      </c>
      <c r="AH218">
        <f ca="1">IF(Table1[[#This Row],[Occupation]]="Construction",1,0)</f>
        <v>0</v>
      </c>
      <c r="AI218">
        <f ca="1">IF(Table1[[#This Row],[Occupation]]="Health",1,0)</f>
        <v>0</v>
      </c>
      <c r="AP218" s="1"/>
      <c r="AQ218" s="11">
        <f t="shared" ca="1" si="79"/>
        <v>37556.949339923623</v>
      </c>
      <c r="AR218" s="2"/>
      <c r="AS218" s="1">
        <f ca="1">IF(Table1[[#This Row],[Value of Debts]]&gt;$AT$5,1,0)</f>
        <v>1</v>
      </c>
      <c r="AV218" s="2"/>
      <c r="AW218" s="16">
        <f ca="1">Table1[[#This Row],[Mortage Left]]/Table1[[#This Row],[value of House]]</f>
        <v>0.51445941633033543</v>
      </c>
      <c r="AX218">
        <f t="shared" ca="1" si="88"/>
        <v>0</v>
      </c>
      <c r="BA218" s="1">
        <f ca="1">IF(Table1[[#This Row],[Area]]="Area 1",Table1[[#This Row],[Income]],0)</f>
        <v>0</v>
      </c>
      <c r="BB218">
        <f ca="1">IF(Table1[[#This Row],[Area]]="Area 2",Table1[[#This Row],[Income]],0)</f>
        <v>0</v>
      </c>
      <c r="BC218">
        <f ca="1">IF(Table1[[#This Row],[Area]]="Area 3",Table1[[#This Row],[Income]],0)</f>
        <v>0</v>
      </c>
      <c r="BD218">
        <f ca="1">IF(Table1[[#This Row],[Area]]="Area 4",Table1[[#This Row],[Income]],0)</f>
        <v>0</v>
      </c>
      <c r="BE218">
        <f ca="1">IF(Table1[[#This Row],[Area]]="Area 5",Table1[[#This Row],[Income]],0)</f>
        <v>0</v>
      </c>
      <c r="BF218">
        <f ca="1">IF(Table1[[#This Row],[Area]]="Area 6",Table1[[#This Row],[Income]],0)</f>
        <v>0</v>
      </c>
      <c r="BG218">
        <f ca="1">IF(Table1[[#This Row],[Area]]="Area 7",Table1[[#This Row],[Income]],0)</f>
        <v>0</v>
      </c>
      <c r="BH218">
        <f ca="1">IF(Table1[[#This Row],[Area]]="Area 8",Table1[[#This Row],[Income]],0)</f>
        <v>0</v>
      </c>
      <c r="BI218">
        <f ca="1">IF(Table1[[#This Row],[Area]]="Area 9",Table1[[#This Row],[Income]],0)</f>
        <v>0</v>
      </c>
      <c r="BJ218">
        <f ca="1">IF(Table1[[#This Row],[Area]]="Area 10",Table1[[#This Row],[Income]],0)</f>
        <v>0</v>
      </c>
      <c r="BK218">
        <f ca="1">IF(Table1[[#This Row],[Area]]="Area 11",Table1[[#This Row],[Income]],0)</f>
        <v>0</v>
      </c>
      <c r="BL218">
        <f ca="1">IF(Table1[[#This Row],[Area]]="Area 12",Table1[[#This Row],[Income]],0)</f>
        <v>69442</v>
      </c>
      <c r="BM218">
        <f ca="1">IF(Table1[[#This Row],[Area]]="Area 13",Table1[[#This Row],[Income]],0)</f>
        <v>0</v>
      </c>
      <c r="BN218" s="2">
        <f ca="1">IF(Table1[[#This Row],[Area]]="Area 14",Table1[[#This Row],[Income]],0)</f>
        <v>0</v>
      </c>
      <c r="BO218" s="1">
        <f ca="1">IF(Table1[[#This Row],[Occupation]]="Health",Table1[[#This Row],[Income]],0)</f>
        <v>0</v>
      </c>
      <c r="BP218">
        <f ca="1">IF(Table1[[#This Row],[Occupation]]="Construction",Table1[[#This Row],[Income]],0)</f>
        <v>0</v>
      </c>
      <c r="BQ218">
        <f ca="1">IF(Table1[[#This Row],[Occupation]]="Teaching",Table1[[#This Row],[Income]],0)</f>
        <v>69442</v>
      </c>
      <c r="BR218">
        <f ca="1">IF(Table1[[#This Row],[Occupation]]="IT",Table1[[#This Row],[Income]],0)</f>
        <v>0</v>
      </c>
      <c r="BS218">
        <f ca="1">IF(Table1[[#This Row],[Occupation]]="General Work",Table1[[#This Row],[Income]],0)</f>
        <v>0</v>
      </c>
      <c r="BT218" s="2">
        <f ca="1">IF(Table1[[#This Row],[Occupation]]="Agriculture",Table1[[#This Row],[Income]],0)</f>
        <v>0</v>
      </c>
      <c r="BV218" s="1">
        <f ca="1">IF(Table1[[#This Row],[Value of Debts]]&gt;Table1[[#This Row],[Income]],1,0)</f>
        <v>1</v>
      </c>
      <c r="BY218" s="2">
        <f ca="1">IF(Table1[[#This Row],[Net Worth of person]]&gt;$BZ$5,Table1[[#This Row],[Age]],0)</f>
        <v>29</v>
      </c>
    </row>
    <row r="219" spans="2:77" x14ac:dyDescent="0.3">
      <c r="B219">
        <f t="shared" ca="1" si="80"/>
        <v>1</v>
      </c>
      <c r="C219" t="str">
        <f t="shared" ref="C219:C282" ca="1" si="89">IF(B219=1,"Men","Women")</f>
        <v>Men</v>
      </c>
      <c r="D219">
        <f t="shared" ca="1" si="81"/>
        <v>27</v>
      </c>
      <c r="E219">
        <f t="shared" ca="1" si="82"/>
        <v>6</v>
      </c>
      <c r="F219" t="str">
        <f t="shared" ref="F219:F282" ca="1" si="90">VLOOKUP(E219,$CG$6:$CH$11,2,0)</f>
        <v>Agriculture</v>
      </c>
      <c r="G219">
        <f t="shared" ca="1" si="83"/>
        <v>2</v>
      </c>
      <c r="H219" t="str">
        <f t="shared" ref="H219:H282" ca="1" si="91">VLOOKUP(G219,$CJ$6:$CK$10,2,0)</f>
        <v>College</v>
      </c>
      <c r="I219">
        <f t="shared" ca="1" si="84"/>
        <v>4</v>
      </c>
      <c r="J219">
        <f t="shared" ca="1" si="85"/>
        <v>1</v>
      </c>
      <c r="K219">
        <f t="shared" ca="1" si="86"/>
        <v>75662</v>
      </c>
      <c r="L219">
        <f t="shared" ca="1" si="87"/>
        <v>11</v>
      </c>
      <c r="M219" t="str">
        <f t="shared" ref="M219:M282" ca="1" si="92">VLOOKUP(L219,$CM$6:$CN$19,2,0)</f>
        <v>Area 11</v>
      </c>
      <c r="N219">
        <f t="shared" ref="N219:N282" ca="1" si="93">K219*RANDBETWEEN(3,6)</f>
        <v>302648</v>
      </c>
      <c r="O219">
        <f ca="1">RAND()*Table1[[#This Row],[value of House]]</f>
        <v>78489.791786536618</v>
      </c>
      <c r="P219">
        <f t="shared" ref="P219:P282" ca="1" si="94">J219*RAND()*K219</f>
        <v>37556.949339923623</v>
      </c>
      <c r="Q219">
        <f t="shared" ref="Q219:Q282" ca="1" si="95">RANDBETWEEN(0,P219)</f>
        <v>24271</v>
      </c>
      <c r="R219">
        <f t="shared" ref="R219:R282" ca="1" si="96">RAND()*K219*2</f>
        <v>108895.49134546662</v>
      </c>
      <c r="S219">
        <f t="shared" ref="S219:S282" ca="1" si="97">RAND()*K219*1.5</f>
        <v>26872.959234107824</v>
      </c>
      <c r="T219">
        <f t="shared" ref="T219:T282" ca="1" si="98">N219+P219+S219</f>
        <v>367077.90857403143</v>
      </c>
      <c r="U219">
        <f t="shared" ref="U219:U282" ca="1" si="99">O219+Q219+R219</f>
        <v>211656.28313200324</v>
      </c>
      <c r="V219">
        <f t="shared" ref="V219:V282" ca="1" si="100">T219-U219</f>
        <v>155421.62544202819</v>
      </c>
      <c r="X219" s="1">
        <f ca="1">IF(Table1[[#This Row],[Gender]]="Men",1,0)</f>
        <v>1</v>
      </c>
      <c r="Y219">
        <f ca="1">IF(Table1[[#This Row],[Gender]]="Women",1,0)</f>
        <v>0</v>
      </c>
      <c r="AB219" s="2"/>
      <c r="AD219" s="1">
        <f ca="1">IF(Table1[[#This Row],[Occupation]]="General Work",1,0)</f>
        <v>0</v>
      </c>
      <c r="AE219">
        <f ca="1">IF(Table1[[#This Row],[Occupation]]="IT",1,0)</f>
        <v>0</v>
      </c>
      <c r="AF219">
        <f ca="1">IF(Table1[[#This Row],[Occupation]]="Agriculture",1,0)</f>
        <v>1</v>
      </c>
      <c r="AG219">
        <f ca="1">IF(Table1[[#This Row],[Occupation]]="Teaching",1,0)</f>
        <v>0</v>
      </c>
      <c r="AH219">
        <f ca="1">IF(Table1[[#This Row],[Occupation]]="Construction",1,0)</f>
        <v>0</v>
      </c>
      <c r="AI219">
        <f ca="1">IF(Table1[[#This Row],[Occupation]]="Health",1,0)</f>
        <v>0</v>
      </c>
      <c r="AP219" s="1"/>
      <c r="AQ219" s="11">
        <f t="shared" ca="1" si="79"/>
        <v>924.05017196018366</v>
      </c>
      <c r="AR219" s="2"/>
      <c r="AS219" s="1">
        <f ca="1">IF(Table1[[#This Row],[Value of Debts]]&gt;$AT$5,1,0)</f>
        <v>1</v>
      </c>
      <c r="AV219" s="2"/>
      <c r="AW219" s="16">
        <f ca="1">Table1[[#This Row],[Mortage Left]]/Table1[[#This Row],[value of House]]</f>
        <v>0.25934350065599843</v>
      </c>
      <c r="AX219">
        <f t="shared" ca="1" si="88"/>
        <v>1</v>
      </c>
      <c r="BA219" s="1">
        <f ca="1">IF(Table1[[#This Row],[Area]]="Area 1",Table1[[#This Row],[Income]],0)</f>
        <v>0</v>
      </c>
      <c r="BB219">
        <f ca="1">IF(Table1[[#This Row],[Area]]="Area 2",Table1[[#This Row],[Income]],0)</f>
        <v>0</v>
      </c>
      <c r="BC219">
        <f ca="1">IF(Table1[[#This Row],[Area]]="Area 3",Table1[[#This Row],[Income]],0)</f>
        <v>0</v>
      </c>
      <c r="BD219">
        <f ca="1">IF(Table1[[#This Row],[Area]]="Area 4",Table1[[#This Row],[Income]],0)</f>
        <v>0</v>
      </c>
      <c r="BE219">
        <f ca="1">IF(Table1[[#This Row],[Area]]="Area 5",Table1[[#This Row],[Income]],0)</f>
        <v>0</v>
      </c>
      <c r="BF219">
        <f ca="1">IF(Table1[[#This Row],[Area]]="Area 6",Table1[[#This Row],[Income]],0)</f>
        <v>0</v>
      </c>
      <c r="BG219">
        <f ca="1">IF(Table1[[#This Row],[Area]]="Area 7",Table1[[#This Row],[Income]],0)</f>
        <v>0</v>
      </c>
      <c r="BH219">
        <f ca="1">IF(Table1[[#This Row],[Area]]="Area 8",Table1[[#This Row],[Income]],0)</f>
        <v>0</v>
      </c>
      <c r="BI219">
        <f ca="1">IF(Table1[[#This Row],[Area]]="Area 9",Table1[[#This Row],[Income]],0)</f>
        <v>0</v>
      </c>
      <c r="BJ219">
        <f ca="1">IF(Table1[[#This Row],[Area]]="Area 10",Table1[[#This Row],[Income]],0)</f>
        <v>0</v>
      </c>
      <c r="BK219">
        <f ca="1">IF(Table1[[#This Row],[Area]]="Area 11",Table1[[#This Row],[Income]],0)</f>
        <v>75662</v>
      </c>
      <c r="BL219">
        <f ca="1">IF(Table1[[#This Row],[Area]]="Area 12",Table1[[#This Row],[Income]],0)</f>
        <v>0</v>
      </c>
      <c r="BM219">
        <f ca="1">IF(Table1[[#This Row],[Area]]="Area 13",Table1[[#This Row],[Income]],0)</f>
        <v>0</v>
      </c>
      <c r="BN219" s="2">
        <f ca="1">IF(Table1[[#This Row],[Area]]="Area 14",Table1[[#This Row],[Income]],0)</f>
        <v>0</v>
      </c>
      <c r="BO219" s="1">
        <f ca="1">IF(Table1[[#This Row],[Occupation]]="Health",Table1[[#This Row],[Income]],0)</f>
        <v>0</v>
      </c>
      <c r="BP219">
        <f ca="1">IF(Table1[[#This Row],[Occupation]]="Construction",Table1[[#This Row],[Income]],0)</f>
        <v>0</v>
      </c>
      <c r="BQ219">
        <f ca="1">IF(Table1[[#This Row],[Occupation]]="Teaching",Table1[[#This Row],[Income]],0)</f>
        <v>0</v>
      </c>
      <c r="BR219">
        <f ca="1">IF(Table1[[#This Row],[Occupation]]="IT",Table1[[#This Row],[Income]],0)</f>
        <v>0</v>
      </c>
      <c r="BS219">
        <f ca="1">IF(Table1[[#This Row],[Occupation]]="General Work",Table1[[#This Row],[Income]],0)</f>
        <v>0</v>
      </c>
      <c r="BT219" s="2">
        <f ca="1">IF(Table1[[#This Row],[Occupation]]="Agriculture",Table1[[#This Row],[Income]],0)</f>
        <v>75662</v>
      </c>
      <c r="BV219" s="1">
        <f ca="1">IF(Table1[[#This Row],[Value of Debts]]&gt;Table1[[#This Row],[Income]],1,0)</f>
        <v>1</v>
      </c>
      <c r="BY219" s="2">
        <f ca="1">IF(Table1[[#This Row],[Net Worth of person]]&gt;$BZ$5,Table1[[#This Row],[Age]],0)</f>
        <v>27</v>
      </c>
    </row>
    <row r="220" spans="2:77" x14ac:dyDescent="0.3">
      <c r="B220">
        <f t="shared" ca="1" si="80"/>
        <v>2</v>
      </c>
      <c r="C220" t="str">
        <f t="shared" ca="1" si="89"/>
        <v>Women</v>
      </c>
      <c r="D220">
        <f t="shared" ca="1" si="81"/>
        <v>34</v>
      </c>
      <c r="E220">
        <f t="shared" ca="1" si="82"/>
        <v>1</v>
      </c>
      <c r="F220" t="str">
        <f t="shared" ca="1" si="90"/>
        <v>Health</v>
      </c>
      <c r="G220">
        <f t="shared" ca="1" si="83"/>
        <v>5</v>
      </c>
      <c r="H220" t="str">
        <f t="shared" ca="1" si="91"/>
        <v>Others</v>
      </c>
      <c r="I220">
        <f t="shared" ca="1" si="84"/>
        <v>3</v>
      </c>
      <c r="J220">
        <f t="shared" ca="1" si="85"/>
        <v>2</v>
      </c>
      <c r="K220">
        <f t="shared" ca="1" si="86"/>
        <v>28623</v>
      </c>
      <c r="L220">
        <f t="shared" ca="1" si="87"/>
        <v>3</v>
      </c>
      <c r="M220" t="str">
        <f t="shared" ca="1" si="92"/>
        <v>Area 3</v>
      </c>
      <c r="N220">
        <f t="shared" ca="1" si="93"/>
        <v>143115</v>
      </c>
      <c r="O220">
        <f ca="1">RAND()*Table1[[#This Row],[value of House]]</f>
        <v>47242.608915547979</v>
      </c>
      <c r="P220">
        <f t="shared" ca="1" si="94"/>
        <v>1848.1003439203673</v>
      </c>
      <c r="Q220">
        <f t="shared" ca="1" si="95"/>
        <v>958</v>
      </c>
      <c r="R220">
        <f t="shared" ca="1" si="96"/>
        <v>41982.010513454137</v>
      </c>
      <c r="S220">
        <f t="shared" ca="1" si="97"/>
        <v>28533.628793779477</v>
      </c>
      <c r="T220">
        <f t="shared" ca="1" si="98"/>
        <v>173496.72913769985</v>
      </c>
      <c r="U220">
        <f t="shared" ca="1" si="99"/>
        <v>90182.619429002109</v>
      </c>
      <c r="V220">
        <f t="shared" ca="1" si="100"/>
        <v>83314.109708697739</v>
      </c>
      <c r="X220" s="1">
        <f ca="1">IF(Table1[[#This Row],[Gender]]="Men",1,0)</f>
        <v>0</v>
      </c>
      <c r="Y220">
        <f ca="1">IF(Table1[[#This Row],[Gender]]="Women",1,0)</f>
        <v>1</v>
      </c>
      <c r="AB220" s="2"/>
      <c r="AD220" s="1">
        <f ca="1">IF(Table1[[#This Row],[Occupation]]="General Work",1,0)</f>
        <v>0</v>
      </c>
      <c r="AE220">
        <f ca="1">IF(Table1[[#This Row],[Occupation]]="IT",1,0)</f>
        <v>0</v>
      </c>
      <c r="AF220">
        <f ca="1">IF(Table1[[#This Row],[Occupation]]="Agriculture",1,0)</f>
        <v>0</v>
      </c>
      <c r="AG220">
        <f ca="1">IF(Table1[[#This Row],[Occupation]]="Teaching",1,0)</f>
        <v>0</v>
      </c>
      <c r="AH220">
        <f ca="1">IF(Table1[[#This Row],[Occupation]]="Construction",1,0)</f>
        <v>0</v>
      </c>
      <c r="AI220">
        <f ca="1">IF(Table1[[#This Row],[Occupation]]="Health",1,0)</f>
        <v>1</v>
      </c>
      <c r="AP220" s="1"/>
      <c r="AQ220" s="11">
        <f t="shared" ca="1" si="79"/>
        <v>70461.686478650125</v>
      </c>
      <c r="AR220" s="2"/>
      <c r="AS220" s="1">
        <f ca="1">IF(Table1[[#This Row],[Value of Debts]]&gt;$AT$5,1,0)</f>
        <v>0</v>
      </c>
      <c r="AV220" s="2"/>
      <c r="AW220" s="16">
        <f ca="1">Table1[[#This Row],[Mortage Left]]/Table1[[#This Row],[value of House]]</f>
        <v>0.33010242752714936</v>
      </c>
      <c r="AX220">
        <f t="shared" ca="1" si="88"/>
        <v>0</v>
      </c>
      <c r="BA220" s="1">
        <f ca="1">IF(Table1[[#This Row],[Area]]="Area 1",Table1[[#This Row],[Income]],0)</f>
        <v>0</v>
      </c>
      <c r="BB220">
        <f ca="1">IF(Table1[[#This Row],[Area]]="Area 2",Table1[[#This Row],[Income]],0)</f>
        <v>0</v>
      </c>
      <c r="BC220">
        <f ca="1">IF(Table1[[#This Row],[Area]]="Area 3",Table1[[#This Row],[Income]],0)</f>
        <v>28623</v>
      </c>
      <c r="BD220">
        <f ca="1">IF(Table1[[#This Row],[Area]]="Area 4",Table1[[#This Row],[Income]],0)</f>
        <v>0</v>
      </c>
      <c r="BE220">
        <f ca="1">IF(Table1[[#This Row],[Area]]="Area 5",Table1[[#This Row],[Income]],0)</f>
        <v>0</v>
      </c>
      <c r="BF220">
        <f ca="1">IF(Table1[[#This Row],[Area]]="Area 6",Table1[[#This Row],[Income]],0)</f>
        <v>0</v>
      </c>
      <c r="BG220">
        <f ca="1">IF(Table1[[#This Row],[Area]]="Area 7",Table1[[#This Row],[Income]],0)</f>
        <v>0</v>
      </c>
      <c r="BH220">
        <f ca="1">IF(Table1[[#This Row],[Area]]="Area 8",Table1[[#This Row],[Income]],0)</f>
        <v>0</v>
      </c>
      <c r="BI220">
        <f ca="1">IF(Table1[[#This Row],[Area]]="Area 9",Table1[[#This Row],[Income]],0)</f>
        <v>0</v>
      </c>
      <c r="BJ220">
        <f ca="1">IF(Table1[[#This Row],[Area]]="Area 10",Table1[[#This Row],[Income]],0)</f>
        <v>0</v>
      </c>
      <c r="BK220">
        <f ca="1">IF(Table1[[#This Row],[Area]]="Area 11",Table1[[#This Row],[Income]],0)</f>
        <v>0</v>
      </c>
      <c r="BL220">
        <f ca="1">IF(Table1[[#This Row],[Area]]="Area 12",Table1[[#This Row],[Income]],0)</f>
        <v>0</v>
      </c>
      <c r="BM220">
        <f ca="1">IF(Table1[[#This Row],[Area]]="Area 13",Table1[[#This Row],[Income]],0)</f>
        <v>0</v>
      </c>
      <c r="BN220" s="2">
        <f ca="1">IF(Table1[[#This Row],[Area]]="Area 14",Table1[[#This Row],[Income]],0)</f>
        <v>0</v>
      </c>
      <c r="BO220" s="1">
        <f ca="1">IF(Table1[[#This Row],[Occupation]]="Health",Table1[[#This Row],[Income]],0)</f>
        <v>28623</v>
      </c>
      <c r="BP220">
        <f ca="1">IF(Table1[[#This Row],[Occupation]]="Construction",Table1[[#This Row],[Income]],0)</f>
        <v>0</v>
      </c>
      <c r="BQ220">
        <f ca="1">IF(Table1[[#This Row],[Occupation]]="Teaching",Table1[[#This Row],[Income]],0)</f>
        <v>0</v>
      </c>
      <c r="BR220">
        <f ca="1">IF(Table1[[#This Row],[Occupation]]="IT",Table1[[#This Row],[Income]],0)</f>
        <v>0</v>
      </c>
      <c r="BS220">
        <f ca="1">IF(Table1[[#This Row],[Occupation]]="General Work",Table1[[#This Row],[Income]],0)</f>
        <v>0</v>
      </c>
      <c r="BT220" s="2">
        <f ca="1">IF(Table1[[#This Row],[Occupation]]="Agriculture",Table1[[#This Row],[Income]],0)</f>
        <v>0</v>
      </c>
      <c r="BV220" s="1">
        <f ca="1">IF(Table1[[#This Row],[Value of Debts]]&gt;Table1[[#This Row],[Income]],1,0)</f>
        <v>1</v>
      </c>
      <c r="BY220" s="2">
        <f ca="1">IF(Table1[[#This Row],[Net Worth of person]]&gt;$BZ$5,Table1[[#This Row],[Age]],0)</f>
        <v>0</v>
      </c>
    </row>
    <row r="221" spans="2:77" x14ac:dyDescent="0.3">
      <c r="B221">
        <f t="shared" ca="1" si="80"/>
        <v>2</v>
      </c>
      <c r="C221" t="str">
        <f t="shared" ca="1" si="89"/>
        <v>Women</v>
      </c>
      <c r="D221">
        <f t="shared" ca="1" si="81"/>
        <v>26</v>
      </c>
      <c r="E221">
        <f t="shared" ca="1" si="82"/>
        <v>1</v>
      </c>
      <c r="F221" t="str">
        <f t="shared" ca="1" si="90"/>
        <v>Health</v>
      </c>
      <c r="G221">
        <f t="shared" ca="1" si="83"/>
        <v>2</v>
      </c>
      <c r="H221" t="str">
        <f t="shared" ca="1" si="91"/>
        <v>College</v>
      </c>
      <c r="I221">
        <f t="shared" ca="1" si="84"/>
        <v>4</v>
      </c>
      <c r="J221">
        <f t="shared" ca="1" si="85"/>
        <v>1</v>
      </c>
      <c r="K221">
        <f t="shared" ca="1" si="86"/>
        <v>82111</v>
      </c>
      <c r="L221">
        <f t="shared" ca="1" si="87"/>
        <v>6</v>
      </c>
      <c r="M221" t="str">
        <f t="shared" ca="1" si="92"/>
        <v>Area 6</v>
      </c>
      <c r="N221">
        <f t="shared" ca="1" si="93"/>
        <v>410555</v>
      </c>
      <c r="O221">
        <f ca="1">RAND()*Table1[[#This Row],[value of House]]</f>
        <v>5432.7885242107277</v>
      </c>
      <c r="P221">
        <f t="shared" ca="1" si="94"/>
        <v>70461.686478650125</v>
      </c>
      <c r="Q221">
        <f t="shared" ca="1" si="95"/>
        <v>3835</v>
      </c>
      <c r="R221">
        <f t="shared" ca="1" si="96"/>
        <v>35642.622331533501</v>
      </c>
      <c r="S221">
        <f t="shared" ca="1" si="97"/>
        <v>113665.75910916117</v>
      </c>
      <c r="T221">
        <f t="shared" ca="1" si="98"/>
        <v>594682.44558781129</v>
      </c>
      <c r="U221">
        <f t="shared" ca="1" si="99"/>
        <v>44910.410855744231</v>
      </c>
      <c r="V221">
        <f t="shared" ca="1" si="100"/>
        <v>549772.03473206703</v>
      </c>
      <c r="X221" s="1">
        <f ca="1">IF(Table1[[#This Row],[Gender]]="Men",1,0)</f>
        <v>0</v>
      </c>
      <c r="Y221">
        <f ca="1">IF(Table1[[#This Row],[Gender]]="Women",1,0)</f>
        <v>1</v>
      </c>
      <c r="AB221" s="2"/>
      <c r="AD221" s="1">
        <f ca="1">IF(Table1[[#This Row],[Occupation]]="General Work",1,0)</f>
        <v>0</v>
      </c>
      <c r="AE221">
        <f ca="1">IF(Table1[[#This Row],[Occupation]]="IT",1,0)</f>
        <v>0</v>
      </c>
      <c r="AF221">
        <f ca="1">IF(Table1[[#This Row],[Occupation]]="Agriculture",1,0)</f>
        <v>0</v>
      </c>
      <c r="AG221">
        <f ca="1">IF(Table1[[#This Row],[Occupation]]="Teaching",1,0)</f>
        <v>0</v>
      </c>
      <c r="AH221">
        <f ca="1">IF(Table1[[#This Row],[Occupation]]="Construction",1,0)</f>
        <v>0</v>
      </c>
      <c r="AI221">
        <f ca="1">IF(Table1[[#This Row],[Occupation]]="Health",1,0)</f>
        <v>1</v>
      </c>
      <c r="AP221" s="1"/>
      <c r="AQ221" s="11">
        <f t="shared" ca="1" si="79"/>
        <v>74937.773986144064</v>
      </c>
      <c r="AR221" s="2"/>
      <c r="AS221" s="1">
        <f ca="1">IF(Table1[[#This Row],[Value of Debts]]&gt;$AT$5,1,0)</f>
        <v>0</v>
      </c>
      <c r="AV221" s="2"/>
      <c r="AW221" s="16">
        <f ca="1">Table1[[#This Row],[Mortage Left]]/Table1[[#This Row],[value of House]]</f>
        <v>1.3232791037037006E-2</v>
      </c>
      <c r="AX221">
        <f t="shared" ca="1" si="88"/>
        <v>1</v>
      </c>
      <c r="BA221" s="1">
        <f ca="1">IF(Table1[[#This Row],[Area]]="Area 1",Table1[[#This Row],[Income]],0)</f>
        <v>0</v>
      </c>
      <c r="BB221">
        <f ca="1">IF(Table1[[#This Row],[Area]]="Area 2",Table1[[#This Row],[Income]],0)</f>
        <v>0</v>
      </c>
      <c r="BC221">
        <f ca="1">IF(Table1[[#This Row],[Area]]="Area 3",Table1[[#This Row],[Income]],0)</f>
        <v>0</v>
      </c>
      <c r="BD221">
        <f ca="1">IF(Table1[[#This Row],[Area]]="Area 4",Table1[[#This Row],[Income]],0)</f>
        <v>0</v>
      </c>
      <c r="BE221">
        <f ca="1">IF(Table1[[#This Row],[Area]]="Area 5",Table1[[#This Row],[Income]],0)</f>
        <v>0</v>
      </c>
      <c r="BF221">
        <f ca="1">IF(Table1[[#This Row],[Area]]="Area 6",Table1[[#This Row],[Income]],0)</f>
        <v>82111</v>
      </c>
      <c r="BG221">
        <f ca="1">IF(Table1[[#This Row],[Area]]="Area 7",Table1[[#This Row],[Income]],0)</f>
        <v>0</v>
      </c>
      <c r="BH221">
        <f ca="1">IF(Table1[[#This Row],[Area]]="Area 8",Table1[[#This Row],[Income]],0)</f>
        <v>0</v>
      </c>
      <c r="BI221">
        <f ca="1">IF(Table1[[#This Row],[Area]]="Area 9",Table1[[#This Row],[Income]],0)</f>
        <v>0</v>
      </c>
      <c r="BJ221">
        <f ca="1">IF(Table1[[#This Row],[Area]]="Area 10",Table1[[#This Row],[Income]],0)</f>
        <v>0</v>
      </c>
      <c r="BK221">
        <f ca="1">IF(Table1[[#This Row],[Area]]="Area 11",Table1[[#This Row],[Income]],0)</f>
        <v>0</v>
      </c>
      <c r="BL221">
        <f ca="1">IF(Table1[[#This Row],[Area]]="Area 12",Table1[[#This Row],[Income]],0)</f>
        <v>0</v>
      </c>
      <c r="BM221">
        <f ca="1">IF(Table1[[#This Row],[Area]]="Area 13",Table1[[#This Row],[Income]],0)</f>
        <v>0</v>
      </c>
      <c r="BN221" s="2">
        <f ca="1">IF(Table1[[#This Row],[Area]]="Area 14",Table1[[#This Row],[Income]],0)</f>
        <v>0</v>
      </c>
      <c r="BO221" s="1">
        <f ca="1">IF(Table1[[#This Row],[Occupation]]="Health",Table1[[#This Row],[Income]],0)</f>
        <v>82111</v>
      </c>
      <c r="BP221">
        <f ca="1">IF(Table1[[#This Row],[Occupation]]="Construction",Table1[[#This Row],[Income]],0)</f>
        <v>0</v>
      </c>
      <c r="BQ221">
        <f ca="1">IF(Table1[[#This Row],[Occupation]]="Teaching",Table1[[#This Row],[Income]],0)</f>
        <v>0</v>
      </c>
      <c r="BR221">
        <f ca="1">IF(Table1[[#This Row],[Occupation]]="IT",Table1[[#This Row],[Income]],0)</f>
        <v>0</v>
      </c>
      <c r="BS221">
        <f ca="1">IF(Table1[[#This Row],[Occupation]]="General Work",Table1[[#This Row],[Income]],0)</f>
        <v>0</v>
      </c>
      <c r="BT221" s="2">
        <f ca="1">IF(Table1[[#This Row],[Occupation]]="Agriculture",Table1[[#This Row],[Income]],0)</f>
        <v>0</v>
      </c>
      <c r="BV221" s="1">
        <f ca="1">IF(Table1[[#This Row],[Value of Debts]]&gt;Table1[[#This Row],[Income]],1,0)</f>
        <v>0</v>
      </c>
      <c r="BY221" s="2">
        <f ca="1">IF(Table1[[#This Row],[Net Worth of person]]&gt;$BZ$5,Table1[[#This Row],[Age]],0)</f>
        <v>26</v>
      </c>
    </row>
    <row r="222" spans="2:77" x14ac:dyDescent="0.3">
      <c r="B222">
        <f t="shared" ca="1" si="80"/>
        <v>1</v>
      </c>
      <c r="C222" t="str">
        <f t="shared" ca="1" si="89"/>
        <v>Men</v>
      </c>
      <c r="D222">
        <f t="shared" ca="1" si="81"/>
        <v>33</v>
      </c>
      <c r="E222">
        <f t="shared" ca="1" si="82"/>
        <v>3</v>
      </c>
      <c r="F222" t="str">
        <f t="shared" ca="1" si="90"/>
        <v>Teaching</v>
      </c>
      <c r="G222">
        <f t="shared" ca="1" si="83"/>
        <v>2</v>
      </c>
      <c r="H222" t="str">
        <f t="shared" ca="1" si="91"/>
        <v>College</v>
      </c>
      <c r="I222">
        <f t="shared" ca="1" si="84"/>
        <v>1</v>
      </c>
      <c r="J222">
        <f t="shared" ca="1" si="85"/>
        <v>2</v>
      </c>
      <c r="K222">
        <f t="shared" ca="1" si="86"/>
        <v>79726</v>
      </c>
      <c r="L222">
        <f t="shared" ca="1" si="87"/>
        <v>8</v>
      </c>
      <c r="M222" t="str">
        <f t="shared" ca="1" si="92"/>
        <v>Area 8</v>
      </c>
      <c r="N222">
        <f t="shared" ca="1" si="93"/>
        <v>318904</v>
      </c>
      <c r="O222">
        <f ca="1">RAND()*Table1[[#This Row],[value of House]]</f>
        <v>306431.45764586533</v>
      </c>
      <c r="P222">
        <f t="shared" ca="1" si="94"/>
        <v>149875.54797228813</v>
      </c>
      <c r="Q222">
        <f t="shared" ca="1" si="95"/>
        <v>63624</v>
      </c>
      <c r="R222">
        <f t="shared" ca="1" si="96"/>
        <v>69149.193327404151</v>
      </c>
      <c r="S222">
        <f t="shared" ca="1" si="97"/>
        <v>31698.125305493551</v>
      </c>
      <c r="T222">
        <f t="shared" ca="1" si="98"/>
        <v>500477.67327778164</v>
      </c>
      <c r="U222">
        <f t="shared" ca="1" si="99"/>
        <v>439204.65097326948</v>
      </c>
      <c r="V222">
        <f t="shared" ca="1" si="100"/>
        <v>61273.022304512153</v>
      </c>
      <c r="X222" s="1">
        <f ca="1">IF(Table1[[#This Row],[Gender]]="Men",1,0)</f>
        <v>1</v>
      </c>
      <c r="Y222">
        <f ca="1">IF(Table1[[#This Row],[Gender]]="Women",1,0)</f>
        <v>0</v>
      </c>
      <c r="AB222" s="2"/>
      <c r="AD222" s="1">
        <f ca="1">IF(Table1[[#This Row],[Occupation]]="General Work",1,0)</f>
        <v>0</v>
      </c>
      <c r="AE222">
        <f ca="1">IF(Table1[[#This Row],[Occupation]]="IT",1,0)</f>
        <v>0</v>
      </c>
      <c r="AF222">
        <f ca="1">IF(Table1[[#This Row],[Occupation]]="Agriculture",1,0)</f>
        <v>0</v>
      </c>
      <c r="AG222">
        <f ca="1">IF(Table1[[#This Row],[Occupation]]="Teaching",1,0)</f>
        <v>1</v>
      </c>
      <c r="AH222">
        <f ca="1">IF(Table1[[#This Row],[Occupation]]="Construction",1,0)</f>
        <v>0</v>
      </c>
      <c r="AI222">
        <f ca="1">IF(Table1[[#This Row],[Occupation]]="Health",1,0)</f>
        <v>0</v>
      </c>
      <c r="AP222" s="1"/>
      <c r="AQ222" s="11">
        <f t="shared" ca="1" si="79"/>
        <v>17529.046092104287</v>
      </c>
      <c r="AR222" s="2"/>
      <c r="AS222" s="1">
        <f ca="1">IF(Table1[[#This Row],[Value of Debts]]&gt;$AT$5,1,0)</f>
        <v>1</v>
      </c>
      <c r="AV222" s="2"/>
      <c r="AW222" s="16">
        <f ca="1">Table1[[#This Row],[Mortage Left]]/Table1[[#This Row],[value of House]]</f>
        <v>0.9608893511710902</v>
      </c>
      <c r="AX222">
        <f t="shared" ca="1" si="88"/>
        <v>0</v>
      </c>
      <c r="BA222" s="1">
        <f ca="1">IF(Table1[[#This Row],[Area]]="Area 1",Table1[[#This Row],[Income]],0)</f>
        <v>0</v>
      </c>
      <c r="BB222">
        <f ca="1">IF(Table1[[#This Row],[Area]]="Area 2",Table1[[#This Row],[Income]],0)</f>
        <v>0</v>
      </c>
      <c r="BC222">
        <f ca="1">IF(Table1[[#This Row],[Area]]="Area 3",Table1[[#This Row],[Income]],0)</f>
        <v>0</v>
      </c>
      <c r="BD222">
        <f ca="1">IF(Table1[[#This Row],[Area]]="Area 4",Table1[[#This Row],[Income]],0)</f>
        <v>0</v>
      </c>
      <c r="BE222">
        <f ca="1">IF(Table1[[#This Row],[Area]]="Area 5",Table1[[#This Row],[Income]],0)</f>
        <v>0</v>
      </c>
      <c r="BF222">
        <f ca="1">IF(Table1[[#This Row],[Area]]="Area 6",Table1[[#This Row],[Income]],0)</f>
        <v>0</v>
      </c>
      <c r="BG222">
        <f ca="1">IF(Table1[[#This Row],[Area]]="Area 7",Table1[[#This Row],[Income]],0)</f>
        <v>0</v>
      </c>
      <c r="BH222">
        <f ca="1">IF(Table1[[#This Row],[Area]]="Area 8",Table1[[#This Row],[Income]],0)</f>
        <v>79726</v>
      </c>
      <c r="BI222">
        <f ca="1">IF(Table1[[#This Row],[Area]]="Area 9",Table1[[#This Row],[Income]],0)</f>
        <v>0</v>
      </c>
      <c r="BJ222">
        <f ca="1">IF(Table1[[#This Row],[Area]]="Area 10",Table1[[#This Row],[Income]],0)</f>
        <v>0</v>
      </c>
      <c r="BK222">
        <f ca="1">IF(Table1[[#This Row],[Area]]="Area 11",Table1[[#This Row],[Income]],0)</f>
        <v>0</v>
      </c>
      <c r="BL222">
        <f ca="1">IF(Table1[[#This Row],[Area]]="Area 12",Table1[[#This Row],[Income]],0)</f>
        <v>0</v>
      </c>
      <c r="BM222">
        <f ca="1">IF(Table1[[#This Row],[Area]]="Area 13",Table1[[#This Row],[Income]],0)</f>
        <v>0</v>
      </c>
      <c r="BN222" s="2">
        <f ca="1">IF(Table1[[#This Row],[Area]]="Area 14",Table1[[#This Row],[Income]],0)</f>
        <v>0</v>
      </c>
      <c r="BO222" s="1">
        <f ca="1">IF(Table1[[#This Row],[Occupation]]="Health",Table1[[#This Row],[Income]],0)</f>
        <v>0</v>
      </c>
      <c r="BP222">
        <f ca="1">IF(Table1[[#This Row],[Occupation]]="Construction",Table1[[#This Row],[Income]],0)</f>
        <v>0</v>
      </c>
      <c r="BQ222">
        <f ca="1">IF(Table1[[#This Row],[Occupation]]="Teaching",Table1[[#This Row],[Income]],0)</f>
        <v>79726</v>
      </c>
      <c r="BR222">
        <f ca="1">IF(Table1[[#This Row],[Occupation]]="IT",Table1[[#This Row],[Income]],0)</f>
        <v>0</v>
      </c>
      <c r="BS222">
        <f ca="1">IF(Table1[[#This Row],[Occupation]]="General Work",Table1[[#This Row],[Income]],0)</f>
        <v>0</v>
      </c>
      <c r="BT222" s="2">
        <f ca="1">IF(Table1[[#This Row],[Occupation]]="Agriculture",Table1[[#This Row],[Income]],0)</f>
        <v>0</v>
      </c>
      <c r="BV222" s="1">
        <f ca="1">IF(Table1[[#This Row],[Value of Debts]]&gt;Table1[[#This Row],[Income]],1,0)</f>
        <v>1</v>
      </c>
      <c r="BY222" s="2">
        <f ca="1">IF(Table1[[#This Row],[Net Worth of person]]&gt;$BZ$5,Table1[[#This Row],[Age]],0)</f>
        <v>0</v>
      </c>
    </row>
    <row r="223" spans="2:77" x14ac:dyDescent="0.3">
      <c r="B223">
        <f t="shared" ca="1" si="80"/>
        <v>2</v>
      </c>
      <c r="C223" t="str">
        <f t="shared" ca="1" si="89"/>
        <v>Women</v>
      </c>
      <c r="D223">
        <f t="shared" ca="1" si="81"/>
        <v>27</v>
      </c>
      <c r="E223">
        <f t="shared" ca="1" si="82"/>
        <v>6</v>
      </c>
      <c r="F223" t="str">
        <f t="shared" ca="1" si="90"/>
        <v>Agriculture</v>
      </c>
      <c r="G223">
        <f t="shared" ca="1" si="83"/>
        <v>4</v>
      </c>
      <c r="H223" t="str">
        <f t="shared" ca="1" si="91"/>
        <v>Technical</v>
      </c>
      <c r="I223">
        <f t="shared" ca="1" si="84"/>
        <v>2</v>
      </c>
      <c r="J223">
        <f t="shared" ca="1" si="85"/>
        <v>3</v>
      </c>
      <c r="K223">
        <f t="shared" ca="1" si="86"/>
        <v>31268</v>
      </c>
      <c r="L223">
        <f t="shared" ca="1" si="87"/>
        <v>12</v>
      </c>
      <c r="M223" t="str">
        <f t="shared" ca="1" si="92"/>
        <v>Area 12</v>
      </c>
      <c r="N223">
        <f t="shared" ca="1" si="93"/>
        <v>93804</v>
      </c>
      <c r="O223">
        <f ca="1">RAND()*Table1[[#This Row],[value of House]]</f>
        <v>5421.0926193056148</v>
      </c>
      <c r="P223">
        <f t="shared" ca="1" si="94"/>
        <v>52587.138276312864</v>
      </c>
      <c r="Q223">
        <f t="shared" ca="1" si="95"/>
        <v>12861</v>
      </c>
      <c r="R223">
        <f t="shared" ca="1" si="96"/>
        <v>32809.575177987943</v>
      </c>
      <c r="S223">
        <f t="shared" ca="1" si="97"/>
        <v>37528.032647576299</v>
      </c>
      <c r="T223">
        <f t="shared" ca="1" si="98"/>
        <v>183919.17092388915</v>
      </c>
      <c r="U223">
        <f t="shared" ca="1" si="99"/>
        <v>51091.667797293558</v>
      </c>
      <c r="V223">
        <f t="shared" ca="1" si="100"/>
        <v>132827.50312659558</v>
      </c>
      <c r="X223" s="1">
        <f ca="1">IF(Table1[[#This Row],[Gender]]="Men",1,0)</f>
        <v>0</v>
      </c>
      <c r="Y223">
        <f ca="1">IF(Table1[[#This Row],[Gender]]="Women",1,0)</f>
        <v>1</v>
      </c>
      <c r="AB223" s="2"/>
      <c r="AD223" s="1">
        <f ca="1">IF(Table1[[#This Row],[Occupation]]="General Work",1,0)</f>
        <v>0</v>
      </c>
      <c r="AE223">
        <f ca="1">IF(Table1[[#This Row],[Occupation]]="IT",1,0)</f>
        <v>0</v>
      </c>
      <c r="AF223">
        <f ca="1">IF(Table1[[#This Row],[Occupation]]="Agriculture",1,0)</f>
        <v>1</v>
      </c>
      <c r="AG223">
        <f ca="1">IF(Table1[[#This Row],[Occupation]]="Teaching",1,0)</f>
        <v>0</v>
      </c>
      <c r="AH223">
        <f ca="1">IF(Table1[[#This Row],[Occupation]]="Construction",1,0)</f>
        <v>0</v>
      </c>
      <c r="AI223">
        <f ca="1">IF(Table1[[#This Row],[Occupation]]="Health",1,0)</f>
        <v>0</v>
      </c>
      <c r="AP223" s="1"/>
      <c r="AQ223" s="11">
        <f t="shared" ca="1" si="79"/>
        <v>26288.719872330345</v>
      </c>
      <c r="AR223" s="2"/>
      <c r="AS223" s="1">
        <f ca="1">IF(Table1[[#This Row],[Value of Debts]]&gt;$AT$5,1,0)</f>
        <v>0</v>
      </c>
      <c r="AV223" s="2"/>
      <c r="AW223" s="16">
        <f ca="1">Table1[[#This Row],[Mortage Left]]/Table1[[#This Row],[value of House]]</f>
        <v>5.779169992010591E-2</v>
      </c>
      <c r="AX223">
        <f t="shared" ca="1" si="88"/>
        <v>1</v>
      </c>
      <c r="BA223" s="1">
        <f ca="1">IF(Table1[[#This Row],[Area]]="Area 1",Table1[[#This Row],[Income]],0)</f>
        <v>0</v>
      </c>
      <c r="BB223">
        <f ca="1">IF(Table1[[#This Row],[Area]]="Area 2",Table1[[#This Row],[Income]],0)</f>
        <v>0</v>
      </c>
      <c r="BC223">
        <f ca="1">IF(Table1[[#This Row],[Area]]="Area 3",Table1[[#This Row],[Income]],0)</f>
        <v>0</v>
      </c>
      <c r="BD223">
        <f ca="1">IF(Table1[[#This Row],[Area]]="Area 4",Table1[[#This Row],[Income]],0)</f>
        <v>0</v>
      </c>
      <c r="BE223">
        <f ca="1">IF(Table1[[#This Row],[Area]]="Area 5",Table1[[#This Row],[Income]],0)</f>
        <v>0</v>
      </c>
      <c r="BF223">
        <f ca="1">IF(Table1[[#This Row],[Area]]="Area 6",Table1[[#This Row],[Income]],0)</f>
        <v>0</v>
      </c>
      <c r="BG223">
        <f ca="1">IF(Table1[[#This Row],[Area]]="Area 7",Table1[[#This Row],[Income]],0)</f>
        <v>0</v>
      </c>
      <c r="BH223">
        <f ca="1">IF(Table1[[#This Row],[Area]]="Area 8",Table1[[#This Row],[Income]],0)</f>
        <v>0</v>
      </c>
      <c r="BI223">
        <f ca="1">IF(Table1[[#This Row],[Area]]="Area 9",Table1[[#This Row],[Income]],0)</f>
        <v>0</v>
      </c>
      <c r="BJ223">
        <f ca="1">IF(Table1[[#This Row],[Area]]="Area 10",Table1[[#This Row],[Income]],0)</f>
        <v>0</v>
      </c>
      <c r="BK223">
        <f ca="1">IF(Table1[[#This Row],[Area]]="Area 11",Table1[[#This Row],[Income]],0)</f>
        <v>0</v>
      </c>
      <c r="BL223">
        <f ca="1">IF(Table1[[#This Row],[Area]]="Area 12",Table1[[#This Row],[Income]],0)</f>
        <v>31268</v>
      </c>
      <c r="BM223">
        <f ca="1">IF(Table1[[#This Row],[Area]]="Area 13",Table1[[#This Row],[Income]],0)</f>
        <v>0</v>
      </c>
      <c r="BN223" s="2">
        <f ca="1">IF(Table1[[#This Row],[Area]]="Area 14",Table1[[#This Row],[Income]],0)</f>
        <v>0</v>
      </c>
      <c r="BO223" s="1">
        <f ca="1">IF(Table1[[#This Row],[Occupation]]="Health",Table1[[#This Row],[Income]],0)</f>
        <v>0</v>
      </c>
      <c r="BP223">
        <f ca="1">IF(Table1[[#This Row],[Occupation]]="Construction",Table1[[#This Row],[Income]],0)</f>
        <v>0</v>
      </c>
      <c r="BQ223">
        <f ca="1">IF(Table1[[#This Row],[Occupation]]="Teaching",Table1[[#This Row],[Income]],0)</f>
        <v>0</v>
      </c>
      <c r="BR223">
        <f ca="1">IF(Table1[[#This Row],[Occupation]]="IT",Table1[[#This Row],[Income]],0)</f>
        <v>0</v>
      </c>
      <c r="BS223">
        <f ca="1">IF(Table1[[#This Row],[Occupation]]="General Work",Table1[[#This Row],[Income]],0)</f>
        <v>0</v>
      </c>
      <c r="BT223" s="2">
        <f ca="1">IF(Table1[[#This Row],[Occupation]]="Agriculture",Table1[[#This Row],[Income]],0)</f>
        <v>31268</v>
      </c>
      <c r="BV223" s="1">
        <f ca="1">IF(Table1[[#This Row],[Value of Debts]]&gt;Table1[[#This Row],[Income]],1,0)</f>
        <v>1</v>
      </c>
      <c r="BY223" s="2">
        <f ca="1">IF(Table1[[#This Row],[Net Worth of person]]&gt;$BZ$5,Table1[[#This Row],[Age]],0)</f>
        <v>27</v>
      </c>
    </row>
    <row r="224" spans="2:77" x14ac:dyDescent="0.3">
      <c r="B224">
        <f t="shared" ca="1" si="80"/>
        <v>2</v>
      </c>
      <c r="C224" t="str">
        <f t="shared" ca="1" si="89"/>
        <v>Women</v>
      </c>
      <c r="D224">
        <f t="shared" ca="1" si="81"/>
        <v>42</v>
      </c>
      <c r="E224">
        <f t="shared" ca="1" si="82"/>
        <v>1</v>
      </c>
      <c r="F224" t="str">
        <f t="shared" ca="1" si="90"/>
        <v>Health</v>
      </c>
      <c r="G224">
        <f t="shared" ca="1" si="83"/>
        <v>5</v>
      </c>
      <c r="H224" t="str">
        <f t="shared" ca="1" si="91"/>
        <v>Others</v>
      </c>
      <c r="I224">
        <f t="shared" ca="1" si="84"/>
        <v>0</v>
      </c>
      <c r="J224">
        <f t="shared" ca="1" si="85"/>
        <v>1</v>
      </c>
      <c r="K224">
        <f t="shared" ca="1" si="86"/>
        <v>30985</v>
      </c>
      <c r="L224">
        <f t="shared" ca="1" si="87"/>
        <v>5</v>
      </c>
      <c r="M224" t="str">
        <f t="shared" ca="1" si="92"/>
        <v>Area 5</v>
      </c>
      <c r="N224">
        <f t="shared" ca="1" si="93"/>
        <v>92955</v>
      </c>
      <c r="O224">
        <f ca="1">RAND()*Table1[[#This Row],[value of House]]</f>
        <v>20711.834382594301</v>
      </c>
      <c r="P224">
        <f t="shared" ca="1" si="94"/>
        <v>26288.719872330345</v>
      </c>
      <c r="Q224">
        <f t="shared" ca="1" si="95"/>
        <v>23647</v>
      </c>
      <c r="R224">
        <f t="shared" ca="1" si="96"/>
        <v>6976.0821873685354</v>
      </c>
      <c r="S224">
        <f t="shared" ca="1" si="97"/>
        <v>6978.0331438949079</v>
      </c>
      <c r="T224">
        <f t="shared" ca="1" si="98"/>
        <v>126221.75301622525</v>
      </c>
      <c r="U224">
        <f t="shared" ca="1" si="99"/>
        <v>51334.916569962836</v>
      </c>
      <c r="V224">
        <f t="shared" ca="1" si="100"/>
        <v>74886.836446262416</v>
      </c>
      <c r="X224" s="1">
        <f ca="1">IF(Table1[[#This Row],[Gender]]="Men",1,0)</f>
        <v>0</v>
      </c>
      <c r="Y224">
        <f ca="1">IF(Table1[[#This Row],[Gender]]="Women",1,0)</f>
        <v>1</v>
      </c>
      <c r="AB224" s="2"/>
      <c r="AD224" s="1">
        <f ca="1">IF(Table1[[#This Row],[Occupation]]="General Work",1,0)</f>
        <v>0</v>
      </c>
      <c r="AE224">
        <f ca="1">IF(Table1[[#This Row],[Occupation]]="IT",1,0)</f>
        <v>0</v>
      </c>
      <c r="AF224">
        <f ca="1">IF(Table1[[#This Row],[Occupation]]="Agriculture",1,0)</f>
        <v>0</v>
      </c>
      <c r="AG224">
        <f ca="1">IF(Table1[[#This Row],[Occupation]]="Teaching",1,0)</f>
        <v>0</v>
      </c>
      <c r="AH224">
        <f ca="1">IF(Table1[[#This Row],[Occupation]]="Construction",1,0)</f>
        <v>0</v>
      </c>
      <c r="AI224">
        <f ca="1">IF(Table1[[#This Row],[Occupation]]="Health",1,0)</f>
        <v>1</v>
      </c>
      <c r="AP224" s="1"/>
      <c r="AQ224" s="11">
        <f t="shared" ca="1" si="79"/>
        <v>79346.482610986379</v>
      </c>
      <c r="AR224" s="2"/>
      <c r="AS224" s="1">
        <f ca="1">IF(Table1[[#This Row],[Value of Debts]]&gt;$AT$5,1,0)</f>
        <v>0</v>
      </c>
      <c r="AV224" s="2"/>
      <c r="AW224" s="16">
        <f ca="1">Table1[[#This Row],[Mortage Left]]/Table1[[#This Row],[value of House]]</f>
        <v>0.22281571064057126</v>
      </c>
      <c r="AX224">
        <f t="shared" ca="1" si="88"/>
        <v>1</v>
      </c>
      <c r="BA224" s="1">
        <f ca="1">IF(Table1[[#This Row],[Area]]="Area 1",Table1[[#This Row],[Income]],0)</f>
        <v>0</v>
      </c>
      <c r="BB224">
        <f ca="1">IF(Table1[[#This Row],[Area]]="Area 2",Table1[[#This Row],[Income]],0)</f>
        <v>0</v>
      </c>
      <c r="BC224">
        <f ca="1">IF(Table1[[#This Row],[Area]]="Area 3",Table1[[#This Row],[Income]],0)</f>
        <v>0</v>
      </c>
      <c r="BD224">
        <f ca="1">IF(Table1[[#This Row],[Area]]="Area 4",Table1[[#This Row],[Income]],0)</f>
        <v>0</v>
      </c>
      <c r="BE224">
        <f ca="1">IF(Table1[[#This Row],[Area]]="Area 5",Table1[[#This Row],[Income]],0)</f>
        <v>30985</v>
      </c>
      <c r="BF224">
        <f ca="1">IF(Table1[[#This Row],[Area]]="Area 6",Table1[[#This Row],[Income]],0)</f>
        <v>0</v>
      </c>
      <c r="BG224">
        <f ca="1">IF(Table1[[#This Row],[Area]]="Area 7",Table1[[#This Row],[Income]],0)</f>
        <v>0</v>
      </c>
      <c r="BH224">
        <f ca="1">IF(Table1[[#This Row],[Area]]="Area 8",Table1[[#This Row],[Income]],0)</f>
        <v>0</v>
      </c>
      <c r="BI224">
        <f ca="1">IF(Table1[[#This Row],[Area]]="Area 9",Table1[[#This Row],[Income]],0)</f>
        <v>0</v>
      </c>
      <c r="BJ224">
        <f ca="1">IF(Table1[[#This Row],[Area]]="Area 10",Table1[[#This Row],[Income]],0)</f>
        <v>0</v>
      </c>
      <c r="BK224">
        <f ca="1">IF(Table1[[#This Row],[Area]]="Area 11",Table1[[#This Row],[Income]],0)</f>
        <v>0</v>
      </c>
      <c r="BL224">
        <f ca="1">IF(Table1[[#This Row],[Area]]="Area 12",Table1[[#This Row],[Income]],0)</f>
        <v>0</v>
      </c>
      <c r="BM224">
        <f ca="1">IF(Table1[[#This Row],[Area]]="Area 13",Table1[[#This Row],[Income]],0)</f>
        <v>0</v>
      </c>
      <c r="BN224" s="2">
        <f ca="1">IF(Table1[[#This Row],[Area]]="Area 14",Table1[[#This Row],[Income]],0)</f>
        <v>0</v>
      </c>
      <c r="BO224" s="1">
        <f ca="1">IF(Table1[[#This Row],[Occupation]]="Health",Table1[[#This Row],[Income]],0)</f>
        <v>30985</v>
      </c>
      <c r="BP224">
        <f ca="1">IF(Table1[[#This Row],[Occupation]]="Construction",Table1[[#This Row],[Income]],0)</f>
        <v>0</v>
      </c>
      <c r="BQ224">
        <f ca="1">IF(Table1[[#This Row],[Occupation]]="Teaching",Table1[[#This Row],[Income]],0)</f>
        <v>0</v>
      </c>
      <c r="BR224">
        <f ca="1">IF(Table1[[#This Row],[Occupation]]="IT",Table1[[#This Row],[Income]],0)</f>
        <v>0</v>
      </c>
      <c r="BS224">
        <f ca="1">IF(Table1[[#This Row],[Occupation]]="General Work",Table1[[#This Row],[Income]],0)</f>
        <v>0</v>
      </c>
      <c r="BT224" s="2">
        <f ca="1">IF(Table1[[#This Row],[Occupation]]="Agriculture",Table1[[#This Row],[Income]],0)</f>
        <v>0</v>
      </c>
      <c r="BV224" s="1">
        <f ca="1">IF(Table1[[#This Row],[Value of Debts]]&gt;Table1[[#This Row],[Income]],1,0)</f>
        <v>1</v>
      </c>
      <c r="BY224" s="2">
        <f ca="1">IF(Table1[[#This Row],[Net Worth of person]]&gt;$BZ$5,Table1[[#This Row],[Age]],0)</f>
        <v>0</v>
      </c>
    </row>
    <row r="225" spans="2:77" x14ac:dyDescent="0.3">
      <c r="B225">
        <f t="shared" ca="1" si="80"/>
        <v>1</v>
      </c>
      <c r="C225" t="str">
        <f t="shared" ca="1" si="89"/>
        <v>Men</v>
      </c>
      <c r="D225">
        <f t="shared" ca="1" si="81"/>
        <v>36</v>
      </c>
      <c r="E225">
        <f t="shared" ca="1" si="82"/>
        <v>1</v>
      </c>
      <c r="F225" t="str">
        <f t="shared" ca="1" si="90"/>
        <v>Health</v>
      </c>
      <c r="G225">
        <f t="shared" ca="1" si="83"/>
        <v>5</v>
      </c>
      <c r="H225" t="str">
        <f t="shared" ca="1" si="91"/>
        <v>Others</v>
      </c>
      <c r="I225">
        <f t="shared" ca="1" si="84"/>
        <v>2</v>
      </c>
      <c r="J225">
        <f t="shared" ca="1" si="85"/>
        <v>1</v>
      </c>
      <c r="K225">
        <f t="shared" ca="1" si="86"/>
        <v>82532</v>
      </c>
      <c r="L225">
        <f t="shared" ca="1" si="87"/>
        <v>12</v>
      </c>
      <c r="M225" t="str">
        <f t="shared" ca="1" si="92"/>
        <v>Area 12</v>
      </c>
      <c r="N225">
        <f t="shared" ca="1" si="93"/>
        <v>330128</v>
      </c>
      <c r="O225">
        <f ca="1">RAND()*Table1[[#This Row],[value of House]]</f>
        <v>306955.56969397783</v>
      </c>
      <c r="P225">
        <f t="shared" ca="1" si="94"/>
        <v>79346.482610986379</v>
      </c>
      <c r="Q225">
        <f t="shared" ca="1" si="95"/>
        <v>3353</v>
      </c>
      <c r="R225">
        <f t="shared" ca="1" si="96"/>
        <v>49818.946485435437</v>
      </c>
      <c r="S225">
        <f t="shared" ca="1" si="97"/>
        <v>35192.768083100615</v>
      </c>
      <c r="T225">
        <f t="shared" ca="1" si="98"/>
        <v>444667.25069408701</v>
      </c>
      <c r="U225">
        <f t="shared" ca="1" si="99"/>
        <v>360127.51617941324</v>
      </c>
      <c r="V225">
        <f t="shared" ca="1" si="100"/>
        <v>84539.734514673764</v>
      </c>
      <c r="X225" s="1">
        <f ca="1">IF(Table1[[#This Row],[Gender]]="Men",1,0)</f>
        <v>1</v>
      </c>
      <c r="Y225">
        <f ca="1">IF(Table1[[#This Row],[Gender]]="Women",1,0)</f>
        <v>0</v>
      </c>
      <c r="AB225" s="2"/>
      <c r="AD225" s="1">
        <f ca="1">IF(Table1[[#This Row],[Occupation]]="General Work",1,0)</f>
        <v>0</v>
      </c>
      <c r="AE225">
        <f ca="1">IF(Table1[[#This Row],[Occupation]]="IT",1,0)</f>
        <v>0</v>
      </c>
      <c r="AF225">
        <f ca="1">IF(Table1[[#This Row],[Occupation]]="Agriculture",1,0)</f>
        <v>0</v>
      </c>
      <c r="AG225">
        <f ca="1">IF(Table1[[#This Row],[Occupation]]="Teaching",1,0)</f>
        <v>0</v>
      </c>
      <c r="AH225">
        <f ca="1">IF(Table1[[#This Row],[Occupation]]="Construction",1,0)</f>
        <v>0</v>
      </c>
      <c r="AI225">
        <f ca="1">IF(Table1[[#This Row],[Occupation]]="Health",1,0)</f>
        <v>1</v>
      </c>
      <c r="AP225" s="1"/>
      <c r="AQ225" s="11">
        <f t="shared" ca="1" si="79"/>
        <v>20882.102164012551</v>
      </c>
      <c r="AR225" s="2"/>
      <c r="AS225" s="1">
        <f ca="1">IF(Table1[[#This Row],[Value of Debts]]&gt;$AT$5,1,0)</f>
        <v>1</v>
      </c>
      <c r="AV225" s="2"/>
      <c r="AW225" s="16">
        <f ca="1">Table1[[#This Row],[Mortage Left]]/Table1[[#This Row],[value of House]]</f>
        <v>0.92980774031278124</v>
      </c>
      <c r="AX225">
        <f t="shared" ca="1" si="88"/>
        <v>0</v>
      </c>
      <c r="BA225" s="1">
        <f ca="1">IF(Table1[[#This Row],[Area]]="Area 1",Table1[[#This Row],[Income]],0)</f>
        <v>0</v>
      </c>
      <c r="BB225">
        <f ca="1">IF(Table1[[#This Row],[Area]]="Area 2",Table1[[#This Row],[Income]],0)</f>
        <v>0</v>
      </c>
      <c r="BC225">
        <f ca="1">IF(Table1[[#This Row],[Area]]="Area 3",Table1[[#This Row],[Income]],0)</f>
        <v>0</v>
      </c>
      <c r="BD225">
        <f ca="1">IF(Table1[[#This Row],[Area]]="Area 4",Table1[[#This Row],[Income]],0)</f>
        <v>0</v>
      </c>
      <c r="BE225">
        <f ca="1">IF(Table1[[#This Row],[Area]]="Area 5",Table1[[#This Row],[Income]],0)</f>
        <v>0</v>
      </c>
      <c r="BF225">
        <f ca="1">IF(Table1[[#This Row],[Area]]="Area 6",Table1[[#This Row],[Income]],0)</f>
        <v>0</v>
      </c>
      <c r="BG225">
        <f ca="1">IF(Table1[[#This Row],[Area]]="Area 7",Table1[[#This Row],[Income]],0)</f>
        <v>0</v>
      </c>
      <c r="BH225">
        <f ca="1">IF(Table1[[#This Row],[Area]]="Area 8",Table1[[#This Row],[Income]],0)</f>
        <v>0</v>
      </c>
      <c r="BI225">
        <f ca="1">IF(Table1[[#This Row],[Area]]="Area 9",Table1[[#This Row],[Income]],0)</f>
        <v>0</v>
      </c>
      <c r="BJ225">
        <f ca="1">IF(Table1[[#This Row],[Area]]="Area 10",Table1[[#This Row],[Income]],0)</f>
        <v>0</v>
      </c>
      <c r="BK225">
        <f ca="1">IF(Table1[[#This Row],[Area]]="Area 11",Table1[[#This Row],[Income]],0)</f>
        <v>0</v>
      </c>
      <c r="BL225">
        <f ca="1">IF(Table1[[#This Row],[Area]]="Area 12",Table1[[#This Row],[Income]],0)</f>
        <v>82532</v>
      </c>
      <c r="BM225">
        <f ca="1">IF(Table1[[#This Row],[Area]]="Area 13",Table1[[#This Row],[Income]],0)</f>
        <v>0</v>
      </c>
      <c r="BN225" s="2">
        <f ca="1">IF(Table1[[#This Row],[Area]]="Area 14",Table1[[#This Row],[Income]],0)</f>
        <v>0</v>
      </c>
      <c r="BO225" s="1">
        <f ca="1">IF(Table1[[#This Row],[Occupation]]="Health",Table1[[#This Row],[Income]],0)</f>
        <v>82532</v>
      </c>
      <c r="BP225">
        <f ca="1">IF(Table1[[#This Row],[Occupation]]="Construction",Table1[[#This Row],[Income]],0)</f>
        <v>0</v>
      </c>
      <c r="BQ225">
        <f ca="1">IF(Table1[[#This Row],[Occupation]]="Teaching",Table1[[#This Row],[Income]],0)</f>
        <v>0</v>
      </c>
      <c r="BR225">
        <f ca="1">IF(Table1[[#This Row],[Occupation]]="IT",Table1[[#This Row],[Income]],0)</f>
        <v>0</v>
      </c>
      <c r="BS225">
        <f ca="1">IF(Table1[[#This Row],[Occupation]]="General Work",Table1[[#This Row],[Income]],0)</f>
        <v>0</v>
      </c>
      <c r="BT225" s="2">
        <f ca="1">IF(Table1[[#This Row],[Occupation]]="Agriculture",Table1[[#This Row],[Income]],0)</f>
        <v>0</v>
      </c>
      <c r="BV225" s="1">
        <f ca="1">IF(Table1[[#This Row],[Value of Debts]]&gt;Table1[[#This Row],[Income]],1,0)</f>
        <v>1</v>
      </c>
      <c r="BY225" s="2">
        <f ca="1">IF(Table1[[#This Row],[Net Worth of person]]&gt;$BZ$5,Table1[[#This Row],[Age]],0)</f>
        <v>0</v>
      </c>
    </row>
    <row r="226" spans="2:77" x14ac:dyDescent="0.3">
      <c r="B226">
        <f t="shared" ca="1" si="80"/>
        <v>1</v>
      </c>
      <c r="C226" t="str">
        <f t="shared" ca="1" si="89"/>
        <v>Men</v>
      </c>
      <c r="D226">
        <f t="shared" ca="1" si="81"/>
        <v>39</v>
      </c>
      <c r="E226">
        <f t="shared" ca="1" si="82"/>
        <v>1</v>
      </c>
      <c r="F226" t="str">
        <f t="shared" ca="1" si="90"/>
        <v>Health</v>
      </c>
      <c r="G226">
        <f t="shared" ca="1" si="83"/>
        <v>4</v>
      </c>
      <c r="H226" t="str">
        <f t="shared" ca="1" si="91"/>
        <v>Technical</v>
      </c>
      <c r="I226">
        <f t="shared" ca="1" si="84"/>
        <v>2</v>
      </c>
      <c r="J226">
        <f t="shared" ca="1" si="85"/>
        <v>3</v>
      </c>
      <c r="K226">
        <f t="shared" ca="1" si="86"/>
        <v>80301</v>
      </c>
      <c r="L226">
        <f t="shared" ca="1" si="87"/>
        <v>6</v>
      </c>
      <c r="M226" t="str">
        <f t="shared" ca="1" si="92"/>
        <v>Area 6</v>
      </c>
      <c r="N226">
        <f t="shared" ca="1" si="93"/>
        <v>401505</v>
      </c>
      <c r="O226">
        <f ca="1">RAND()*Table1[[#This Row],[value of House]]</f>
        <v>384124.3028109608</v>
      </c>
      <c r="P226">
        <f t="shared" ca="1" si="94"/>
        <v>62646.306492037649</v>
      </c>
      <c r="Q226">
        <f t="shared" ca="1" si="95"/>
        <v>48260</v>
      </c>
      <c r="R226">
        <f t="shared" ca="1" si="96"/>
        <v>134779.91088994234</v>
      </c>
      <c r="S226">
        <f t="shared" ca="1" si="97"/>
        <v>43979.467395655694</v>
      </c>
      <c r="T226">
        <f t="shared" ca="1" si="98"/>
        <v>508130.77388769336</v>
      </c>
      <c r="U226">
        <f t="shared" ca="1" si="99"/>
        <v>567164.21370090311</v>
      </c>
      <c r="V226">
        <f t="shared" ca="1" si="100"/>
        <v>-59033.439813209756</v>
      </c>
      <c r="X226" s="1">
        <f ca="1">IF(Table1[[#This Row],[Gender]]="Men",1,0)</f>
        <v>1</v>
      </c>
      <c r="Y226">
        <f ca="1">IF(Table1[[#This Row],[Gender]]="Women",1,0)</f>
        <v>0</v>
      </c>
      <c r="AB226" s="2"/>
      <c r="AD226" s="1">
        <f ca="1">IF(Table1[[#This Row],[Occupation]]="General Work",1,0)</f>
        <v>0</v>
      </c>
      <c r="AE226">
        <f ca="1">IF(Table1[[#This Row],[Occupation]]="IT",1,0)</f>
        <v>0</v>
      </c>
      <c r="AF226">
        <f ca="1">IF(Table1[[#This Row],[Occupation]]="Agriculture",1,0)</f>
        <v>0</v>
      </c>
      <c r="AG226">
        <f ca="1">IF(Table1[[#This Row],[Occupation]]="Teaching",1,0)</f>
        <v>0</v>
      </c>
      <c r="AH226">
        <f ca="1">IF(Table1[[#This Row],[Occupation]]="Construction",1,0)</f>
        <v>0</v>
      </c>
      <c r="AI226">
        <f ca="1">IF(Table1[[#This Row],[Occupation]]="Health",1,0)</f>
        <v>1</v>
      </c>
      <c r="AP226" s="1"/>
      <c r="AQ226" s="11">
        <f t="shared" ca="1" si="79"/>
        <v>17837.389906512366</v>
      </c>
      <c r="AR226" s="2"/>
      <c r="AS226" s="1">
        <f ca="1">IF(Table1[[#This Row],[Value of Debts]]&gt;$AT$5,1,0)</f>
        <v>1</v>
      </c>
      <c r="AV226" s="2"/>
      <c r="AW226" s="16">
        <f ca="1">Table1[[#This Row],[Mortage Left]]/Table1[[#This Row],[value of House]]</f>
        <v>0.95671113139552633</v>
      </c>
      <c r="AX226">
        <f t="shared" ca="1" si="88"/>
        <v>0</v>
      </c>
      <c r="BA226" s="1">
        <f ca="1">IF(Table1[[#This Row],[Area]]="Area 1",Table1[[#This Row],[Income]],0)</f>
        <v>0</v>
      </c>
      <c r="BB226">
        <f ca="1">IF(Table1[[#This Row],[Area]]="Area 2",Table1[[#This Row],[Income]],0)</f>
        <v>0</v>
      </c>
      <c r="BC226">
        <f ca="1">IF(Table1[[#This Row],[Area]]="Area 3",Table1[[#This Row],[Income]],0)</f>
        <v>0</v>
      </c>
      <c r="BD226">
        <f ca="1">IF(Table1[[#This Row],[Area]]="Area 4",Table1[[#This Row],[Income]],0)</f>
        <v>0</v>
      </c>
      <c r="BE226">
        <f ca="1">IF(Table1[[#This Row],[Area]]="Area 5",Table1[[#This Row],[Income]],0)</f>
        <v>0</v>
      </c>
      <c r="BF226">
        <f ca="1">IF(Table1[[#This Row],[Area]]="Area 6",Table1[[#This Row],[Income]],0)</f>
        <v>80301</v>
      </c>
      <c r="BG226">
        <f ca="1">IF(Table1[[#This Row],[Area]]="Area 7",Table1[[#This Row],[Income]],0)</f>
        <v>0</v>
      </c>
      <c r="BH226">
        <f ca="1">IF(Table1[[#This Row],[Area]]="Area 8",Table1[[#This Row],[Income]],0)</f>
        <v>0</v>
      </c>
      <c r="BI226">
        <f ca="1">IF(Table1[[#This Row],[Area]]="Area 9",Table1[[#This Row],[Income]],0)</f>
        <v>0</v>
      </c>
      <c r="BJ226">
        <f ca="1">IF(Table1[[#This Row],[Area]]="Area 10",Table1[[#This Row],[Income]],0)</f>
        <v>0</v>
      </c>
      <c r="BK226">
        <f ca="1">IF(Table1[[#This Row],[Area]]="Area 11",Table1[[#This Row],[Income]],0)</f>
        <v>0</v>
      </c>
      <c r="BL226">
        <f ca="1">IF(Table1[[#This Row],[Area]]="Area 12",Table1[[#This Row],[Income]],0)</f>
        <v>0</v>
      </c>
      <c r="BM226">
        <f ca="1">IF(Table1[[#This Row],[Area]]="Area 13",Table1[[#This Row],[Income]],0)</f>
        <v>0</v>
      </c>
      <c r="BN226" s="2">
        <f ca="1">IF(Table1[[#This Row],[Area]]="Area 14",Table1[[#This Row],[Income]],0)</f>
        <v>0</v>
      </c>
      <c r="BO226" s="1">
        <f ca="1">IF(Table1[[#This Row],[Occupation]]="Health",Table1[[#This Row],[Income]],0)</f>
        <v>80301</v>
      </c>
      <c r="BP226">
        <f ca="1">IF(Table1[[#This Row],[Occupation]]="Construction",Table1[[#This Row],[Income]],0)</f>
        <v>0</v>
      </c>
      <c r="BQ226">
        <f ca="1">IF(Table1[[#This Row],[Occupation]]="Teaching",Table1[[#This Row],[Income]],0)</f>
        <v>0</v>
      </c>
      <c r="BR226">
        <f ca="1">IF(Table1[[#This Row],[Occupation]]="IT",Table1[[#This Row],[Income]],0)</f>
        <v>0</v>
      </c>
      <c r="BS226">
        <f ca="1">IF(Table1[[#This Row],[Occupation]]="General Work",Table1[[#This Row],[Income]],0)</f>
        <v>0</v>
      </c>
      <c r="BT226" s="2">
        <f ca="1">IF(Table1[[#This Row],[Occupation]]="Agriculture",Table1[[#This Row],[Income]],0)</f>
        <v>0</v>
      </c>
      <c r="BV226" s="1">
        <f ca="1">IF(Table1[[#This Row],[Value of Debts]]&gt;Table1[[#This Row],[Income]],1,0)</f>
        <v>1</v>
      </c>
      <c r="BY226" s="2">
        <f ca="1">IF(Table1[[#This Row],[Net Worth of person]]&gt;$BZ$5,Table1[[#This Row],[Age]],0)</f>
        <v>0</v>
      </c>
    </row>
    <row r="227" spans="2:77" x14ac:dyDescent="0.3">
      <c r="B227">
        <f t="shared" ca="1" si="80"/>
        <v>2</v>
      </c>
      <c r="C227" t="str">
        <f t="shared" ca="1" si="89"/>
        <v>Women</v>
      </c>
      <c r="D227">
        <f t="shared" ca="1" si="81"/>
        <v>39</v>
      </c>
      <c r="E227">
        <f t="shared" ca="1" si="82"/>
        <v>2</v>
      </c>
      <c r="F227" t="str">
        <f t="shared" ca="1" si="90"/>
        <v>Construction</v>
      </c>
      <c r="G227">
        <f t="shared" ca="1" si="83"/>
        <v>4</v>
      </c>
      <c r="H227" t="str">
        <f t="shared" ca="1" si="91"/>
        <v>Technical</v>
      </c>
      <c r="I227">
        <f t="shared" ca="1" si="84"/>
        <v>1</v>
      </c>
      <c r="J227">
        <f t="shared" ca="1" si="85"/>
        <v>1</v>
      </c>
      <c r="K227">
        <f t="shared" ca="1" si="86"/>
        <v>50321</v>
      </c>
      <c r="L227">
        <f t="shared" ca="1" si="87"/>
        <v>7</v>
      </c>
      <c r="M227" t="str">
        <f t="shared" ca="1" si="92"/>
        <v>Area 7</v>
      </c>
      <c r="N227">
        <f t="shared" ca="1" si="93"/>
        <v>251605</v>
      </c>
      <c r="O227">
        <f ca="1">RAND()*Table1[[#This Row],[value of House]]</f>
        <v>3406.8393427543947</v>
      </c>
      <c r="P227">
        <f t="shared" ca="1" si="94"/>
        <v>17837.389906512366</v>
      </c>
      <c r="Q227">
        <f t="shared" ca="1" si="95"/>
        <v>10236</v>
      </c>
      <c r="R227">
        <f t="shared" ca="1" si="96"/>
        <v>22226.481683138725</v>
      </c>
      <c r="S227">
        <f t="shared" ca="1" si="97"/>
        <v>18435.843748272709</v>
      </c>
      <c r="T227">
        <f t="shared" ca="1" si="98"/>
        <v>287878.23365478503</v>
      </c>
      <c r="U227">
        <f t="shared" ca="1" si="99"/>
        <v>35869.321025893121</v>
      </c>
      <c r="V227">
        <f t="shared" ca="1" si="100"/>
        <v>252008.91262889191</v>
      </c>
      <c r="X227" s="1">
        <f ca="1">IF(Table1[[#This Row],[Gender]]="Men",1,0)</f>
        <v>0</v>
      </c>
      <c r="Y227">
        <f ca="1">IF(Table1[[#This Row],[Gender]]="Women",1,0)</f>
        <v>1</v>
      </c>
      <c r="AB227" s="2"/>
      <c r="AD227" s="1">
        <f ca="1">IF(Table1[[#This Row],[Occupation]]="General Work",1,0)</f>
        <v>0</v>
      </c>
      <c r="AE227">
        <f ca="1">IF(Table1[[#This Row],[Occupation]]="IT",1,0)</f>
        <v>0</v>
      </c>
      <c r="AF227">
        <f ca="1">IF(Table1[[#This Row],[Occupation]]="Agriculture",1,0)</f>
        <v>0</v>
      </c>
      <c r="AG227">
        <f ca="1">IF(Table1[[#This Row],[Occupation]]="Teaching",1,0)</f>
        <v>0</v>
      </c>
      <c r="AH227">
        <f ca="1">IF(Table1[[#This Row],[Occupation]]="Construction",1,0)</f>
        <v>1</v>
      </c>
      <c r="AI227">
        <f ca="1">IF(Table1[[#This Row],[Occupation]]="Health",1,0)</f>
        <v>0</v>
      </c>
      <c r="AP227" s="1"/>
      <c r="AQ227" s="11">
        <f t="shared" ca="1" si="79"/>
        <v>49719.674302212443</v>
      </c>
      <c r="AR227" s="2"/>
      <c r="AS227" s="1">
        <f ca="1">IF(Table1[[#This Row],[Value of Debts]]&gt;$AT$5,1,0)</f>
        <v>0</v>
      </c>
      <c r="AV227" s="2"/>
      <c r="AW227" s="16">
        <f ca="1">Table1[[#This Row],[Mortage Left]]/Table1[[#This Row],[value of House]]</f>
        <v>1.3540427824385026E-2</v>
      </c>
      <c r="AX227">
        <f t="shared" ca="1" si="88"/>
        <v>1</v>
      </c>
      <c r="BA227" s="1">
        <f ca="1">IF(Table1[[#This Row],[Area]]="Area 1",Table1[[#This Row],[Income]],0)</f>
        <v>0</v>
      </c>
      <c r="BB227">
        <f ca="1">IF(Table1[[#This Row],[Area]]="Area 2",Table1[[#This Row],[Income]],0)</f>
        <v>0</v>
      </c>
      <c r="BC227">
        <f ca="1">IF(Table1[[#This Row],[Area]]="Area 3",Table1[[#This Row],[Income]],0)</f>
        <v>0</v>
      </c>
      <c r="BD227">
        <f ca="1">IF(Table1[[#This Row],[Area]]="Area 4",Table1[[#This Row],[Income]],0)</f>
        <v>0</v>
      </c>
      <c r="BE227">
        <f ca="1">IF(Table1[[#This Row],[Area]]="Area 5",Table1[[#This Row],[Income]],0)</f>
        <v>0</v>
      </c>
      <c r="BF227">
        <f ca="1">IF(Table1[[#This Row],[Area]]="Area 6",Table1[[#This Row],[Income]],0)</f>
        <v>0</v>
      </c>
      <c r="BG227">
        <f ca="1">IF(Table1[[#This Row],[Area]]="Area 7",Table1[[#This Row],[Income]],0)</f>
        <v>50321</v>
      </c>
      <c r="BH227">
        <f ca="1">IF(Table1[[#This Row],[Area]]="Area 8",Table1[[#This Row],[Income]],0)</f>
        <v>0</v>
      </c>
      <c r="BI227">
        <f ca="1">IF(Table1[[#This Row],[Area]]="Area 9",Table1[[#This Row],[Income]],0)</f>
        <v>0</v>
      </c>
      <c r="BJ227">
        <f ca="1">IF(Table1[[#This Row],[Area]]="Area 10",Table1[[#This Row],[Income]],0)</f>
        <v>0</v>
      </c>
      <c r="BK227">
        <f ca="1">IF(Table1[[#This Row],[Area]]="Area 11",Table1[[#This Row],[Income]],0)</f>
        <v>0</v>
      </c>
      <c r="BL227">
        <f ca="1">IF(Table1[[#This Row],[Area]]="Area 12",Table1[[#This Row],[Income]],0)</f>
        <v>0</v>
      </c>
      <c r="BM227">
        <f ca="1">IF(Table1[[#This Row],[Area]]="Area 13",Table1[[#This Row],[Income]],0)</f>
        <v>0</v>
      </c>
      <c r="BN227" s="2">
        <f ca="1">IF(Table1[[#This Row],[Area]]="Area 14",Table1[[#This Row],[Income]],0)</f>
        <v>0</v>
      </c>
      <c r="BO227" s="1">
        <f ca="1">IF(Table1[[#This Row],[Occupation]]="Health",Table1[[#This Row],[Income]],0)</f>
        <v>0</v>
      </c>
      <c r="BP227">
        <f ca="1">IF(Table1[[#This Row],[Occupation]]="Construction",Table1[[#This Row],[Income]],0)</f>
        <v>50321</v>
      </c>
      <c r="BQ227">
        <f ca="1">IF(Table1[[#This Row],[Occupation]]="Teaching",Table1[[#This Row],[Income]],0)</f>
        <v>0</v>
      </c>
      <c r="BR227">
        <f ca="1">IF(Table1[[#This Row],[Occupation]]="IT",Table1[[#This Row],[Income]],0)</f>
        <v>0</v>
      </c>
      <c r="BS227">
        <f ca="1">IF(Table1[[#This Row],[Occupation]]="General Work",Table1[[#This Row],[Income]],0)</f>
        <v>0</v>
      </c>
      <c r="BT227" s="2">
        <f ca="1">IF(Table1[[#This Row],[Occupation]]="Agriculture",Table1[[#This Row],[Income]],0)</f>
        <v>0</v>
      </c>
      <c r="BV227" s="1">
        <f ca="1">IF(Table1[[#This Row],[Value of Debts]]&gt;Table1[[#This Row],[Income]],1,0)</f>
        <v>0</v>
      </c>
      <c r="BY227" s="2">
        <f ca="1">IF(Table1[[#This Row],[Net Worth of person]]&gt;$BZ$5,Table1[[#This Row],[Age]],0)</f>
        <v>39</v>
      </c>
    </row>
    <row r="228" spans="2:77" x14ac:dyDescent="0.3">
      <c r="B228">
        <f t="shared" ca="1" si="80"/>
        <v>2</v>
      </c>
      <c r="C228" t="str">
        <f t="shared" ca="1" si="89"/>
        <v>Women</v>
      </c>
      <c r="D228">
        <f t="shared" ca="1" si="81"/>
        <v>27</v>
      </c>
      <c r="E228">
        <f t="shared" ca="1" si="82"/>
        <v>3</v>
      </c>
      <c r="F228" t="str">
        <f t="shared" ca="1" si="90"/>
        <v>Teaching</v>
      </c>
      <c r="G228">
        <f t="shared" ca="1" si="83"/>
        <v>2</v>
      </c>
      <c r="H228" t="str">
        <f t="shared" ca="1" si="91"/>
        <v>College</v>
      </c>
      <c r="I228">
        <f t="shared" ca="1" si="84"/>
        <v>2</v>
      </c>
      <c r="J228">
        <f t="shared" ca="1" si="85"/>
        <v>1</v>
      </c>
      <c r="K228">
        <f t="shared" ca="1" si="86"/>
        <v>81144</v>
      </c>
      <c r="L228">
        <f t="shared" ca="1" si="87"/>
        <v>6</v>
      </c>
      <c r="M228" t="str">
        <f t="shared" ca="1" si="92"/>
        <v>Area 6</v>
      </c>
      <c r="N228">
        <f t="shared" ca="1" si="93"/>
        <v>405720</v>
      </c>
      <c r="O228">
        <f ca="1">RAND()*Table1[[#This Row],[value of House]]</f>
        <v>199882.96925134136</v>
      </c>
      <c r="P228">
        <f t="shared" ca="1" si="94"/>
        <v>49719.674302212443</v>
      </c>
      <c r="Q228">
        <f t="shared" ca="1" si="95"/>
        <v>13607</v>
      </c>
      <c r="R228">
        <f t="shared" ca="1" si="96"/>
        <v>70012.091042019485</v>
      </c>
      <c r="S228">
        <f t="shared" ca="1" si="97"/>
        <v>64792.252113483002</v>
      </c>
      <c r="T228">
        <f t="shared" ca="1" si="98"/>
        <v>520231.92641569546</v>
      </c>
      <c r="U228">
        <f t="shared" ca="1" si="99"/>
        <v>283502.06029336085</v>
      </c>
      <c r="V228">
        <f t="shared" ca="1" si="100"/>
        <v>236729.86612233461</v>
      </c>
      <c r="X228" s="1">
        <f ca="1">IF(Table1[[#This Row],[Gender]]="Men",1,0)</f>
        <v>0</v>
      </c>
      <c r="Y228">
        <f ca="1">IF(Table1[[#This Row],[Gender]]="Women",1,0)</f>
        <v>1</v>
      </c>
      <c r="AB228" s="2"/>
      <c r="AD228" s="1">
        <f ca="1">IF(Table1[[#This Row],[Occupation]]="General Work",1,0)</f>
        <v>0</v>
      </c>
      <c r="AE228">
        <f ca="1">IF(Table1[[#This Row],[Occupation]]="IT",1,0)</f>
        <v>0</v>
      </c>
      <c r="AF228">
        <f ca="1">IF(Table1[[#This Row],[Occupation]]="Agriculture",1,0)</f>
        <v>0</v>
      </c>
      <c r="AG228">
        <f ca="1">IF(Table1[[#This Row],[Occupation]]="Teaching",1,0)</f>
        <v>1</v>
      </c>
      <c r="AH228">
        <f ca="1">IF(Table1[[#This Row],[Occupation]]="Construction",1,0)</f>
        <v>0</v>
      </c>
      <c r="AI228">
        <f ca="1">IF(Table1[[#This Row],[Occupation]]="Health",1,0)</f>
        <v>0</v>
      </c>
      <c r="AP228" s="1"/>
      <c r="AQ228" s="11">
        <f t="shared" ca="1" si="79"/>
        <v>11142.117101172827</v>
      </c>
      <c r="AR228" s="2"/>
      <c r="AS228" s="1">
        <f ca="1">IF(Table1[[#This Row],[Value of Debts]]&gt;$AT$5,1,0)</f>
        <v>1</v>
      </c>
      <c r="AV228" s="2"/>
      <c r="AW228" s="16">
        <f ca="1">Table1[[#This Row],[Mortage Left]]/Table1[[#This Row],[value of House]]</f>
        <v>0.49266235150187659</v>
      </c>
      <c r="AX228">
        <f t="shared" ca="1" si="88"/>
        <v>0</v>
      </c>
      <c r="BA228" s="1">
        <f ca="1">IF(Table1[[#This Row],[Area]]="Area 1",Table1[[#This Row],[Income]],0)</f>
        <v>0</v>
      </c>
      <c r="BB228">
        <f ca="1">IF(Table1[[#This Row],[Area]]="Area 2",Table1[[#This Row],[Income]],0)</f>
        <v>0</v>
      </c>
      <c r="BC228">
        <f ca="1">IF(Table1[[#This Row],[Area]]="Area 3",Table1[[#This Row],[Income]],0)</f>
        <v>0</v>
      </c>
      <c r="BD228">
        <f ca="1">IF(Table1[[#This Row],[Area]]="Area 4",Table1[[#This Row],[Income]],0)</f>
        <v>0</v>
      </c>
      <c r="BE228">
        <f ca="1">IF(Table1[[#This Row],[Area]]="Area 5",Table1[[#This Row],[Income]],0)</f>
        <v>0</v>
      </c>
      <c r="BF228">
        <f ca="1">IF(Table1[[#This Row],[Area]]="Area 6",Table1[[#This Row],[Income]],0)</f>
        <v>81144</v>
      </c>
      <c r="BG228">
        <f ca="1">IF(Table1[[#This Row],[Area]]="Area 7",Table1[[#This Row],[Income]],0)</f>
        <v>0</v>
      </c>
      <c r="BH228">
        <f ca="1">IF(Table1[[#This Row],[Area]]="Area 8",Table1[[#This Row],[Income]],0)</f>
        <v>0</v>
      </c>
      <c r="BI228">
        <f ca="1">IF(Table1[[#This Row],[Area]]="Area 9",Table1[[#This Row],[Income]],0)</f>
        <v>0</v>
      </c>
      <c r="BJ228">
        <f ca="1">IF(Table1[[#This Row],[Area]]="Area 10",Table1[[#This Row],[Income]],0)</f>
        <v>0</v>
      </c>
      <c r="BK228">
        <f ca="1">IF(Table1[[#This Row],[Area]]="Area 11",Table1[[#This Row],[Income]],0)</f>
        <v>0</v>
      </c>
      <c r="BL228">
        <f ca="1">IF(Table1[[#This Row],[Area]]="Area 12",Table1[[#This Row],[Income]],0)</f>
        <v>0</v>
      </c>
      <c r="BM228">
        <f ca="1">IF(Table1[[#This Row],[Area]]="Area 13",Table1[[#This Row],[Income]],0)</f>
        <v>0</v>
      </c>
      <c r="BN228" s="2">
        <f ca="1">IF(Table1[[#This Row],[Area]]="Area 14",Table1[[#This Row],[Income]],0)</f>
        <v>0</v>
      </c>
      <c r="BO228" s="1">
        <f ca="1">IF(Table1[[#This Row],[Occupation]]="Health",Table1[[#This Row],[Income]],0)</f>
        <v>0</v>
      </c>
      <c r="BP228">
        <f ca="1">IF(Table1[[#This Row],[Occupation]]="Construction",Table1[[#This Row],[Income]],0)</f>
        <v>0</v>
      </c>
      <c r="BQ228">
        <f ca="1">IF(Table1[[#This Row],[Occupation]]="Teaching",Table1[[#This Row],[Income]],0)</f>
        <v>81144</v>
      </c>
      <c r="BR228">
        <f ca="1">IF(Table1[[#This Row],[Occupation]]="IT",Table1[[#This Row],[Income]],0)</f>
        <v>0</v>
      </c>
      <c r="BS228">
        <f ca="1">IF(Table1[[#This Row],[Occupation]]="General Work",Table1[[#This Row],[Income]],0)</f>
        <v>0</v>
      </c>
      <c r="BT228" s="2">
        <f ca="1">IF(Table1[[#This Row],[Occupation]]="Agriculture",Table1[[#This Row],[Income]],0)</f>
        <v>0</v>
      </c>
      <c r="BV228" s="1">
        <f ca="1">IF(Table1[[#This Row],[Value of Debts]]&gt;Table1[[#This Row],[Income]],1,0)</f>
        <v>1</v>
      </c>
      <c r="BY228" s="2">
        <f ca="1">IF(Table1[[#This Row],[Net Worth of person]]&gt;$BZ$5,Table1[[#This Row],[Age]],0)</f>
        <v>27</v>
      </c>
    </row>
    <row r="229" spans="2:77" x14ac:dyDescent="0.3">
      <c r="B229">
        <f t="shared" ca="1" si="80"/>
        <v>2</v>
      </c>
      <c r="C229" t="str">
        <f t="shared" ca="1" si="89"/>
        <v>Women</v>
      </c>
      <c r="D229">
        <f t="shared" ca="1" si="81"/>
        <v>45</v>
      </c>
      <c r="E229">
        <f t="shared" ca="1" si="82"/>
        <v>1</v>
      </c>
      <c r="F229" t="str">
        <f t="shared" ca="1" si="90"/>
        <v>Health</v>
      </c>
      <c r="G229">
        <f t="shared" ca="1" si="83"/>
        <v>5</v>
      </c>
      <c r="H229" t="str">
        <f t="shared" ca="1" si="91"/>
        <v>Others</v>
      </c>
      <c r="I229">
        <f t="shared" ca="1" si="84"/>
        <v>2</v>
      </c>
      <c r="J229">
        <f t="shared" ca="1" si="85"/>
        <v>1</v>
      </c>
      <c r="K229">
        <f t="shared" ca="1" si="86"/>
        <v>32694</v>
      </c>
      <c r="L229">
        <f t="shared" ca="1" si="87"/>
        <v>10</v>
      </c>
      <c r="M229" t="str">
        <f t="shared" ca="1" si="92"/>
        <v>Area 10</v>
      </c>
      <c r="N229">
        <f t="shared" ca="1" si="93"/>
        <v>130776</v>
      </c>
      <c r="O229">
        <f ca="1">RAND()*Table1[[#This Row],[value of House]]</f>
        <v>70483.560575497715</v>
      </c>
      <c r="P229">
        <f t="shared" ca="1" si="94"/>
        <v>11142.117101172827</v>
      </c>
      <c r="Q229">
        <f t="shared" ca="1" si="95"/>
        <v>3991</v>
      </c>
      <c r="R229">
        <f t="shared" ca="1" si="96"/>
        <v>31400.327373519769</v>
      </c>
      <c r="S229">
        <f t="shared" ca="1" si="97"/>
        <v>11944.202738242398</v>
      </c>
      <c r="T229">
        <f t="shared" ca="1" si="98"/>
        <v>153862.31983941523</v>
      </c>
      <c r="U229">
        <f t="shared" ca="1" si="99"/>
        <v>105874.88794901749</v>
      </c>
      <c r="V229">
        <f t="shared" ca="1" si="100"/>
        <v>47987.43189039774</v>
      </c>
      <c r="X229" s="1">
        <f ca="1">IF(Table1[[#This Row],[Gender]]="Men",1,0)</f>
        <v>0</v>
      </c>
      <c r="Y229">
        <f ca="1">IF(Table1[[#This Row],[Gender]]="Women",1,0)</f>
        <v>1</v>
      </c>
      <c r="AB229" s="2"/>
      <c r="AD229" s="1">
        <f ca="1">IF(Table1[[#This Row],[Occupation]]="General Work",1,0)</f>
        <v>0</v>
      </c>
      <c r="AE229">
        <f ca="1">IF(Table1[[#This Row],[Occupation]]="IT",1,0)</f>
        <v>0</v>
      </c>
      <c r="AF229">
        <f ca="1">IF(Table1[[#This Row],[Occupation]]="Agriculture",1,0)</f>
        <v>0</v>
      </c>
      <c r="AG229">
        <f ca="1">IF(Table1[[#This Row],[Occupation]]="Teaching",1,0)</f>
        <v>0</v>
      </c>
      <c r="AH229">
        <f ca="1">IF(Table1[[#This Row],[Occupation]]="Construction",1,0)</f>
        <v>0</v>
      </c>
      <c r="AI229">
        <f ca="1">IF(Table1[[#This Row],[Occupation]]="Health",1,0)</f>
        <v>1</v>
      </c>
      <c r="AP229" s="1"/>
      <c r="AQ229" s="11">
        <f t="shared" ca="1" si="79"/>
        <v>15918.251065874085</v>
      </c>
      <c r="AR229" s="2"/>
      <c r="AS229" s="1">
        <f ca="1">IF(Table1[[#This Row],[Value of Debts]]&gt;$AT$5,1,0)</f>
        <v>1</v>
      </c>
      <c r="AV229" s="2"/>
      <c r="AW229" s="16">
        <f ca="1">Table1[[#This Row],[Mortage Left]]/Table1[[#This Row],[value of House]]</f>
        <v>0.53896403449790264</v>
      </c>
      <c r="AX229">
        <f t="shared" ca="1" si="88"/>
        <v>0</v>
      </c>
      <c r="BA229" s="1">
        <f ca="1">IF(Table1[[#This Row],[Area]]="Area 1",Table1[[#This Row],[Income]],0)</f>
        <v>0</v>
      </c>
      <c r="BB229">
        <f ca="1">IF(Table1[[#This Row],[Area]]="Area 2",Table1[[#This Row],[Income]],0)</f>
        <v>0</v>
      </c>
      <c r="BC229">
        <f ca="1">IF(Table1[[#This Row],[Area]]="Area 3",Table1[[#This Row],[Income]],0)</f>
        <v>0</v>
      </c>
      <c r="BD229">
        <f ca="1">IF(Table1[[#This Row],[Area]]="Area 4",Table1[[#This Row],[Income]],0)</f>
        <v>0</v>
      </c>
      <c r="BE229">
        <f ca="1">IF(Table1[[#This Row],[Area]]="Area 5",Table1[[#This Row],[Income]],0)</f>
        <v>0</v>
      </c>
      <c r="BF229">
        <f ca="1">IF(Table1[[#This Row],[Area]]="Area 6",Table1[[#This Row],[Income]],0)</f>
        <v>0</v>
      </c>
      <c r="BG229">
        <f ca="1">IF(Table1[[#This Row],[Area]]="Area 7",Table1[[#This Row],[Income]],0)</f>
        <v>0</v>
      </c>
      <c r="BH229">
        <f ca="1">IF(Table1[[#This Row],[Area]]="Area 8",Table1[[#This Row],[Income]],0)</f>
        <v>0</v>
      </c>
      <c r="BI229">
        <f ca="1">IF(Table1[[#This Row],[Area]]="Area 9",Table1[[#This Row],[Income]],0)</f>
        <v>0</v>
      </c>
      <c r="BJ229">
        <f ca="1">IF(Table1[[#This Row],[Area]]="Area 10",Table1[[#This Row],[Income]],0)</f>
        <v>32694</v>
      </c>
      <c r="BK229">
        <f ca="1">IF(Table1[[#This Row],[Area]]="Area 11",Table1[[#This Row],[Income]],0)</f>
        <v>0</v>
      </c>
      <c r="BL229">
        <f ca="1">IF(Table1[[#This Row],[Area]]="Area 12",Table1[[#This Row],[Income]],0)</f>
        <v>0</v>
      </c>
      <c r="BM229">
        <f ca="1">IF(Table1[[#This Row],[Area]]="Area 13",Table1[[#This Row],[Income]],0)</f>
        <v>0</v>
      </c>
      <c r="BN229" s="2">
        <f ca="1">IF(Table1[[#This Row],[Area]]="Area 14",Table1[[#This Row],[Income]],0)</f>
        <v>0</v>
      </c>
      <c r="BO229" s="1">
        <f ca="1">IF(Table1[[#This Row],[Occupation]]="Health",Table1[[#This Row],[Income]],0)</f>
        <v>32694</v>
      </c>
      <c r="BP229">
        <f ca="1">IF(Table1[[#This Row],[Occupation]]="Construction",Table1[[#This Row],[Income]],0)</f>
        <v>0</v>
      </c>
      <c r="BQ229">
        <f ca="1">IF(Table1[[#This Row],[Occupation]]="Teaching",Table1[[#This Row],[Income]],0)</f>
        <v>0</v>
      </c>
      <c r="BR229">
        <f ca="1">IF(Table1[[#This Row],[Occupation]]="IT",Table1[[#This Row],[Income]],0)</f>
        <v>0</v>
      </c>
      <c r="BS229">
        <f ca="1">IF(Table1[[#This Row],[Occupation]]="General Work",Table1[[#This Row],[Income]],0)</f>
        <v>0</v>
      </c>
      <c r="BT229" s="2">
        <f ca="1">IF(Table1[[#This Row],[Occupation]]="Agriculture",Table1[[#This Row],[Income]],0)</f>
        <v>0</v>
      </c>
      <c r="BV229" s="1">
        <f ca="1">IF(Table1[[#This Row],[Value of Debts]]&gt;Table1[[#This Row],[Income]],1,0)</f>
        <v>1</v>
      </c>
      <c r="BY229" s="2">
        <f ca="1">IF(Table1[[#This Row],[Net Worth of person]]&gt;$BZ$5,Table1[[#This Row],[Age]],0)</f>
        <v>0</v>
      </c>
    </row>
    <row r="230" spans="2:77" x14ac:dyDescent="0.3">
      <c r="B230">
        <f t="shared" ca="1" si="80"/>
        <v>1</v>
      </c>
      <c r="C230" t="str">
        <f t="shared" ca="1" si="89"/>
        <v>Men</v>
      </c>
      <c r="D230">
        <f t="shared" ca="1" si="81"/>
        <v>29</v>
      </c>
      <c r="E230">
        <f t="shared" ca="1" si="82"/>
        <v>3</v>
      </c>
      <c r="F230" t="str">
        <f t="shared" ca="1" si="90"/>
        <v>Teaching</v>
      </c>
      <c r="G230">
        <f t="shared" ca="1" si="83"/>
        <v>5</v>
      </c>
      <c r="H230" t="str">
        <f t="shared" ca="1" si="91"/>
        <v>Others</v>
      </c>
      <c r="I230">
        <f t="shared" ca="1" si="84"/>
        <v>1</v>
      </c>
      <c r="J230">
        <f t="shared" ca="1" si="85"/>
        <v>2</v>
      </c>
      <c r="K230">
        <f t="shared" ca="1" si="86"/>
        <v>69662</v>
      </c>
      <c r="L230">
        <f t="shared" ca="1" si="87"/>
        <v>8</v>
      </c>
      <c r="M230" t="str">
        <f t="shared" ca="1" si="92"/>
        <v>Area 8</v>
      </c>
      <c r="N230">
        <f t="shared" ca="1" si="93"/>
        <v>348310</v>
      </c>
      <c r="O230">
        <f ca="1">RAND()*Table1[[#This Row],[value of House]]</f>
        <v>97371.706445913791</v>
      </c>
      <c r="P230">
        <f t="shared" ca="1" si="94"/>
        <v>31836.50213174817</v>
      </c>
      <c r="Q230">
        <f t="shared" ca="1" si="95"/>
        <v>12285</v>
      </c>
      <c r="R230">
        <f t="shared" ca="1" si="96"/>
        <v>19927.420291493661</v>
      </c>
      <c r="S230">
        <f t="shared" ca="1" si="97"/>
        <v>67337.707515059636</v>
      </c>
      <c r="T230">
        <f t="shared" ca="1" si="98"/>
        <v>447484.20964680781</v>
      </c>
      <c r="U230">
        <f t="shared" ca="1" si="99"/>
        <v>129584.12673740745</v>
      </c>
      <c r="V230">
        <f t="shared" ca="1" si="100"/>
        <v>317900.08290940034</v>
      </c>
      <c r="X230" s="1">
        <f ca="1">IF(Table1[[#This Row],[Gender]]="Men",1,0)</f>
        <v>1</v>
      </c>
      <c r="Y230">
        <f ca="1">IF(Table1[[#This Row],[Gender]]="Women",1,0)</f>
        <v>0</v>
      </c>
      <c r="AB230" s="2"/>
      <c r="AD230" s="1">
        <f ca="1">IF(Table1[[#This Row],[Occupation]]="General Work",1,0)</f>
        <v>0</v>
      </c>
      <c r="AE230">
        <f ca="1">IF(Table1[[#This Row],[Occupation]]="IT",1,0)</f>
        <v>0</v>
      </c>
      <c r="AF230">
        <f ca="1">IF(Table1[[#This Row],[Occupation]]="Agriculture",1,0)</f>
        <v>0</v>
      </c>
      <c r="AG230">
        <f ca="1">IF(Table1[[#This Row],[Occupation]]="Teaching",1,0)</f>
        <v>1</v>
      </c>
      <c r="AH230">
        <f ca="1">IF(Table1[[#This Row],[Occupation]]="Construction",1,0)</f>
        <v>0</v>
      </c>
      <c r="AI230">
        <f ca="1">IF(Table1[[#This Row],[Occupation]]="Health",1,0)</f>
        <v>0</v>
      </c>
      <c r="AP230" s="1"/>
      <c r="AQ230" s="11">
        <f t="shared" ca="1" si="79"/>
        <v>26448.88623051887</v>
      </c>
      <c r="AR230" s="2"/>
      <c r="AS230" s="1">
        <f ca="1">IF(Table1[[#This Row],[Value of Debts]]&gt;$AT$5,1,0)</f>
        <v>1</v>
      </c>
      <c r="AV230" s="2"/>
      <c r="AW230" s="16">
        <f ca="1">Table1[[#This Row],[Mortage Left]]/Table1[[#This Row],[value of House]]</f>
        <v>0.27955472552012228</v>
      </c>
      <c r="AX230">
        <f t="shared" ca="1" si="88"/>
        <v>1</v>
      </c>
      <c r="BA230" s="1">
        <f ca="1">IF(Table1[[#This Row],[Area]]="Area 1",Table1[[#This Row],[Income]],0)</f>
        <v>0</v>
      </c>
      <c r="BB230">
        <f ca="1">IF(Table1[[#This Row],[Area]]="Area 2",Table1[[#This Row],[Income]],0)</f>
        <v>0</v>
      </c>
      <c r="BC230">
        <f ca="1">IF(Table1[[#This Row],[Area]]="Area 3",Table1[[#This Row],[Income]],0)</f>
        <v>0</v>
      </c>
      <c r="BD230">
        <f ca="1">IF(Table1[[#This Row],[Area]]="Area 4",Table1[[#This Row],[Income]],0)</f>
        <v>0</v>
      </c>
      <c r="BE230">
        <f ca="1">IF(Table1[[#This Row],[Area]]="Area 5",Table1[[#This Row],[Income]],0)</f>
        <v>0</v>
      </c>
      <c r="BF230">
        <f ca="1">IF(Table1[[#This Row],[Area]]="Area 6",Table1[[#This Row],[Income]],0)</f>
        <v>0</v>
      </c>
      <c r="BG230">
        <f ca="1">IF(Table1[[#This Row],[Area]]="Area 7",Table1[[#This Row],[Income]],0)</f>
        <v>0</v>
      </c>
      <c r="BH230">
        <f ca="1">IF(Table1[[#This Row],[Area]]="Area 8",Table1[[#This Row],[Income]],0)</f>
        <v>69662</v>
      </c>
      <c r="BI230">
        <f ca="1">IF(Table1[[#This Row],[Area]]="Area 9",Table1[[#This Row],[Income]],0)</f>
        <v>0</v>
      </c>
      <c r="BJ230">
        <f ca="1">IF(Table1[[#This Row],[Area]]="Area 10",Table1[[#This Row],[Income]],0)</f>
        <v>0</v>
      </c>
      <c r="BK230">
        <f ca="1">IF(Table1[[#This Row],[Area]]="Area 11",Table1[[#This Row],[Income]],0)</f>
        <v>0</v>
      </c>
      <c r="BL230">
        <f ca="1">IF(Table1[[#This Row],[Area]]="Area 12",Table1[[#This Row],[Income]],0)</f>
        <v>0</v>
      </c>
      <c r="BM230">
        <f ca="1">IF(Table1[[#This Row],[Area]]="Area 13",Table1[[#This Row],[Income]],0)</f>
        <v>0</v>
      </c>
      <c r="BN230" s="2">
        <f ca="1">IF(Table1[[#This Row],[Area]]="Area 14",Table1[[#This Row],[Income]],0)</f>
        <v>0</v>
      </c>
      <c r="BO230" s="1">
        <f ca="1">IF(Table1[[#This Row],[Occupation]]="Health",Table1[[#This Row],[Income]],0)</f>
        <v>0</v>
      </c>
      <c r="BP230">
        <f ca="1">IF(Table1[[#This Row],[Occupation]]="Construction",Table1[[#This Row],[Income]],0)</f>
        <v>0</v>
      </c>
      <c r="BQ230">
        <f ca="1">IF(Table1[[#This Row],[Occupation]]="Teaching",Table1[[#This Row],[Income]],0)</f>
        <v>69662</v>
      </c>
      <c r="BR230">
        <f ca="1">IF(Table1[[#This Row],[Occupation]]="IT",Table1[[#This Row],[Income]],0)</f>
        <v>0</v>
      </c>
      <c r="BS230">
        <f ca="1">IF(Table1[[#This Row],[Occupation]]="General Work",Table1[[#This Row],[Income]],0)</f>
        <v>0</v>
      </c>
      <c r="BT230" s="2">
        <f ca="1">IF(Table1[[#This Row],[Occupation]]="Agriculture",Table1[[#This Row],[Income]],0)</f>
        <v>0</v>
      </c>
      <c r="BV230" s="1">
        <f ca="1">IF(Table1[[#This Row],[Value of Debts]]&gt;Table1[[#This Row],[Income]],1,0)</f>
        <v>1</v>
      </c>
      <c r="BY230" s="2">
        <f ca="1">IF(Table1[[#This Row],[Net Worth of person]]&gt;$BZ$5,Table1[[#This Row],[Age]],0)</f>
        <v>29</v>
      </c>
    </row>
    <row r="231" spans="2:77" x14ac:dyDescent="0.3">
      <c r="B231">
        <f t="shared" ca="1" si="80"/>
        <v>1</v>
      </c>
      <c r="C231" t="str">
        <f t="shared" ca="1" si="89"/>
        <v>Men</v>
      </c>
      <c r="D231">
        <f t="shared" ca="1" si="81"/>
        <v>41</v>
      </c>
      <c r="E231">
        <f t="shared" ca="1" si="82"/>
        <v>4</v>
      </c>
      <c r="F231" t="str">
        <f t="shared" ca="1" si="90"/>
        <v>IT</v>
      </c>
      <c r="G231">
        <f t="shared" ca="1" si="83"/>
        <v>5</v>
      </c>
      <c r="H231" t="str">
        <f t="shared" ca="1" si="91"/>
        <v>Others</v>
      </c>
      <c r="I231">
        <f t="shared" ca="1" si="84"/>
        <v>0</v>
      </c>
      <c r="J231">
        <f t="shared" ca="1" si="85"/>
        <v>1</v>
      </c>
      <c r="K231">
        <f t="shared" ca="1" si="86"/>
        <v>61783</v>
      </c>
      <c r="L231">
        <f t="shared" ca="1" si="87"/>
        <v>3</v>
      </c>
      <c r="M231" t="str">
        <f t="shared" ca="1" si="92"/>
        <v>Area 3</v>
      </c>
      <c r="N231">
        <f t="shared" ca="1" si="93"/>
        <v>247132</v>
      </c>
      <c r="O231">
        <f ca="1">RAND()*Table1[[#This Row],[value of House]]</f>
        <v>238638.02475969953</v>
      </c>
      <c r="P231">
        <f t="shared" ca="1" si="94"/>
        <v>26448.88623051887</v>
      </c>
      <c r="Q231">
        <f t="shared" ca="1" si="95"/>
        <v>4335</v>
      </c>
      <c r="R231">
        <f t="shared" ca="1" si="96"/>
        <v>109686.51381626604</v>
      </c>
      <c r="S231">
        <f t="shared" ca="1" si="97"/>
        <v>76255.12632733713</v>
      </c>
      <c r="T231">
        <f t="shared" ca="1" si="98"/>
        <v>349836.01255785598</v>
      </c>
      <c r="U231">
        <f t="shared" ca="1" si="99"/>
        <v>352659.53857596556</v>
      </c>
      <c r="V231">
        <f t="shared" ca="1" si="100"/>
        <v>-2823.52601810958</v>
      </c>
      <c r="X231" s="1">
        <f ca="1">IF(Table1[[#This Row],[Gender]]="Men",1,0)</f>
        <v>1</v>
      </c>
      <c r="Y231">
        <f ca="1">IF(Table1[[#This Row],[Gender]]="Women",1,0)</f>
        <v>0</v>
      </c>
      <c r="AB231" s="2"/>
      <c r="AD231" s="1">
        <f ca="1">IF(Table1[[#This Row],[Occupation]]="General Work",1,0)</f>
        <v>0</v>
      </c>
      <c r="AE231">
        <f ca="1">IF(Table1[[#This Row],[Occupation]]="IT",1,0)</f>
        <v>1</v>
      </c>
      <c r="AF231">
        <f ca="1">IF(Table1[[#This Row],[Occupation]]="Agriculture",1,0)</f>
        <v>0</v>
      </c>
      <c r="AG231">
        <f ca="1">IF(Table1[[#This Row],[Occupation]]="Teaching",1,0)</f>
        <v>0</v>
      </c>
      <c r="AH231">
        <f ca="1">IF(Table1[[#This Row],[Occupation]]="Construction",1,0)</f>
        <v>0</v>
      </c>
      <c r="AI231">
        <f ca="1">IF(Table1[[#This Row],[Occupation]]="Health",1,0)</f>
        <v>0</v>
      </c>
      <c r="AP231" s="1"/>
      <c r="AQ231" s="11">
        <f t="shared" ca="1" si="79"/>
        <v>30147.467973509101</v>
      </c>
      <c r="AR231" s="2"/>
      <c r="AS231" s="1">
        <f ca="1">IF(Table1[[#This Row],[Value of Debts]]&gt;$AT$5,1,0)</f>
        <v>1</v>
      </c>
      <c r="AV231" s="2"/>
      <c r="AW231" s="16">
        <f ca="1">Table1[[#This Row],[Mortage Left]]/Table1[[#This Row],[value of House]]</f>
        <v>0.96562980415203026</v>
      </c>
      <c r="AX231">
        <f t="shared" ca="1" si="88"/>
        <v>0</v>
      </c>
      <c r="BA231" s="1">
        <f ca="1">IF(Table1[[#This Row],[Area]]="Area 1",Table1[[#This Row],[Income]],0)</f>
        <v>0</v>
      </c>
      <c r="BB231">
        <f ca="1">IF(Table1[[#This Row],[Area]]="Area 2",Table1[[#This Row],[Income]],0)</f>
        <v>0</v>
      </c>
      <c r="BC231">
        <f ca="1">IF(Table1[[#This Row],[Area]]="Area 3",Table1[[#This Row],[Income]],0)</f>
        <v>61783</v>
      </c>
      <c r="BD231">
        <f ca="1">IF(Table1[[#This Row],[Area]]="Area 4",Table1[[#This Row],[Income]],0)</f>
        <v>0</v>
      </c>
      <c r="BE231">
        <f ca="1">IF(Table1[[#This Row],[Area]]="Area 5",Table1[[#This Row],[Income]],0)</f>
        <v>0</v>
      </c>
      <c r="BF231">
        <f ca="1">IF(Table1[[#This Row],[Area]]="Area 6",Table1[[#This Row],[Income]],0)</f>
        <v>0</v>
      </c>
      <c r="BG231">
        <f ca="1">IF(Table1[[#This Row],[Area]]="Area 7",Table1[[#This Row],[Income]],0)</f>
        <v>0</v>
      </c>
      <c r="BH231">
        <f ca="1">IF(Table1[[#This Row],[Area]]="Area 8",Table1[[#This Row],[Income]],0)</f>
        <v>0</v>
      </c>
      <c r="BI231">
        <f ca="1">IF(Table1[[#This Row],[Area]]="Area 9",Table1[[#This Row],[Income]],0)</f>
        <v>0</v>
      </c>
      <c r="BJ231">
        <f ca="1">IF(Table1[[#This Row],[Area]]="Area 10",Table1[[#This Row],[Income]],0)</f>
        <v>0</v>
      </c>
      <c r="BK231">
        <f ca="1">IF(Table1[[#This Row],[Area]]="Area 11",Table1[[#This Row],[Income]],0)</f>
        <v>0</v>
      </c>
      <c r="BL231">
        <f ca="1">IF(Table1[[#This Row],[Area]]="Area 12",Table1[[#This Row],[Income]],0)</f>
        <v>0</v>
      </c>
      <c r="BM231">
        <f ca="1">IF(Table1[[#This Row],[Area]]="Area 13",Table1[[#This Row],[Income]],0)</f>
        <v>0</v>
      </c>
      <c r="BN231" s="2">
        <f ca="1">IF(Table1[[#This Row],[Area]]="Area 14",Table1[[#This Row],[Income]],0)</f>
        <v>0</v>
      </c>
      <c r="BO231" s="1">
        <f ca="1">IF(Table1[[#This Row],[Occupation]]="Health",Table1[[#This Row],[Income]],0)</f>
        <v>0</v>
      </c>
      <c r="BP231">
        <f ca="1">IF(Table1[[#This Row],[Occupation]]="Construction",Table1[[#This Row],[Income]],0)</f>
        <v>0</v>
      </c>
      <c r="BQ231">
        <f ca="1">IF(Table1[[#This Row],[Occupation]]="Teaching",Table1[[#This Row],[Income]],0)</f>
        <v>0</v>
      </c>
      <c r="BR231">
        <f ca="1">IF(Table1[[#This Row],[Occupation]]="IT",Table1[[#This Row],[Income]],0)</f>
        <v>61783</v>
      </c>
      <c r="BS231">
        <f ca="1">IF(Table1[[#This Row],[Occupation]]="General Work",Table1[[#This Row],[Income]],0)</f>
        <v>0</v>
      </c>
      <c r="BT231" s="2">
        <f ca="1">IF(Table1[[#This Row],[Occupation]]="Agriculture",Table1[[#This Row],[Income]],0)</f>
        <v>0</v>
      </c>
      <c r="BV231" s="1">
        <f ca="1">IF(Table1[[#This Row],[Value of Debts]]&gt;Table1[[#This Row],[Income]],1,0)</f>
        <v>1</v>
      </c>
      <c r="BY231" s="2">
        <f ca="1">IF(Table1[[#This Row],[Net Worth of person]]&gt;$BZ$5,Table1[[#This Row],[Age]],0)</f>
        <v>0</v>
      </c>
    </row>
    <row r="232" spans="2:77" x14ac:dyDescent="0.3">
      <c r="B232">
        <f t="shared" ca="1" si="80"/>
        <v>1</v>
      </c>
      <c r="C232" t="str">
        <f t="shared" ca="1" si="89"/>
        <v>Men</v>
      </c>
      <c r="D232">
        <f t="shared" ca="1" si="81"/>
        <v>36</v>
      </c>
      <c r="E232">
        <f t="shared" ca="1" si="82"/>
        <v>5</v>
      </c>
      <c r="F232" t="str">
        <f t="shared" ca="1" si="90"/>
        <v>General Work</v>
      </c>
      <c r="G232">
        <f t="shared" ca="1" si="83"/>
        <v>3</v>
      </c>
      <c r="H232" t="str">
        <f t="shared" ca="1" si="91"/>
        <v>University</v>
      </c>
      <c r="I232">
        <f t="shared" ca="1" si="84"/>
        <v>3</v>
      </c>
      <c r="J232">
        <f t="shared" ca="1" si="85"/>
        <v>1</v>
      </c>
      <c r="K232">
        <f t="shared" ca="1" si="86"/>
        <v>83278</v>
      </c>
      <c r="L232">
        <f t="shared" ca="1" si="87"/>
        <v>10</v>
      </c>
      <c r="M232" t="str">
        <f t="shared" ca="1" si="92"/>
        <v>Area 10</v>
      </c>
      <c r="N232">
        <f t="shared" ca="1" si="93"/>
        <v>416390</v>
      </c>
      <c r="O232">
        <f ca="1">RAND()*Table1[[#This Row],[value of House]]</f>
        <v>149531.77587968475</v>
      </c>
      <c r="P232">
        <f t="shared" ca="1" si="94"/>
        <v>30147.467973509101</v>
      </c>
      <c r="Q232">
        <f t="shared" ca="1" si="95"/>
        <v>13718</v>
      </c>
      <c r="R232">
        <f t="shared" ca="1" si="96"/>
        <v>151102.15382967392</v>
      </c>
      <c r="S232">
        <f t="shared" ca="1" si="97"/>
        <v>57334.015692678178</v>
      </c>
      <c r="T232">
        <f t="shared" ca="1" si="98"/>
        <v>503871.48366618727</v>
      </c>
      <c r="U232">
        <f t="shared" ca="1" si="99"/>
        <v>314351.92970935866</v>
      </c>
      <c r="V232">
        <f t="shared" ca="1" si="100"/>
        <v>189519.5539568286</v>
      </c>
      <c r="X232" s="1">
        <f ca="1">IF(Table1[[#This Row],[Gender]]="Men",1,0)</f>
        <v>1</v>
      </c>
      <c r="Y232">
        <f ca="1">IF(Table1[[#This Row],[Gender]]="Women",1,0)</f>
        <v>0</v>
      </c>
      <c r="AB232" s="2"/>
      <c r="AD232" s="1">
        <f ca="1">IF(Table1[[#This Row],[Occupation]]="General Work",1,0)</f>
        <v>1</v>
      </c>
      <c r="AE232">
        <f ca="1">IF(Table1[[#This Row],[Occupation]]="IT",1,0)</f>
        <v>0</v>
      </c>
      <c r="AF232">
        <f ca="1">IF(Table1[[#This Row],[Occupation]]="Agriculture",1,0)</f>
        <v>0</v>
      </c>
      <c r="AG232">
        <f ca="1">IF(Table1[[#This Row],[Occupation]]="Teaching",1,0)</f>
        <v>0</v>
      </c>
      <c r="AH232">
        <f ca="1">IF(Table1[[#This Row],[Occupation]]="Construction",1,0)</f>
        <v>0</v>
      </c>
      <c r="AI232">
        <f ca="1">IF(Table1[[#This Row],[Occupation]]="Health",1,0)</f>
        <v>0</v>
      </c>
      <c r="AP232" s="1"/>
      <c r="AQ232" s="11">
        <f t="shared" ca="1" si="79"/>
        <v>25565.616683738532</v>
      </c>
      <c r="AR232" s="2"/>
      <c r="AS232" s="1">
        <f ca="1">IF(Table1[[#This Row],[Value of Debts]]&gt;$AT$5,1,0)</f>
        <v>1</v>
      </c>
      <c r="AV232" s="2"/>
      <c r="AW232" s="16">
        <f ca="1">Table1[[#This Row],[Mortage Left]]/Table1[[#This Row],[value of House]]</f>
        <v>0.3591147142815263</v>
      </c>
      <c r="AX232">
        <f t="shared" ca="1" si="88"/>
        <v>0</v>
      </c>
      <c r="BA232" s="1">
        <f ca="1">IF(Table1[[#This Row],[Area]]="Area 1",Table1[[#This Row],[Income]],0)</f>
        <v>0</v>
      </c>
      <c r="BB232">
        <f ca="1">IF(Table1[[#This Row],[Area]]="Area 2",Table1[[#This Row],[Income]],0)</f>
        <v>0</v>
      </c>
      <c r="BC232">
        <f ca="1">IF(Table1[[#This Row],[Area]]="Area 3",Table1[[#This Row],[Income]],0)</f>
        <v>0</v>
      </c>
      <c r="BD232">
        <f ca="1">IF(Table1[[#This Row],[Area]]="Area 4",Table1[[#This Row],[Income]],0)</f>
        <v>0</v>
      </c>
      <c r="BE232">
        <f ca="1">IF(Table1[[#This Row],[Area]]="Area 5",Table1[[#This Row],[Income]],0)</f>
        <v>0</v>
      </c>
      <c r="BF232">
        <f ca="1">IF(Table1[[#This Row],[Area]]="Area 6",Table1[[#This Row],[Income]],0)</f>
        <v>0</v>
      </c>
      <c r="BG232">
        <f ca="1">IF(Table1[[#This Row],[Area]]="Area 7",Table1[[#This Row],[Income]],0)</f>
        <v>0</v>
      </c>
      <c r="BH232">
        <f ca="1">IF(Table1[[#This Row],[Area]]="Area 8",Table1[[#This Row],[Income]],0)</f>
        <v>0</v>
      </c>
      <c r="BI232">
        <f ca="1">IF(Table1[[#This Row],[Area]]="Area 9",Table1[[#This Row],[Income]],0)</f>
        <v>0</v>
      </c>
      <c r="BJ232">
        <f ca="1">IF(Table1[[#This Row],[Area]]="Area 10",Table1[[#This Row],[Income]],0)</f>
        <v>83278</v>
      </c>
      <c r="BK232">
        <f ca="1">IF(Table1[[#This Row],[Area]]="Area 11",Table1[[#This Row],[Income]],0)</f>
        <v>0</v>
      </c>
      <c r="BL232">
        <f ca="1">IF(Table1[[#This Row],[Area]]="Area 12",Table1[[#This Row],[Income]],0)</f>
        <v>0</v>
      </c>
      <c r="BM232">
        <f ca="1">IF(Table1[[#This Row],[Area]]="Area 13",Table1[[#This Row],[Income]],0)</f>
        <v>0</v>
      </c>
      <c r="BN232" s="2">
        <f ca="1">IF(Table1[[#This Row],[Area]]="Area 14",Table1[[#This Row],[Income]],0)</f>
        <v>0</v>
      </c>
      <c r="BO232" s="1">
        <f ca="1">IF(Table1[[#This Row],[Occupation]]="Health",Table1[[#This Row],[Income]],0)</f>
        <v>0</v>
      </c>
      <c r="BP232">
        <f ca="1">IF(Table1[[#This Row],[Occupation]]="Construction",Table1[[#This Row],[Income]],0)</f>
        <v>0</v>
      </c>
      <c r="BQ232">
        <f ca="1">IF(Table1[[#This Row],[Occupation]]="Teaching",Table1[[#This Row],[Income]],0)</f>
        <v>0</v>
      </c>
      <c r="BR232">
        <f ca="1">IF(Table1[[#This Row],[Occupation]]="IT",Table1[[#This Row],[Income]],0)</f>
        <v>0</v>
      </c>
      <c r="BS232">
        <f ca="1">IF(Table1[[#This Row],[Occupation]]="General Work",Table1[[#This Row],[Income]],0)</f>
        <v>83278</v>
      </c>
      <c r="BT232" s="2">
        <f ca="1">IF(Table1[[#This Row],[Occupation]]="Agriculture",Table1[[#This Row],[Income]],0)</f>
        <v>0</v>
      </c>
      <c r="BV232" s="1">
        <f ca="1">IF(Table1[[#This Row],[Value of Debts]]&gt;Table1[[#This Row],[Income]],1,0)</f>
        <v>1</v>
      </c>
      <c r="BY232" s="2">
        <f ca="1">IF(Table1[[#This Row],[Net Worth of person]]&gt;$BZ$5,Table1[[#This Row],[Age]],0)</f>
        <v>36</v>
      </c>
    </row>
    <row r="233" spans="2:77" x14ac:dyDescent="0.3">
      <c r="B233">
        <f t="shared" ca="1" si="80"/>
        <v>2</v>
      </c>
      <c r="C233" t="str">
        <f t="shared" ca="1" si="89"/>
        <v>Women</v>
      </c>
      <c r="D233">
        <f t="shared" ca="1" si="81"/>
        <v>44</v>
      </c>
      <c r="E233">
        <f t="shared" ca="1" si="82"/>
        <v>2</v>
      </c>
      <c r="F233" t="str">
        <f t="shared" ca="1" si="90"/>
        <v>Construction</v>
      </c>
      <c r="G233">
        <f t="shared" ca="1" si="83"/>
        <v>4</v>
      </c>
      <c r="H233" t="str">
        <f t="shared" ca="1" si="91"/>
        <v>Technical</v>
      </c>
      <c r="I233">
        <f t="shared" ca="1" si="84"/>
        <v>2</v>
      </c>
      <c r="J233">
        <f t="shared" ca="1" si="85"/>
        <v>1</v>
      </c>
      <c r="K233">
        <f t="shared" ca="1" si="86"/>
        <v>66724</v>
      </c>
      <c r="L233">
        <f t="shared" ca="1" si="87"/>
        <v>9</v>
      </c>
      <c r="M233" t="str">
        <f t="shared" ca="1" si="92"/>
        <v>Area 9</v>
      </c>
      <c r="N233">
        <f t="shared" ca="1" si="93"/>
        <v>400344</v>
      </c>
      <c r="O233">
        <f ca="1">RAND()*Table1[[#This Row],[value of House]]</f>
        <v>207976.24639729818</v>
      </c>
      <c r="P233">
        <f t="shared" ca="1" si="94"/>
        <v>25565.616683738532</v>
      </c>
      <c r="Q233">
        <f t="shared" ca="1" si="95"/>
        <v>24783</v>
      </c>
      <c r="R233">
        <f t="shared" ca="1" si="96"/>
        <v>23780.602836552986</v>
      </c>
      <c r="S233">
        <f t="shared" ca="1" si="97"/>
        <v>62086.071237956676</v>
      </c>
      <c r="T233">
        <f t="shared" ca="1" si="98"/>
        <v>487995.68792169524</v>
      </c>
      <c r="U233">
        <f t="shared" ca="1" si="99"/>
        <v>256539.84923385116</v>
      </c>
      <c r="V233">
        <f t="shared" ca="1" si="100"/>
        <v>231455.83868784408</v>
      </c>
      <c r="X233" s="1">
        <f ca="1">IF(Table1[[#This Row],[Gender]]="Men",1,0)</f>
        <v>0</v>
      </c>
      <c r="Y233">
        <f ca="1">IF(Table1[[#This Row],[Gender]]="Women",1,0)</f>
        <v>1</v>
      </c>
      <c r="AB233" s="2"/>
      <c r="AD233" s="1">
        <f ca="1">IF(Table1[[#This Row],[Occupation]]="General Work",1,0)</f>
        <v>0</v>
      </c>
      <c r="AE233">
        <f ca="1">IF(Table1[[#This Row],[Occupation]]="IT",1,0)</f>
        <v>0</v>
      </c>
      <c r="AF233">
        <f ca="1">IF(Table1[[#This Row],[Occupation]]="Agriculture",1,0)</f>
        <v>0</v>
      </c>
      <c r="AG233">
        <f ca="1">IF(Table1[[#This Row],[Occupation]]="Teaching",1,0)</f>
        <v>0</v>
      </c>
      <c r="AH233">
        <f ca="1">IF(Table1[[#This Row],[Occupation]]="Construction",1,0)</f>
        <v>1</v>
      </c>
      <c r="AI233">
        <f ca="1">IF(Table1[[#This Row],[Occupation]]="Health",1,0)</f>
        <v>0</v>
      </c>
      <c r="AP233" s="1"/>
      <c r="AQ233" s="11">
        <f t="shared" ca="1" si="79"/>
        <v>9454.4601496505384</v>
      </c>
      <c r="AR233" s="2"/>
      <c r="AS233" s="1">
        <f ca="1">IF(Table1[[#This Row],[Value of Debts]]&gt;$AT$5,1,0)</f>
        <v>1</v>
      </c>
      <c r="AV233" s="2"/>
      <c r="AW233" s="16">
        <f ca="1">Table1[[#This Row],[Mortage Left]]/Table1[[#This Row],[value of House]]</f>
        <v>0.51949385128114367</v>
      </c>
      <c r="AX233">
        <f t="shared" ca="1" si="88"/>
        <v>0</v>
      </c>
      <c r="BA233" s="1">
        <f ca="1">IF(Table1[[#This Row],[Area]]="Area 1",Table1[[#This Row],[Income]],0)</f>
        <v>0</v>
      </c>
      <c r="BB233">
        <f ca="1">IF(Table1[[#This Row],[Area]]="Area 2",Table1[[#This Row],[Income]],0)</f>
        <v>0</v>
      </c>
      <c r="BC233">
        <f ca="1">IF(Table1[[#This Row],[Area]]="Area 3",Table1[[#This Row],[Income]],0)</f>
        <v>0</v>
      </c>
      <c r="BD233">
        <f ca="1">IF(Table1[[#This Row],[Area]]="Area 4",Table1[[#This Row],[Income]],0)</f>
        <v>0</v>
      </c>
      <c r="BE233">
        <f ca="1">IF(Table1[[#This Row],[Area]]="Area 5",Table1[[#This Row],[Income]],0)</f>
        <v>0</v>
      </c>
      <c r="BF233">
        <f ca="1">IF(Table1[[#This Row],[Area]]="Area 6",Table1[[#This Row],[Income]],0)</f>
        <v>0</v>
      </c>
      <c r="BG233">
        <f ca="1">IF(Table1[[#This Row],[Area]]="Area 7",Table1[[#This Row],[Income]],0)</f>
        <v>0</v>
      </c>
      <c r="BH233">
        <f ca="1">IF(Table1[[#This Row],[Area]]="Area 8",Table1[[#This Row],[Income]],0)</f>
        <v>0</v>
      </c>
      <c r="BI233">
        <f ca="1">IF(Table1[[#This Row],[Area]]="Area 9",Table1[[#This Row],[Income]],0)</f>
        <v>66724</v>
      </c>
      <c r="BJ233">
        <f ca="1">IF(Table1[[#This Row],[Area]]="Area 10",Table1[[#This Row],[Income]],0)</f>
        <v>0</v>
      </c>
      <c r="BK233">
        <f ca="1">IF(Table1[[#This Row],[Area]]="Area 11",Table1[[#This Row],[Income]],0)</f>
        <v>0</v>
      </c>
      <c r="BL233">
        <f ca="1">IF(Table1[[#This Row],[Area]]="Area 12",Table1[[#This Row],[Income]],0)</f>
        <v>0</v>
      </c>
      <c r="BM233">
        <f ca="1">IF(Table1[[#This Row],[Area]]="Area 13",Table1[[#This Row],[Income]],0)</f>
        <v>0</v>
      </c>
      <c r="BN233" s="2">
        <f ca="1">IF(Table1[[#This Row],[Area]]="Area 14",Table1[[#This Row],[Income]],0)</f>
        <v>0</v>
      </c>
      <c r="BO233" s="1">
        <f ca="1">IF(Table1[[#This Row],[Occupation]]="Health",Table1[[#This Row],[Income]],0)</f>
        <v>0</v>
      </c>
      <c r="BP233">
        <f ca="1">IF(Table1[[#This Row],[Occupation]]="Construction",Table1[[#This Row],[Income]],0)</f>
        <v>66724</v>
      </c>
      <c r="BQ233">
        <f ca="1">IF(Table1[[#This Row],[Occupation]]="Teaching",Table1[[#This Row],[Income]],0)</f>
        <v>0</v>
      </c>
      <c r="BR233">
        <f ca="1">IF(Table1[[#This Row],[Occupation]]="IT",Table1[[#This Row],[Income]],0)</f>
        <v>0</v>
      </c>
      <c r="BS233">
        <f ca="1">IF(Table1[[#This Row],[Occupation]]="General Work",Table1[[#This Row],[Income]],0)</f>
        <v>0</v>
      </c>
      <c r="BT233" s="2">
        <f ca="1">IF(Table1[[#This Row],[Occupation]]="Agriculture",Table1[[#This Row],[Income]],0)</f>
        <v>0</v>
      </c>
      <c r="BV233" s="1">
        <f ca="1">IF(Table1[[#This Row],[Value of Debts]]&gt;Table1[[#This Row],[Income]],1,0)</f>
        <v>1</v>
      </c>
      <c r="BY233" s="2">
        <f ca="1">IF(Table1[[#This Row],[Net Worth of person]]&gt;$BZ$5,Table1[[#This Row],[Age]],0)</f>
        <v>44</v>
      </c>
    </row>
    <row r="234" spans="2:77" x14ac:dyDescent="0.3">
      <c r="B234">
        <f t="shared" ca="1" si="80"/>
        <v>2</v>
      </c>
      <c r="C234" t="str">
        <f t="shared" ca="1" si="89"/>
        <v>Women</v>
      </c>
      <c r="D234">
        <f t="shared" ca="1" si="81"/>
        <v>45</v>
      </c>
      <c r="E234">
        <f t="shared" ca="1" si="82"/>
        <v>5</v>
      </c>
      <c r="F234" t="str">
        <f t="shared" ca="1" si="90"/>
        <v>General Work</v>
      </c>
      <c r="G234">
        <f t="shared" ca="1" si="83"/>
        <v>1</v>
      </c>
      <c r="H234" t="str">
        <f t="shared" ca="1" si="91"/>
        <v>High School</v>
      </c>
      <c r="I234">
        <f t="shared" ca="1" si="84"/>
        <v>2</v>
      </c>
      <c r="J234">
        <f t="shared" ca="1" si="85"/>
        <v>1</v>
      </c>
      <c r="K234">
        <f t="shared" ca="1" si="86"/>
        <v>27701</v>
      </c>
      <c r="L234">
        <f t="shared" ca="1" si="87"/>
        <v>6</v>
      </c>
      <c r="M234" t="str">
        <f t="shared" ca="1" si="92"/>
        <v>Area 6</v>
      </c>
      <c r="N234">
        <f t="shared" ca="1" si="93"/>
        <v>83103</v>
      </c>
      <c r="O234">
        <f ca="1">RAND()*Table1[[#This Row],[value of House]]</f>
        <v>26172.976632199883</v>
      </c>
      <c r="P234">
        <f t="shared" ca="1" si="94"/>
        <v>9454.4601496505384</v>
      </c>
      <c r="Q234">
        <f t="shared" ca="1" si="95"/>
        <v>1391</v>
      </c>
      <c r="R234">
        <f t="shared" ca="1" si="96"/>
        <v>50303.54378995455</v>
      </c>
      <c r="S234">
        <f t="shared" ca="1" si="97"/>
        <v>2400.7795577977299</v>
      </c>
      <c r="T234">
        <f t="shared" ca="1" si="98"/>
        <v>94958.239707448258</v>
      </c>
      <c r="U234">
        <f t="shared" ca="1" si="99"/>
        <v>77867.520422154426</v>
      </c>
      <c r="V234">
        <f t="shared" ca="1" si="100"/>
        <v>17090.719285293831</v>
      </c>
      <c r="X234" s="1">
        <f ca="1">IF(Table1[[#This Row],[Gender]]="Men",1,0)</f>
        <v>0</v>
      </c>
      <c r="Y234">
        <f ca="1">IF(Table1[[#This Row],[Gender]]="Women",1,0)</f>
        <v>1</v>
      </c>
      <c r="AB234" s="2"/>
      <c r="AD234" s="1">
        <f ca="1">IF(Table1[[#This Row],[Occupation]]="General Work",1,0)</f>
        <v>1</v>
      </c>
      <c r="AE234">
        <f ca="1">IF(Table1[[#This Row],[Occupation]]="IT",1,0)</f>
        <v>0</v>
      </c>
      <c r="AF234">
        <f ca="1">IF(Table1[[#This Row],[Occupation]]="Agriculture",1,0)</f>
        <v>0</v>
      </c>
      <c r="AG234">
        <f ca="1">IF(Table1[[#This Row],[Occupation]]="Teaching",1,0)</f>
        <v>0</v>
      </c>
      <c r="AH234">
        <f ca="1">IF(Table1[[#This Row],[Occupation]]="Construction",1,0)</f>
        <v>0</v>
      </c>
      <c r="AI234">
        <f ca="1">IF(Table1[[#This Row],[Occupation]]="Health",1,0)</f>
        <v>0</v>
      </c>
      <c r="AP234" s="1"/>
      <c r="AQ234" s="11">
        <f t="shared" ca="1" si="79"/>
        <v>16462.219886735875</v>
      </c>
      <c r="AR234" s="2"/>
      <c r="AS234" s="1">
        <f ca="1">IF(Table1[[#This Row],[Value of Debts]]&gt;$AT$5,1,0)</f>
        <v>0</v>
      </c>
      <c r="AV234" s="2"/>
      <c r="AW234" s="16">
        <f ca="1">Table1[[#This Row],[Mortage Left]]/Table1[[#This Row],[value of House]]</f>
        <v>0.31494623096879637</v>
      </c>
      <c r="AX234">
        <f t="shared" ca="1" si="88"/>
        <v>0</v>
      </c>
      <c r="BA234" s="1">
        <f ca="1">IF(Table1[[#This Row],[Area]]="Area 1",Table1[[#This Row],[Income]],0)</f>
        <v>0</v>
      </c>
      <c r="BB234">
        <f ca="1">IF(Table1[[#This Row],[Area]]="Area 2",Table1[[#This Row],[Income]],0)</f>
        <v>0</v>
      </c>
      <c r="BC234">
        <f ca="1">IF(Table1[[#This Row],[Area]]="Area 3",Table1[[#This Row],[Income]],0)</f>
        <v>0</v>
      </c>
      <c r="BD234">
        <f ca="1">IF(Table1[[#This Row],[Area]]="Area 4",Table1[[#This Row],[Income]],0)</f>
        <v>0</v>
      </c>
      <c r="BE234">
        <f ca="1">IF(Table1[[#This Row],[Area]]="Area 5",Table1[[#This Row],[Income]],0)</f>
        <v>0</v>
      </c>
      <c r="BF234">
        <f ca="1">IF(Table1[[#This Row],[Area]]="Area 6",Table1[[#This Row],[Income]],0)</f>
        <v>27701</v>
      </c>
      <c r="BG234">
        <f ca="1">IF(Table1[[#This Row],[Area]]="Area 7",Table1[[#This Row],[Income]],0)</f>
        <v>0</v>
      </c>
      <c r="BH234">
        <f ca="1">IF(Table1[[#This Row],[Area]]="Area 8",Table1[[#This Row],[Income]],0)</f>
        <v>0</v>
      </c>
      <c r="BI234">
        <f ca="1">IF(Table1[[#This Row],[Area]]="Area 9",Table1[[#This Row],[Income]],0)</f>
        <v>0</v>
      </c>
      <c r="BJ234">
        <f ca="1">IF(Table1[[#This Row],[Area]]="Area 10",Table1[[#This Row],[Income]],0)</f>
        <v>0</v>
      </c>
      <c r="BK234">
        <f ca="1">IF(Table1[[#This Row],[Area]]="Area 11",Table1[[#This Row],[Income]],0)</f>
        <v>0</v>
      </c>
      <c r="BL234">
        <f ca="1">IF(Table1[[#This Row],[Area]]="Area 12",Table1[[#This Row],[Income]],0)</f>
        <v>0</v>
      </c>
      <c r="BM234">
        <f ca="1">IF(Table1[[#This Row],[Area]]="Area 13",Table1[[#This Row],[Income]],0)</f>
        <v>0</v>
      </c>
      <c r="BN234" s="2">
        <f ca="1">IF(Table1[[#This Row],[Area]]="Area 14",Table1[[#This Row],[Income]],0)</f>
        <v>0</v>
      </c>
      <c r="BO234" s="1">
        <f ca="1">IF(Table1[[#This Row],[Occupation]]="Health",Table1[[#This Row],[Income]],0)</f>
        <v>0</v>
      </c>
      <c r="BP234">
        <f ca="1">IF(Table1[[#This Row],[Occupation]]="Construction",Table1[[#This Row],[Income]],0)</f>
        <v>0</v>
      </c>
      <c r="BQ234">
        <f ca="1">IF(Table1[[#This Row],[Occupation]]="Teaching",Table1[[#This Row],[Income]],0)</f>
        <v>0</v>
      </c>
      <c r="BR234">
        <f ca="1">IF(Table1[[#This Row],[Occupation]]="IT",Table1[[#This Row],[Income]],0)</f>
        <v>0</v>
      </c>
      <c r="BS234">
        <f ca="1">IF(Table1[[#This Row],[Occupation]]="General Work",Table1[[#This Row],[Income]],0)</f>
        <v>27701</v>
      </c>
      <c r="BT234" s="2">
        <f ca="1">IF(Table1[[#This Row],[Occupation]]="Agriculture",Table1[[#This Row],[Income]],0)</f>
        <v>0</v>
      </c>
      <c r="BV234" s="1">
        <f ca="1">IF(Table1[[#This Row],[Value of Debts]]&gt;Table1[[#This Row],[Income]],1,0)</f>
        <v>1</v>
      </c>
      <c r="BY234" s="2">
        <f ca="1">IF(Table1[[#This Row],[Net Worth of person]]&gt;$BZ$5,Table1[[#This Row],[Age]],0)</f>
        <v>0</v>
      </c>
    </row>
    <row r="235" spans="2:77" x14ac:dyDescent="0.3">
      <c r="B235">
        <f t="shared" ca="1" si="80"/>
        <v>1</v>
      </c>
      <c r="C235" t="str">
        <f t="shared" ca="1" si="89"/>
        <v>Men</v>
      </c>
      <c r="D235">
        <f t="shared" ca="1" si="81"/>
        <v>32</v>
      </c>
      <c r="E235">
        <f t="shared" ca="1" si="82"/>
        <v>6</v>
      </c>
      <c r="F235" t="str">
        <f t="shared" ca="1" si="90"/>
        <v>Agriculture</v>
      </c>
      <c r="G235">
        <f t="shared" ca="1" si="83"/>
        <v>1</v>
      </c>
      <c r="H235" t="str">
        <f t="shared" ca="1" si="91"/>
        <v>High School</v>
      </c>
      <c r="I235">
        <f t="shared" ca="1" si="84"/>
        <v>3</v>
      </c>
      <c r="J235">
        <f t="shared" ca="1" si="85"/>
        <v>1</v>
      </c>
      <c r="K235">
        <f t="shared" ca="1" si="86"/>
        <v>72374</v>
      </c>
      <c r="L235">
        <f t="shared" ca="1" si="87"/>
        <v>8</v>
      </c>
      <c r="M235" t="str">
        <f t="shared" ca="1" si="92"/>
        <v>Area 8</v>
      </c>
      <c r="N235">
        <f t="shared" ca="1" si="93"/>
        <v>434244</v>
      </c>
      <c r="O235">
        <f ca="1">RAND()*Table1[[#This Row],[value of House]]</f>
        <v>84532.946072065635</v>
      </c>
      <c r="P235">
        <f t="shared" ca="1" si="94"/>
        <v>16462.219886735875</v>
      </c>
      <c r="Q235">
        <f t="shared" ca="1" si="95"/>
        <v>2595</v>
      </c>
      <c r="R235">
        <f t="shared" ca="1" si="96"/>
        <v>77871.231077799792</v>
      </c>
      <c r="S235">
        <f t="shared" ca="1" si="97"/>
        <v>10706.723734607827</v>
      </c>
      <c r="T235">
        <f t="shared" ca="1" si="98"/>
        <v>461412.9436213437</v>
      </c>
      <c r="U235">
        <f t="shared" ca="1" si="99"/>
        <v>164999.17714986543</v>
      </c>
      <c r="V235">
        <f t="shared" ca="1" si="100"/>
        <v>296413.76647147827</v>
      </c>
      <c r="X235" s="1">
        <f ca="1">IF(Table1[[#This Row],[Gender]]="Men",1,0)</f>
        <v>1</v>
      </c>
      <c r="Y235">
        <f ca="1">IF(Table1[[#This Row],[Gender]]="Women",1,0)</f>
        <v>0</v>
      </c>
      <c r="AB235" s="2"/>
      <c r="AD235" s="1">
        <f ca="1">IF(Table1[[#This Row],[Occupation]]="General Work",1,0)</f>
        <v>0</v>
      </c>
      <c r="AE235">
        <f ca="1">IF(Table1[[#This Row],[Occupation]]="IT",1,0)</f>
        <v>0</v>
      </c>
      <c r="AF235">
        <f ca="1">IF(Table1[[#This Row],[Occupation]]="Agriculture",1,0)</f>
        <v>1</v>
      </c>
      <c r="AG235">
        <f ca="1">IF(Table1[[#This Row],[Occupation]]="Teaching",1,0)</f>
        <v>0</v>
      </c>
      <c r="AH235">
        <f ca="1">IF(Table1[[#This Row],[Occupation]]="Construction",1,0)</f>
        <v>0</v>
      </c>
      <c r="AI235">
        <f ca="1">IF(Table1[[#This Row],[Occupation]]="Health",1,0)</f>
        <v>0</v>
      </c>
      <c r="AP235" s="1"/>
      <c r="AQ235" s="11">
        <f t="shared" ca="1" si="79"/>
        <v>23879.591092700863</v>
      </c>
      <c r="AR235" s="2"/>
      <c r="AS235" s="1">
        <f ca="1">IF(Table1[[#This Row],[Value of Debts]]&gt;$AT$5,1,0)</f>
        <v>1</v>
      </c>
      <c r="AV235" s="2"/>
      <c r="AW235" s="16">
        <f ca="1">Table1[[#This Row],[Mortage Left]]/Table1[[#This Row],[value of House]]</f>
        <v>0.19466692935783944</v>
      </c>
      <c r="AX235">
        <f t="shared" ca="1" si="88"/>
        <v>1</v>
      </c>
      <c r="BA235" s="1">
        <f ca="1">IF(Table1[[#This Row],[Area]]="Area 1",Table1[[#This Row],[Income]],0)</f>
        <v>0</v>
      </c>
      <c r="BB235">
        <f ca="1">IF(Table1[[#This Row],[Area]]="Area 2",Table1[[#This Row],[Income]],0)</f>
        <v>0</v>
      </c>
      <c r="BC235">
        <f ca="1">IF(Table1[[#This Row],[Area]]="Area 3",Table1[[#This Row],[Income]],0)</f>
        <v>0</v>
      </c>
      <c r="BD235">
        <f ca="1">IF(Table1[[#This Row],[Area]]="Area 4",Table1[[#This Row],[Income]],0)</f>
        <v>0</v>
      </c>
      <c r="BE235">
        <f ca="1">IF(Table1[[#This Row],[Area]]="Area 5",Table1[[#This Row],[Income]],0)</f>
        <v>0</v>
      </c>
      <c r="BF235">
        <f ca="1">IF(Table1[[#This Row],[Area]]="Area 6",Table1[[#This Row],[Income]],0)</f>
        <v>0</v>
      </c>
      <c r="BG235">
        <f ca="1">IF(Table1[[#This Row],[Area]]="Area 7",Table1[[#This Row],[Income]],0)</f>
        <v>0</v>
      </c>
      <c r="BH235">
        <f ca="1">IF(Table1[[#This Row],[Area]]="Area 8",Table1[[#This Row],[Income]],0)</f>
        <v>72374</v>
      </c>
      <c r="BI235">
        <f ca="1">IF(Table1[[#This Row],[Area]]="Area 9",Table1[[#This Row],[Income]],0)</f>
        <v>0</v>
      </c>
      <c r="BJ235">
        <f ca="1">IF(Table1[[#This Row],[Area]]="Area 10",Table1[[#This Row],[Income]],0)</f>
        <v>0</v>
      </c>
      <c r="BK235">
        <f ca="1">IF(Table1[[#This Row],[Area]]="Area 11",Table1[[#This Row],[Income]],0)</f>
        <v>0</v>
      </c>
      <c r="BL235">
        <f ca="1">IF(Table1[[#This Row],[Area]]="Area 12",Table1[[#This Row],[Income]],0)</f>
        <v>0</v>
      </c>
      <c r="BM235">
        <f ca="1">IF(Table1[[#This Row],[Area]]="Area 13",Table1[[#This Row],[Income]],0)</f>
        <v>0</v>
      </c>
      <c r="BN235" s="2">
        <f ca="1">IF(Table1[[#This Row],[Area]]="Area 14",Table1[[#This Row],[Income]],0)</f>
        <v>0</v>
      </c>
      <c r="BO235" s="1">
        <f ca="1">IF(Table1[[#This Row],[Occupation]]="Health",Table1[[#This Row],[Income]],0)</f>
        <v>0</v>
      </c>
      <c r="BP235">
        <f ca="1">IF(Table1[[#This Row],[Occupation]]="Construction",Table1[[#This Row],[Income]],0)</f>
        <v>0</v>
      </c>
      <c r="BQ235">
        <f ca="1">IF(Table1[[#This Row],[Occupation]]="Teaching",Table1[[#This Row],[Income]],0)</f>
        <v>0</v>
      </c>
      <c r="BR235">
        <f ca="1">IF(Table1[[#This Row],[Occupation]]="IT",Table1[[#This Row],[Income]],0)</f>
        <v>0</v>
      </c>
      <c r="BS235">
        <f ca="1">IF(Table1[[#This Row],[Occupation]]="General Work",Table1[[#This Row],[Income]],0)</f>
        <v>0</v>
      </c>
      <c r="BT235" s="2">
        <f ca="1">IF(Table1[[#This Row],[Occupation]]="Agriculture",Table1[[#This Row],[Income]],0)</f>
        <v>72374</v>
      </c>
      <c r="BV235" s="1">
        <f ca="1">IF(Table1[[#This Row],[Value of Debts]]&gt;Table1[[#This Row],[Income]],1,0)</f>
        <v>1</v>
      </c>
      <c r="BY235" s="2">
        <f ca="1">IF(Table1[[#This Row],[Net Worth of person]]&gt;$BZ$5,Table1[[#This Row],[Age]],0)</f>
        <v>32</v>
      </c>
    </row>
    <row r="236" spans="2:77" x14ac:dyDescent="0.3">
      <c r="B236">
        <f t="shared" ca="1" si="80"/>
        <v>1</v>
      </c>
      <c r="C236" t="str">
        <f t="shared" ca="1" si="89"/>
        <v>Men</v>
      </c>
      <c r="D236">
        <f t="shared" ca="1" si="81"/>
        <v>38</v>
      </c>
      <c r="E236">
        <f t="shared" ca="1" si="82"/>
        <v>3</v>
      </c>
      <c r="F236" t="str">
        <f t="shared" ca="1" si="90"/>
        <v>Teaching</v>
      </c>
      <c r="G236">
        <f t="shared" ca="1" si="83"/>
        <v>4</v>
      </c>
      <c r="H236" t="str">
        <f t="shared" ca="1" si="91"/>
        <v>Technical</v>
      </c>
      <c r="I236">
        <f t="shared" ca="1" si="84"/>
        <v>0</v>
      </c>
      <c r="J236">
        <f t="shared" ca="1" si="85"/>
        <v>3</v>
      </c>
      <c r="K236">
        <f t="shared" ca="1" si="86"/>
        <v>34984</v>
      </c>
      <c r="L236">
        <f t="shared" ca="1" si="87"/>
        <v>5</v>
      </c>
      <c r="M236" t="str">
        <f t="shared" ca="1" si="92"/>
        <v>Area 5</v>
      </c>
      <c r="N236">
        <f t="shared" ca="1" si="93"/>
        <v>104952</v>
      </c>
      <c r="O236">
        <f ca="1">RAND()*Table1[[#This Row],[value of House]]</f>
        <v>43236.48775724302</v>
      </c>
      <c r="P236">
        <f t="shared" ca="1" si="94"/>
        <v>71638.773278102584</v>
      </c>
      <c r="Q236">
        <f t="shared" ca="1" si="95"/>
        <v>55457</v>
      </c>
      <c r="R236">
        <f t="shared" ca="1" si="96"/>
        <v>48457.180502552008</v>
      </c>
      <c r="S236">
        <f t="shared" ca="1" si="97"/>
        <v>20588.46426122624</v>
      </c>
      <c r="T236">
        <f t="shared" ca="1" si="98"/>
        <v>197179.23753932881</v>
      </c>
      <c r="U236">
        <f t="shared" ca="1" si="99"/>
        <v>147150.66825979503</v>
      </c>
      <c r="V236">
        <f t="shared" ca="1" si="100"/>
        <v>50028.569279533782</v>
      </c>
      <c r="X236" s="1">
        <f ca="1">IF(Table1[[#This Row],[Gender]]="Men",1,0)</f>
        <v>1</v>
      </c>
      <c r="Y236">
        <f ca="1">IF(Table1[[#This Row],[Gender]]="Women",1,0)</f>
        <v>0</v>
      </c>
      <c r="AB236" s="2"/>
      <c r="AD236" s="1">
        <f ca="1">IF(Table1[[#This Row],[Occupation]]="General Work",1,0)</f>
        <v>0</v>
      </c>
      <c r="AE236">
        <f ca="1">IF(Table1[[#This Row],[Occupation]]="IT",1,0)</f>
        <v>0</v>
      </c>
      <c r="AF236">
        <f ca="1">IF(Table1[[#This Row],[Occupation]]="Agriculture",1,0)</f>
        <v>0</v>
      </c>
      <c r="AG236">
        <f ca="1">IF(Table1[[#This Row],[Occupation]]="Teaching",1,0)</f>
        <v>1</v>
      </c>
      <c r="AH236">
        <f ca="1">IF(Table1[[#This Row],[Occupation]]="Construction",1,0)</f>
        <v>0</v>
      </c>
      <c r="AI236">
        <f ca="1">IF(Table1[[#This Row],[Occupation]]="Health",1,0)</f>
        <v>0</v>
      </c>
      <c r="AP236" s="1"/>
      <c r="AQ236" s="11">
        <f t="shared" ca="1" si="79"/>
        <v>35584.545920284298</v>
      </c>
      <c r="AR236" s="2"/>
      <c r="AS236" s="1">
        <f ca="1">IF(Table1[[#This Row],[Value of Debts]]&gt;$AT$5,1,0)</f>
        <v>1</v>
      </c>
      <c r="AV236" s="2"/>
      <c r="AW236" s="16">
        <f ca="1">Table1[[#This Row],[Mortage Left]]/Table1[[#This Row],[value of House]]</f>
        <v>0.41196440046157312</v>
      </c>
      <c r="AX236">
        <f t="shared" ca="1" si="88"/>
        <v>0</v>
      </c>
      <c r="BA236" s="1">
        <f ca="1">IF(Table1[[#This Row],[Area]]="Area 1",Table1[[#This Row],[Income]],0)</f>
        <v>0</v>
      </c>
      <c r="BB236">
        <f ca="1">IF(Table1[[#This Row],[Area]]="Area 2",Table1[[#This Row],[Income]],0)</f>
        <v>0</v>
      </c>
      <c r="BC236">
        <f ca="1">IF(Table1[[#This Row],[Area]]="Area 3",Table1[[#This Row],[Income]],0)</f>
        <v>0</v>
      </c>
      <c r="BD236">
        <f ca="1">IF(Table1[[#This Row],[Area]]="Area 4",Table1[[#This Row],[Income]],0)</f>
        <v>0</v>
      </c>
      <c r="BE236">
        <f ca="1">IF(Table1[[#This Row],[Area]]="Area 5",Table1[[#This Row],[Income]],0)</f>
        <v>34984</v>
      </c>
      <c r="BF236">
        <f ca="1">IF(Table1[[#This Row],[Area]]="Area 6",Table1[[#This Row],[Income]],0)</f>
        <v>0</v>
      </c>
      <c r="BG236">
        <f ca="1">IF(Table1[[#This Row],[Area]]="Area 7",Table1[[#This Row],[Income]],0)</f>
        <v>0</v>
      </c>
      <c r="BH236">
        <f ca="1">IF(Table1[[#This Row],[Area]]="Area 8",Table1[[#This Row],[Income]],0)</f>
        <v>0</v>
      </c>
      <c r="BI236">
        <f ca="1">IF(Table1[[#This Row],[Area]]="Area 9",Table1[[#This Row],[Income]],0)</f>
        <v>0</v>
      </c>
      <c r="BJ236">
        <f ca="1">IF(Table1[[#This Row],[Area]]="Area 10",Table1[[#This Row],[Income]],0)</f>
        <v>0</v>
      </c>
      <c r="BK236">
        <f ca="1">IF(Table1[[#This Row],[Area]]="Area 11",Table1[[#This Row],[Income]],0)</f>
        <v>0</v>
      </c>
      <c r="BL236">
        <f ca="1">IF(Table1[[#This Row],[Area]]="Area 12",Table1[[#This Row],[Income]],0)</f>
        <v>0</v>
      </c>
      <c r="BM236">
        <f ca="1">IF(Table1[[#This Row],[Area]]="Area 13",Table1[[#This Row],[Income]],0)</f>
        <v>0</v>
      </c>
      <c r="BN236" s="2">
        <f ca="1">IF(Table1[[#This Row],[Area]]="Area 14",Table1[[#This Row],[Income]],0)</f>
        <v>0</v>
      </c>
      <c r="BO236" s="1">
        <f ca="1">IF(Table1[[#This Row],[Occupation]]="Health",Table1[[#This Row],[Income]],0)</f>
        <v>0</v>
      </c>
      <c r="BP236">
        <f ca="1">IF(Table1[[#This Row],[Occupation]]="Construction",Table1[[#This Row],[Income]],0)</f>
        <v>0</v>
      </c>
      <c r="BQ236">
        <f ca="1">IF(Table1[[#This Row],[Occupation]]="Teaching",Table1[[#This Row],[Income]],0)</f>
        <v>34984</v>
      </c>
      <c r="BR236">
        <f ca="1">IF(Table1[[#This Row],[Occupation]]="IT",Table1[[#This Row],[Income]],0)</f>
        <v>0</v>
      </c>
      <c r="BS236">
        <f ca="1">IF(Table1[[#This Row],[Occupation]]="General Work",Table1[[#This Row],[Income]],0)</f>
        <v>0</v>
      </c>
      <c r="BT236" s="2">
        <f ca="1">IF(Table1[[#This Row],[Occupation]]="Agriculture",Table1[[#This Row],[Income]],0)</f>
        <v>0</v>
      </c>
      <c r="BV236" s="1">
        <f ca="1">IF(Table1[[#This Row],[Value of Debts]]&gt;Table1[[#This Row],[Income]],1,0)</f>
        <v>1</v>
      </c>
      <c r="BY236" s="2">
        <f ca="1">IF(Table1[[#This Row],[Net Worth of person]]&gt;$BZ$5,Table1[[#This Row],[Age]],0)</f>
        <v>0</v>
      </c>
    </row>
    <row r="237" spans="2:77" x14ac:dyDescent="0.3">
      <c r="B237">
        <f t="shared" ca="1" si="80"/>
        <v>2</v>
      </c>
      <c r="C237" t="str">
        <f t="shared" ca="1" si="89"/>
        <v>Women</v>
      </c>
      <c r="D237">
        <f t="shared" ca="1" si="81"/>
        <v>27</v>
      </c>
      <c r="E237">
        <f t="shared" ca="1" si="82"/>
        <v>5</v>
      </c>
      <c r="F237" t="str">
        <f t="shared" ca="1" si="90"/>
        <v>General Work</v>
      </c>
      <c r="G237">
        <f t="shared" ca="1" si="83"/>
        <v>4</v>
      </c>
      <c r="H237" t="str">
        <f t="shared" ca="1" si="91"/>
        <v>Technical</v>
      </c>
      <c r="I237">
        <f t="shared" ca="1" si="84"/>
        <v>0</v>
      </c>
      <c r="J237">
        <f t="shared" ca="1" si="85"/>
        <v>3</v>
      </c>
      <c r="K237">
        <f t="shared" ca="1" si="86"/>
        <v>54623</v>
      </c>
      <c r="L237">
        <f t="shared" ca="1" si="87"/>
        <v>3</v>
      </c>
      <c r="M237" t="str">
        <f t="shared" ca="1" si="92"/>
        <v>Area 3</v>
      </c>
      <c r="N237">
        <f t="shared" ca="1" si="93"/>
        <v>218492</v>
      </c>
      <c r="O237">
        <f ca="1">RAND()*Table1[[#This Row],[value of House]]</f>
        <v>23125.872189707592</v>
      </c>
      <c r="P237">
        <f t="shared" ca="1" si="94"/>
        <v>106753.63776085289</v>
      </c>
      <c r="Q237">
        <f t="shared" ca="1" si="95"/>
        <v>75788</v>
      </c>
      <c r="R237">
        <f t="shared" ca="1" si="96"/>
        <v>11700.345790107613</v>
      </c>
      <c r="S237">
        <f t="shared" ca="1" si="97"/>
        <v>24092.950410777317</v>
      </c>
      <c r="T237">
        <f t="shared" ca="1" si="98"/>
        <v>349338.58817163017</v>
      </c>
      <c r="U237">
        <f t="shared" ca="1" si="99"/>
        <v>110614.21797981521</v>
      </c>
      <c r="V237">
        <f t="shared" ca="1" si="100"/>
        <v>238724.37019181496</v>
      </c>
      <c r="X237" s="1">
        <f ca="1">IF(Table1[[#This Row],[Gender]]="Men",1,0)</f>
        <v>0</v>
      </c>
      <c r="Y237">
        <f ca="1">IF(Table1[[#This Row],[Gender]]="Women",1,0)</f>
        <v>1</v>
      </c>
      <c r="AB237" s="2"/>
      <c r="AD237" s="1">
        <f ca="1">IF(Table1[[#This Row],[Occupation]]="General Work",1,0)</f>
        <v>1</v>
      </c>
      <c r="AE237">
        <f ca="1">IF(Table1[[#This Row],[Occupation]]="IT",1,0)</f>
        <v>0</v>
      </c>
      <c r="AF237">
        <f ca="1">IF(Table1[[#This Row],[Occupation]]="Agriculture",1,0)</f>
        <v>0</v>
      </c>
      <c r="AG237">
        <f ca="1">IF(Table1[[#This Row],[Occupation]]="Teaching",1,0)</f>
        <v>0</v>
      </c>
      <c r="AH237">
        <f ca="1">IF(Table1[[#This Row],[Occupation]]="Construction",1,0)</f>
        <v>0</v>
      </c>
      <c r="AI237">
        <f ca="1">IF(Table1[[#This Row],[Occupation]]="Health",1,0)</f>
        <v>0</v>
      </c>
      <c r="AP237" s="1"/>
      <c r="AQ237" s="11">
        <f t="shared" ca="1" si="79"/>
        <v>11676.19556933379</v>
      </c>
      <c r="AR237" s="2"/>
      <c r="AS237" s="1">
        <f ca="1">IF(Table1[[#This Row],[Value of Debts]]&gt;$AT$5,1,0)</f>
        <v>1</v>
      </c>
      <c r="AV237" s="2"/>
      <c r="AW237" s="16">
        <f ca="1">Table1[[#This Row],[Mortage Left]]/Table1[[#This Row],[value of House]]</f>
        <v>0.10584310725201651</v>
      </c>
      <c r="AX237">
        <f t="shared" ca="1" si="88"/>
        <v>1</v>
      </c>
      <c r="BA237" s="1">
        <f ca="1">IF(Table1[[#This Row],[Area]]="Area 1",Table1[[#This Row],[Income]],0)</f>
        <v>0</v>
      </c>
      <c r="BB237">
        <f ca="1">IF(Table1[[#This Row],[Area]]="Area 2",Table1[[#This Row],[Income]],0)</f>
        <v>0</v>
      </c>
      <c r="BC237">
        <f ca="1">IF(Table1[[#This Row],[Area]]="Area 3",Table1[[#This Row],[Income]],0)</f>
        <v>54623</v>
      </c>
      <c r="BD237">
        <f ca="1">IF(Table1[[#This Row],[Area]]="Area 4",Table1[[#This Row],[Income]],0)</f>
        <v>0</v>
      </c>
      <c r="BE237">
        <f ca="1">IF(Table1[[#This Row],[Area]]="Area 5",Table1[[#This Row],[Income]],0)</f>
        <v>0</v>
      </c>
      <c r="BF237">
        <f ca="1">IF(Table1[[#This Row],[Area]]="Area 6",Table1[[#This Row],[Income]],0)</f>
        <v>0</v>
      </c>
      <c r="BG237">
        <f ca="1">IF(Table1[[#This Row],[Area]]="Area 7",Table1[[#This Row],[Income]],0)</f>
        <v>0</v>
      </c>
      <c r="BH237">
        <f ca="1">IF(Table1[[#This Row],[Area]]="Area 8",Table1[[#This Row],[Income]],0)</f>
        <v>0</v>
      </c>
      <c r="BI237">
        <f ca="1">IF(Table1[[#This Row],[Area]]="Area 9",Table1[[#This Row],[Income]],0)</f>
        <v>0</v>
      </c>
      <c r="BJ237">
        <f ca="1">IF(Table1[[#This Row],[Area]]="Area 10",Table1[[#This Row],[Income]],0)</f>
        <v>0</v>
      </c>
      <c r="BK237">
        <f ca="1">IF(Table1[[#This Row],[Area]]="Area 11",Table1[[#This Row],[Income]],0)</f>
        <v>0</v>
      </c>
      <c r="BL237">
        <f ca="1">IF(Table1[[#This Row],[Area]]="Area 12",Table1[[#This Row],[Income]],0)</f>
        <v>0</v>
      </c>
      <c r="BM237">
        <f ca="1">IF(Table1[[#This Row],[Area]]="Area 13",Table1[[#This Row],[Income]],0)</f>
        <v>0</v>
      </c>
      <c r="BN237" s="2">
        <f ca="1">IF(Table1[[#This Row],[Area]]="Area 14",Table1[[#This Row],[Income]],0)</f>
        <v>0</v>
      </c>
      <c r="BO237" s="1">
        <f ca="1">IF(Table1[[#This Row],[Occupation]]="Health",Table1[[#This Row],[Income]],0)</f>
        <v>0</v>
      </c>
      <c r="BP237">
        <f ca="1">IF(Table1[[#This Row],[Occupation]]="Construction",Table1[[#This Row],[Income]],0)</f>
        <v>0</v>
      </c>
      <c r="BQ237">
        <f ca="1">IF(Table1[[#This Row],[Occupation]]="Teaching",Table1[[#This Row],[Income]],0)</f>
        <v>0</v>
      </c>
      <c r="BR237">
        <f ca="1">IF(Table1[[#This Row],[Occupation]]="IT",Table1[[#This Row],[Income]],0)</f>
        <v>0</v>
      </c>
      <c r="BS237">
        <f ca="1">IF(Table1[[#This Row],[Occupation]]="General Work",Table1[[#This Row],[Income]],0)</f>
        <v>54623</v>
      </c>
      <c r="BT237" s="2">
        <f ca="1">IF(Table1[[#This Row],[Occupation]]="Agriculture",Table1[[#This Row],[Income]],0)</f>
        <v>0</v>
      </c>
      <c r="BV237" s="1">
        <f ca="1">IF(Table1[[#This Row],[Value of Debts]]&gt;Table1[[#This Row],[Income]],1,0)</f>
        <v>1</v>
      </c>
      <c r="BY237" s="2">
        <f ca="1">IF(Table1[[#This Row],[Net Worth of person]]&gt;$BZ$5,Table1[[#This Row],[Age]],0)</f>
        <v>27</v>
      </c>
    </row>
    <row r="238" spans="2:77" x14ac:dyDescent="0.3">
      <c r="B238">
        <f t="shared" ca="1" si="80"/>
        <v>2</v>
      </c>
      <c r="C238" t="str">
        <f t="shared" ca="1" si="89"/>
        <v>Women</v>
      </c>
      <c r="D238">
        <f t="shared" ca="1" si="81"/>
        <v>30</v>
      </c>
      <c r="E238">
        <f t="shared" ca="1" si="82"/>
        <v>1</v>
      </c>
      <c r="F238" t="str">
        <f t="shared" ca="1" si="90"/>
        <v>Health</v>
      </c>
      <c r="G238">
        <f t="shared" ca="1" si="83"/>
        <v>4</v>
      </c>
      <c r="H238" t="str">
        <f t="shared" ca="1" si="91"/>
        <v>Technical</v>
      </c>
      <c r="I238">
        <f t="shared" ca="1" si="84"/>
        <v>0</v>
      </c>
      <c r="J238">
        <f t="shared" ca="1" si="85"/>
        <v>3</v>
      </c>
      <c r="K238">
        <f t="shared" ca="1" si="86"/>
        <v>72248</v>
      </c>
      <c r="L238">
        <f t="shared" ca="1" si="87"/>
        <v>4</v>
      </c>
      <c r="M238" t="str">
        <f t="shared" ca="1" si="92"/>
        <v>Area 4</v>
      </c>
      <c r="N238">
        <f t="shared" ca="1" si="93"/>
        <v>433488</v>
      </c>
      <c r="O238">
        <f ca="1">RAND()*Table1[[#This Row],[value of House]]</f>
        <v>31381.947110033627</v>
      </c>
      <c r="P238">
        <f t="shared" ca="1" si="94"/>
        <v>35028.58670800137</v>
      </c>
      <c r="Q238">
        <f t="shared" ca="1" si="95"/>
        <v>5375</v>
      </c>
      <c r="R238">
        <f t="shared" ca="1" si="96"/>
        <v>52756.36105793358</v>
      </c>
      <c r="S238">
        <f t="shared" ca="1" si="97"/>
        <v>210.52512967450252</v>
      </c>
      <c r="T238">
        <f t="shared" ca="1" si="98"/>
        <v>468727.11183767591</v>
      </c>
      <c r="U238">
        <f t="shared" ca="1" si="99"/>
        <v>89513.308167967203</v>
      </c>
      <c r="V238">
        <f t="shared" ca="1" si="100"/>
        <v>379213.80366970872</v>
      </c>
      <c r="X238" s="1">
        <f ca="1">IF(Table1[[#This Row],[Gender]]="Men",1,0)</f>
        <v>0</v>
      </c>
      <c r="Y238">
        <f ca="1">IF(Table1[[#This Row],[Gender]]="Women",1,0)</f>
        <v>1</v>
      </c>
      <c r="AB238" s="2"/>
      <c r="AD238" s="1">
        <f ca="1">IF(Table1[[#This Row],[Occupation]]="General Work",1,0)</f>
        <v>0</v>
      </c>
      <c r="AE238">
        <f ca="1">IF(Table1[[#This Row],[Occupation]]="IT",1,0)</f>
        <v>0</v>
      </c>
      <c r="AF238">
        <f ca="1">IF(Table1[[#This Row],[Occupation]]="Agriculture",1,0)</f>
        <v>0</v>
      </c>
      <c r="AG238">
        <f ca="1">IF(Table1[[#This Row],[Occupation]]="Teaching",1,0)</f>
        <v>0</v>
      </c>
      <c r="AH238">
        <f ca="1">IF(Table1[[#This Row],[Occupation]]="Construction",1,0)</f>
        <v>0</v>
      </c>
      <c r="AI238">
        <f ca="1">IF(Table1[[#This Row],[Occupation]]="Health",1,0)</f>
        <v>1</v>
      </c>
      <c r="AP238" s="1"/>
      <c r="AQ238" s="11">
        <f t="shared" ca="1" si="79"/>
        <v>9553.923266837297</v>
      </c>
      <c r="AR238" s="2"/>
      <c r="AS238" s="1">
        <f ca="1">IF(Table1[[#This Row],[Value of Debts]]&gt;$AT$5,1,0)</f>
        <v>0</v>
      </c>
      <c r="AV238" s="2"/>
      <c r="AW238" s="16">
        <f ca="1">Table1[[#This Row],[Mortage Left]]/Table1[[#This Row],[value of House]]</f>
        <v>7.2394038843136665E-2</v>
      </c>
      <c r="AX238">
        <f t="shared" ca="1" si="88"/>
        <v>1</v>
      </c>
      <c r="BA238" s="1">
        <f ca="1">IF(Table1[[#This Row],[Area]]="Area 1",Table1[[#This Row],[Income]],0)</f>
        <v>0</v>
      </c>
      <c r="BB238">
        <f ca="1">IF(Table1[[#This Row],[Area]]="Area 2",Table1[[#This Row],[Income]],0)</f>
        <v>0</v>
      </c>
      <c r="BC238">
        <f ca="1">IF(Table1[[#This Row],[Area]]="Area 3",Table1[[#This Row],[Income]],0)</f>
        <v>0</v>
      </c>
      <c r="BD238">
        <f ca="1">IF(Table1[[#This Row],[Area]]="Area 4",Table1[[#This Row],[Income]],0)</f>
        <v>72248</v>
      </c>
      <c r="BE238">
        <f ca="1">IF(Table1[[#This Row],[Area]]="Area 5",Table1[[#This Row],[Income]],0)</f>
        <v>0</v>
      </c>
      <c r="BF238">
        <f ca="1">IF(Table1[[#This Row],[Area]]="Area 6",Table1[[#This Row],[Income]],0)</f>
        <v>0</v>
      </c>
      <c r="BG238">
        <f ca="1">IF(Table1[[#This Row],[Area]]="Area 7",Table1[[#This Row],[Income]],0)</f>
        <v>0</v>
      </c>
      <c r="BH238">
        <f ca="1">IF(Table1[[#This Row],[Area]]="Area 8",Table1[[#This Row],[Income]],0)</f>
        <v>0</v>
      </c>
      <c r="BI238">
        <f ca="1">IF(Table1[[#This Row],[Area]]="Area 9",Table1[[#This Row],[Income]],0)</f>
        <v>0</v>
      </c>
      <c r="BJ238">
        <f ca="1">IF(Table1[[#This Row],[Area]]="Area 10",Table1[[#This Row],[Income]],0)</f>
        <v>0</v>
      </c>
      <c r="BK238">
        <f ca="1">IF(Table1[[#This Row],[Area]]="Area 11",Table1[[#This Row],[Income]],0)</f>
        <v>0</v>
      </c>
      <c r="BL238">
        <f ca="1">IF(Table1[[#This Row],[Area]]="Area 12",Table1[[#This Row],[Income]],0)</f>
        <v>0</v>
      </c>
      <c r="BM238">
        <f ca="1">IF(Table1[[#This Row],[Area]]="Area 13",Table1[[#This Row],[Income]],0)</f>
        <v>0</v>
      </c>
      <c r="BN238" s="2">
        <f ca="1">IF(Table1[[#This Row],[Area]]="Area 14",Table1[[#This Row],[Income]],0)</f>
        <v>0</v>
      </c>
      <c r="BO238" s="1">
        <f ca="1">IF(Table1[[#This Row],[Occupation]]="Health",Table1[[#This Row],[Income]],0)</f>
        <v>72248</v>
      </c>
      <c r="BP238">
        <f ca="1">IF(Table1[[#This Row],[Occupation]]="Construction",Table1[[#This Row],[Income]],0)</f>
        <v>0</v>
      </c>
      <c r="BQ238">
        <f ca="1">IF(Table1[[#This Row],[Occupation]]="Teaching",Table1[[#This Row],[Income]],0)</f>
        <v>0</v>
      </c>
      <c r="BR238">
        <f ca="1">IF(Table1[[#This Row],[Occupation]]="IT",Table1[[#This Row],[Income]],0)</f>
        <v>0</v>
      </c>
      <c r="BS238">
        <f ca="1">IF(Table1[[#This Row],[Occupation]]="General Work",Table1[[#This Row],[Income]],0)</f>
        <v>0</v>
      </c>
      <c r="BT238" s="2">
        <f ca="1">IF(Table1[[#This Row],[Occupation]]="Agriculture",Table1[[#This Row],[Income]],0)</f>
        <v>0</v>
      </c>
      <c r="BV238" s="1">
        <f ca="1">IF(Table1[[#This Row],[Value of Debts]]&gt;Table1[[#This Row],[Income]],1,0)</f>
        <v>1</v>
      </c>
      <c r="BY238" s="2">
        <f ca="1">IF(Table1[[#This Row],[Net Worth of person]]&gt;$BZ$5,Table1[[#This Row],[Age]],0)</f>
        <v>30</v>
      </c>
    </row>
    <row r="239" spans="2:77" x14ac:dyDescent="0.3">
      <c r="B239">
        <f t="shared" ca="1" si="80"/>
        <v>1</v>
      </c>
      <c r="C239" t="str">
        <f t="shared" ca="1" si="89"/>
        <v>Men</v>
      </c>
      <c r="D239">
        <f t="shared" ca="1" si="81"/>
        <v>38</v>
      </c>
      <c r="E239">
        <f t="shared" ca="1" si="82"/>
        <v>2</v>
      </c>
      <c r="F239" t="str">
        <f t="shared" ca="1" si="90"/>
        <v>Construction</v>
      </c>
      <c r="G239">
        <f t="shared" ca="1" si="83"/>
        <v>2</v>
      </c>
      <c r="H239" t="str">
        <f t="shared" ca="1" si="91"/>
        <v>College</v>
      </c>
      <c r="I239">
        <f t="shared" ca="1" si="84"/>
        <v>3</v>
      </c>
      <c r="J239">
        <f t="shared" ca="1" si="85"/>
        <v>2</v>
      </c>
      <c r="K239">
        <f t="shared" ca="1" si="86"/>
        <v>26795</v>
      </c>
      <c r="L239">
        <f t="shared" ca="1" si="87"/>
        <v>6</v>
      </c>
      <c r="M239" t="str">
        <f t="shared" ca="1" si="92"/>
        <v>Area 6</v>
      </c>
      <c r="N239">
        <f t="shared" ca="1" si="93"/>
        <v>107180</v>
      </c>
      <c r="O239">
        <f ca="1">RAND()*Table1[[#This Row],[value of House]]</f>
        <v>73945.83534491458</v>
      </c>
      <c r="P239">
        <f t="shared" ca="1" si="94"/>
        <v>19107.846533674594</v>
      </c>
      <c r="Q239">
        <f t="shared" ca="1" si="95"/>
        <v>15034</v>
      </c>
      <c r="R239">
        <f t="shared" ca="1" si="96"/>
        <v>44279.497635491483</v>
      </c>
      <c r="S239">
        <f t="shared" ca="1" si="97"/>
        <v>11107.818606925495</v>
      </c>
      <c r="T239">
        <f t="shared" ca="1" si="98"/>
        <v>137395.66514060009</v>
      </c>
      <c r="U239">
        <f t="shared" ca="1" si="99"/>
        <v>133259.33298040606</v>
      </c>
      <c r="V239">
        <f t="shared" ca="1" si="100"/>
        <v>4136.3321601940261</v>
      </c>
      <c r="X239" s="1">
        <f ca="1">IF(Table1[[#This Row],[Gender]]="Men",1,0)</f>
        <v>1</v>
      </c>
      <c r="Y239">
        <f ca="1">IF(Table1[[#This Row],[Gender]]="Women",1,0)</f>
        <v>0</v>
      </c>
      <c r="AB239" s="2"/>
      <c r="AD239" s="1">
        <f ca="1">IF(Table1[[#This Row],[Occupation]]="General Work",1,0)</f>
        <v>0</v>
      </c>
      <c r="AE239">
        <f ca="1">IF(Table1[[#This Row],[Occupation]]="IT",1,0)</f>
        <v>0</v>
      </c>
      <c r="AF239">
        <f ca="1">IF(Table1[[#This Row],[Occupation]]="Agriculture",1,0)</f>
        <v>0</v>
      </c>
      <c r="AG239">
        <f ca="1">IF(Table1[[#This Row],[Occupation]]="Teaching",1,0)</f>
        <v>0</v>
      </c>
      <c r="AH239">
        <f ca="1">IF(Table1[[#This Row],[Occupation]]="Construction",1,0)</f>
        <v>1</v>
      </c>
      <c r="AI239">
        <f ca="1">IF(Table1[[#This Row],[Occupation]]="Health",1,0)</f>
        <v>0</v>
      </c>
      <c r="AP239" s="1"/>
      <c r="AQ239" s="11">
        <f t="shared" ca="1" si="79"/>
        <v>1391.5377796808361</v>
      </c>
      <c r="AR239" s="2"/>
      <c r="AS239" s="1">
        <f ca="1">IF(Table1[[#This Row],[Value of Debts]]&gt;$AT$5,1,0)</f>
        <v>1</v>
      </c>
      <c r="AV239" s="2"/>
      <c r="AW239" s="16">
        <f ca="1">Table1[[#This Row],[Mortage Left]]/Table1[[#This Row],[value of House]]</f>
        <v>0.68992195694079661</v>
      </c>
      <c r="AX239">
        <f t="shared" ca="1" si="88"/>
        <v>0</v>
      </c>
      <c r="BA239" s="1">
        <f ca="1">IF(Table1[[#This Row],[Area]]="Area 1",Table1[[#This Row],[Income]],0)</f>
        <v>0</v>
      </c>
      <c r="BB239">
        <f ca="1">IF(Table1[[#This Row],[Area]]="Area 2",Table1[[#This Row],[Income]],0)</f>
        <v>0</v>
      </c>
      <c r="BC239">
        <f ca="1">IF(Table1[[#This Row],[Area]]="Area 3",Table1[[#This Row],[Income]],0)</f>
        <v>0</v>
      </c>
      <c r="BD239">
        <f ca="1">IF(Table1[[#This Row],[Area]]="Area 4",Table1[[#This Row],[Income]],0)</f>
        <v>0</v>
      </c>
      <c r="BE239">
        <f ca="1">IF(Table1[[#This Row],[Area]]="Area 5",Table1[[#This Row],[Income]],0)</f>
        <v>0</v>
      </c>
      <c r="BF239">
        <f ca="1">IF(Table1[[#This Row],[Area]]="Area 6",Table1[[#This Row],[Income]],0)</f>
        <v>26795</v>
      </c>
      <c r="BG239">
        <f ca="1">IF(Table1[[#This Row],[Area]]="Area 7",Table1[[#This Row],[Income]],0)</f>
        <v>0</v>
      </c>
      <c r="BH239">
        <f ca="1">IF(Table1[[#This Row],[Area]]="Area 8",Table1[[#This Row],[Income]],0)</f>
        <v>0</v>
      </c>
      <c r="BI239">
        <f ca="1">IF(Table1[[#This Row],[Area]]="Area 9",Table1[[#This Row],[Income]],0)</f>
        <v>0</v>
      </c>
      <c r="BJ239">
        <f ca="1">IF(Table1[[#This Row],[Area]]="Area 10",Table1[[#This Row],[Income]],0)</f>
        <v>0</v>
      </c>
      <c r="BK239">
        <f ca="1">IF(Table1[[#This Row],[Area]]="Area 11",Table1[[#This Row],[Income]],0)</f>
        <v>0</v>
      </c>
      <c r="BL239">
        <f ca="1">IF(Table1[[#This Row],[Area]]="Area 12",Table1[[#This Row],[Income]],0)</f>
        <v>0</v>
      </c>
      <c r="BM239">
        <f ca="1">IF(Table1[[#This Row],[Area]]="Area 13",Table1[[#This Row],[Income]],0)</f>
        <v>0</v>
      </c>
      <c r="BN239" s="2">
        <f ca="1">IF(Table1[[#This Row],[Area]]="Area 14",Table1[[#This Row],[Income]],0)</f>
        <v>0</v>
      </c>
      <c r="BO239" s="1">
        <f ca="1">IF(Table1[[#This Row],[Occupation]]="Health",Table1[[#This Row],[Income]],0)</f>
        <v>0</v>
      </c>
      <c r="BP239">
        <f ca="1">IF(Table1[[#This Row],[Occupation]]="Construction",Table1[[#This Row],[Income]],0)</f>
        <v>26795</v>
      </c>
      <c r="BQ239">
        <f ca="1">IF(Table1[[#This Row],[Occupation]]="Teaching",Table1[[#This Row],[Income]],0)</f>
        <v>0</v>
      </c>
      <c r="BR239">
        <f ca="1">IF(Table1[[#This Row],[Occupation]]="IT",Table1[[#This Row],[Income]],0)</f>
        <v>0</v>
      </c>
      <c r="BS239">
        <f ca="1">IF(Table1[[#This Row],[Occupation]]="General Work",Table1[[#This Row],[Income]],0)</f>
        <v>0</v>
      </c>
      <c r="BT239" s="2">
        <f ca="1">IF(Table1[[#This Row],[Occupation]]="Agriculture",Table1[[#This Row],[Income]],0)</f>
        <v>0</v>
      </c>
      <c r="BV239" s="1">
        <f ca="1">IF(Table1[[#This Row],[Value of Debts]]&gt;Table1[[#This Row],[Income]],1,0)</f>
        <v>1</v>
      </c>
      <c r="BY239" s="2">
        <f ca="1">IF(Table1[[#This Row],[Net Worth of person]]&gt;$BZ$5,Table1[[#This Row],[Age]],0)</f>
        <v>0</v>
      </c>
    </row>
    <row r="240" spans="2:77" x14ac:dyDescent="0.3">
      <c r="B240">
        <f t="shared" ca="1" si="80"/>
        <v>1</v>
      </c>
      <c r="C240" t="str">
        <f t="shared" ca="1" si="89"/>
        <v>Men</v>
      </c>
      <c r="D240">
        <f t="shared" ca="1" si="81"/>
        <v>30</v>
      </c>
      <c r="E240">
        <f t="shared" ca="1" si="82"/>
        <v>3</v>
      </c>
      <c r="F240" t="str">
        <f t="shared" ca="1" si="90"/>
        <v>Teaching</v>
      </c>
      <c r="G240">
        <f t="shared" ca="1" si="83"/>
        <v>2</v>
      </c>
      <c r="H240" t="str">
        <f t="shared" ca="1" si="91"/>
        <v>College</v>
      </c>
      <c r="I240">
        <f t="shared" ca="1" si="84"/>
        <v>2</v>
      </c>
      <c r="J240">
        <f t="shared" ca="1" si="85"/>
        <v>3</v>
      </c>
      <c r="K240">
        <f t="shared" ca="1" si="86"/>
        <v>74481</v>
      </c>
      <c r="L240">
        <f t="shared" ca="1" si="87"/>
        <v>11</v>
      </c>
      <c r="M240" t="str">
        <f t="shared" ca="1" si="92"/>
        <v>Area 11</v>
      </c>
      <c r="N240">
        <f t="shared" ca="1" si="93"/>
        <v>446886</v>
      </c>
      <c r="O240">
        <f ca="1">RAND()*Table1[[#This Row],[value of House]]</f>
        <v>26858.469651803014</v>
      </c>
      <c r="P240">
        <f t="shared" ca="1" si="94"/>
        <v>4174.6133390425084</v>
      </c>
      <c r="Q240">
        <f t="shared" ca="1" si="95"/>
        <v>3649</v>
      </c>
      <c r="R240">
        <f t="shared" ca="1" si="96"/>
        <v>73438.372387109659</v>
      </c>
      <c r="S240">
        <f t="shared" ca="1" si="97"/>
        <v>1682.3381066773818</v>
      </c>
      <c r="T240">
        <f t="shared" ca="1" si="98"/>
        <v>452742.95144571993</v>
      </c>
      <c r="U240">
        <f t="shared" ca="1" si="99"/>
        <v>103945.84203891267</v>
      </c>
      <c r="V240">
        <f t="shared" ca="1" si="100"/>
        <v>348797.10940680723</v>
      </c>
      <c r="X240" s="1">
        <f ca="1">IF(Table1[[#This Row],[Gender]]="Men",1,0)</f>
        <v>1</v>
      </c>
      <c r="Y240">
        <f ca="1">IF(Table1[[#This Row],[Gender]]="Women",1,0)</f>
        <v>0</v>
      </c>
      <c r="AB240" s="2"/>
      <c r="AD240" s="1">
        <f ca="1">IF(Table1[[#This Row],[Occupation]]="General Work",1,0)</f>
        <v>0</v>
      </c>
      <c r="AE240">
        <f ca="1">IF(Table1[[#This Row],[Occupation]]="IT",1,0)</f>
        <v>0</v>
      </c>
      <c r="AF240">
        <f ca="1">IF(Table1[[#This Row],[Occupation]]="Agriculture",1,0)</f>
        <v>0</v>
      </c>
      <c r="AG240">
        <f ca="1">IF(Table1[[#This Row],[Occupation]]="Teaching",1,0)</f>
        <v>1</v>
      </c>
      <c r="AH240">
        <f ca="1">IF(Table1[[#This Row],[Occupation]]="Construction",1,0)</f>
        <v>0</v>
      </c>
      <c r="AI240">
        <f ca="1">IF(Table1[[#This Row],[Occupation]]="Health",1,0)</f>
        <v>0</v>
      </c>
      <c r="AP240" s="1"/>
      <c r="AQ240" s="11">
        <f t="shared" ca="1" si="79"/>
        <v>49709.967782186788</v>
      </c>
      <c r="AR240" s="2"/>
      <c r="AS240" s="1">
        <f ca="1">IF(Table1[[#This Row],[Value of Debts]]&gt;$AT$5,1,0)</f>
        <v>1</v>
      </c>
      <c r="AV240" s="2"/>
      <c r="AW240" s="16">
        <f ca="1">Table1[[#This Row],[Mortage Left]]/Table1[[#This Row],[value of House]]</f>
        <v>6.0101389732063693E-2</v>
      </c>
      <c r="AX240">
        <f t="shared" ca="1" si="88"/>
        <v>1</v>
      </c>
      <c r="BA240" s="1">
        <f ca="1">IF(Table1[[#This Row],[Area]]="Area 1",Table1[[#This Row],[Income]],0)</f>
        <v>0</v>
      </c>
      <c r="BB240">
        <f ca="1">IF(Table1[[#This Row],[Area]]="Area 2",Table1[[#This Row],[Income]],0)</f>
        <v>0</v>
      </c>
      <c r="BC240">
        <f ca="1">IF(Table1[[#This Row],[Area]]="Area 3",Table1[[#This Row],[Income]],0)</f>
        <v>0</v>
      </c>
      <c r="BD240">
        <f ca="1">IF(Table1[[#This Row],[Area]]="Area 4",Table1[[#This Row],[Income]],0)</f>
        <v>0</v>
      </c>
      <c r="BE240">
        <f ca="1">IF(Table1[[#This Row],[Area]]="Area 5",Table1[[#This Row],[Income]],0)</f>
        <v>0</v>
      </c>
      <c r="BF240">
        <f ca="1">IF(Table1[[#This Row],[Area]]="Area 6",Table1[[#This Row],[Income]],0)</f>
        <v>0</v>
      </c>
      <c r="BG240">
        <f ca="1">IF(Table1[[#This Row],[Area]]="Area 7",Table1[[#This Row],[Income]],0)</f>
        <v>0</v>
      </c>
      <c r="BH240">
        <f ca="1">IF(Table1[[#This Row],[Area]]="Area 8",Table1[[#This Row],[Income]],0)</f>
        <v>0</v>
      </c>
      <c r="BI240">
        <f ca="1">IF(Table1[[#This Row],[Area]]="Area 9",Table1[[#This Row],[Income]],0)</f>
        <v>0</v>
      </c>
      <c r="BJ240">
        <f ca="1">IF(Table1[[#This Row],[Area]]="Area 10",Table1[[#This Row],[Income]],0)</f>
        <v>0</v>
      </c>
      <c r="BK240">
        <f ca="1">IF(Table1[[#This Row],[Area]]="Area 11",Table1[[#This Row],[Income]],0)</f>
        <v>74481</v>
      </c>
      <c r="BL240">
        <f ca="1">IF(Table1[[#This Row],[Area]]="Area 12",Table1[[#This Row],[Income]],0)</f>
        <v>0</v>
      </c>
      <c r="BM240">
        <f ca="1">IF(Table1[[#This Row],[Area]]="Area 13",Table1[[#This Row],[Income]],0)</f>
        <v>0</v>
      </c>
      <c r="BN240" s="2">
        <f ca="1">IF(Table1[[#This Row],[Area]]="Area 14",Table1[[#This Row],[Income]],0)</f>
        <v>0</v>
      </c>
      <c r="BO240" s="1">
        <f ca="1">IF(Table1[[#This Row],[Occupation]]="Health",Table1[[#This Row],[Income]],0)</f>
        <v>0</v>
      </c>
      <c r="BP240">
        <f ca="1">IF(Table1[[#This Row],[Occupation]]="Construction",Table1[[#This Row],[Income]],0)</f>
        <v>0</v>
      </c>
      <c r="BQ240">
        <f ca="1">IF(Table1[[#This Row],[Occupation]]="Teaching",Table1[[#This Row],[Income]],0)</f>
        <v>74481</v>
      </c>
      <c r="BR240">
        <f ca="1">IF(Table1[[#This Row],[Occupation]]="IT",Table1[[#This Row],[Income]],0)</f>
        <v>0</v>
      </c>
      <c r="BS240">
        <f ca="1">IF(Table1[[#This Row],[Occupation]]="General Work",Table1[[#This Row],[Income]],0)</f>
        <v>0</v>
      </c>
      <c r="BT240" s="2">
        <f ca="1">IF(Table1[[#This Row],[Occupation]]="Agriculture",Table1[[#This Row],[Income]],0)</f>
        <v>0</v>
      </c>
      <c r="BV240" s="1">
        <f ca="1">IF(Table1[[#This Row],[Value of Debts]]&gt;Table1[[#This Row],[Income]],1,0)</f>
        <v>1</v>
      </c>
      <c r="BY240" s="2">
        <f ca="1">IF(Table1[[#This Row],[Net Worth of person]]&gt;$BZ$5,Table1[[#This Row],[Age]],0)</f>
        <v>30</v>
      </c>
    </row>
    <row r="241" spans="2:77" x14ac:dyDescent="0.3">
      <c r="B241">
        <f t="shared" ca="1" si="80"/>
        <v>2</v>
      </c>
      <c r="C241" t="str">
        <f t="shared" ca="1" si="89"/>
        <v>Women</v>
      </c>
      <c r="D241">
        <f t="shared" ca="1" si="81"/>
        <v>32</v>
      </c>
      <c r="E241">
        <f t="shared" ca="1" si="82"/>
        <v>1</v>
      </c>
      <c r="F241" t="str">
        <f t="shared" ca="1" si="90"/>
        <v>Health</v>
      </c>
      <c r="G241">
        <f t="shared" ca="1" si="83"/>
        <v>3</v>
      </c>
      <c r="H241" t="str">
        <f t="shared" ca="1" si="91"/>
        <v>University</v>
      </c>
      <c r="I241">
        <f t="shared" ca="1" si="84"/>
        <v>0</v>
      </c>
      <c r="J241">
        <f t="shared" ca="1" si="85"/>
        <v>1</v>
      </c>
      <c r="K241">
        <f t="shared" ca="1" si="86"/>
        <v>68020</v>
      </c>
      <c r="L241">
        <f t="shared" ca="1" si="87"/>
        <v>6</v>
      </c>
      <c r="M241" t="str">
        <f t="shared" ca="1" si="92"/>
        <v>Area 6</v>
      </c>
      <c r="N241">
        <f t="shared" ca="1" si="93"/>
        <v>272080</v>
      </c>
      <c r="O241">
        <f ca="1">RAND()*Table1[[#This Row],[value of House]]</f>
        <v>211831.16547216114</v>
      </c>
      <c r="P241">
        <f t="shared" ca="1" si="94"/>
        <v>49709.967782186788</v>
      </c>
      <c r="Q241">
        <f t="shared" ca="1" si="95"/>
        <v>38974</v>
      </c>
      <c r="R241">
        <f t="shared" ca="1" si="96"/>
        <v>92546.41188626668</v>
      </c>
      <c r="S241">
        <f t="shared" ca="1" si="97"/>
        <v>61501.018666587261</v>
      </c>
      <c r="T241">
        <f t="shared" ca="1" si="98"/>
        <v>383290.98644877406</v>
      </c>
      <c r="U241">
        <f t="shared" ca="1" si="99"/>
        <v>343351.57735842781</v>
      </c>
      <c r="V241">
        <f t="shared" ca="1" si="100"/>
        <v>39939.409090346249</v>
      </c>
      <c r="X241" s="1">
        <f ca="1">IF(Table1[[#This Row],[Gender]]="Men",1,0)</f>
        <v>0</v>
      </c>
      <c r="Y241">
        <f ca="1">IF(Table1[[#This Row],[Gender]]="Women",1,0)</f>
        <v>1</v>
      </c>
      <c r="AB241" s="2"/>
      <c r="AD241" s="1">
        <f ca="1">IF(Table1[[#This Row],[Occupation]]="General Work",1,0)</f>
        <v>0</v>
      </c>
      <c r="AE241">
        <f ca="1">IF(Table1[[#This Row],[Occupation]]="IT",1,0)</f>
        <v>0</v>
      </c>
      <c r="AF241">
        <f ca="1">IF(Table1[[#This Row],[Occupation]]="Agriculture",1,0)</f>
        <v>0</v>
      </c>
      <c r="AG241">
        <f ca="1">IF(Table1[[#This Row],[Occupation]]="Teaching",1,0)</f>
        <v>0</v>
      </c>
      <c r="AH241">
        <f ca="1">IF(Table1[[#This Row],[Occupation]]="Construction",1,0)</f>
        <v>0</v>
      </c>
      <c r="AI241">
        <f ca="1">IF(Table1[[#This Row],[Occupation]]="Health",1,0)</f>
        <v>1</v>
      </c>
      <c r="AP241" s="1"/>
      <c r="AQ241" s="11">
        <f t="shared" ca="1" si="79"/>
        <v>38495.652550107443</v>
      </c>
      <c r="AR241" s="2"/>
      <c r="AS241" s="1">
        <f ca="1">IF(Table1[[#This Row],[Value of Debts]]&gt;$AT$5,1,0)</f>
        <v>1</v>
      </c>
      <c r="AV241" s="2"/>
      <c r="AW241" s="16">
        <f ca="1">Table1[[#This Row],[Mortage Left]]/Table1[[#This Row],[value of House]]</f>
        <v>0.77856206068862521</v>
      </c>
      <c r="AX241">
        <f t="shared" ca="1" si="88"/>
        <v>0</v>
      </c>
      <c r="BA241" s="1">
        <f ca="1">IF(Table1[[#This Row],[Area]]="Area 1",Table1[[#This Row],[Income]],0)</f>
        <v>0</v>
      </c>
      <c r="BB241">
        <f ca="1">IF(Table1[[#This Row],[Area]]="Area 2",Table1[[#This Row],[Income]],0)</f>
        <v>0</v>
      </c>
      <c r="BC241">
        <f ca="1">IF(Table1[[#This Row],[Area]]="Area 3",Table1[[#This Row],[Income]],0)</f>
        <v>0</v>
      </c>
      <c r="BD241">
        <f ca="1">IF(Table1[[#This Row],[Area]]="Area 4",Table1[[#This Row],[Income]],0)</f>
        <v>0</v>
      </c>
      <c r="BE241">
        <f ca="1">IF(Table1[[#This Row],[Area]]="Area 5",Table1[[#This Row],[Income]],0)</f>
        <v>0</v>
      </c>
      <c r="BF241">
        <f ca="1">IF(Table1[[#This Row],[Area]]="Area 6",Table1[[#This Row],[Income]],0)</f>
        <v>68020</v>
      </c>
      <c r="BG241">
        <f ca="1">IF(Table1[[#This Row],[Area]]="Area 7",Table1[[#This Row],[Income]],0)</f>
        <v>0</v>
      </c>
      <c r="BH241">
        <f ca="1">IF(Table1[[#This Row],[Area]]="Area 8",Table1[[#This Row],[Income]],0)</f>
        <v>0</v>
      </c>
      <c r="BI241">
        <f ca="1">IF(Table1[[#This Row],[Area]]="Area 9",Table1[[#This Row],[Income]],0)</f>
        <v>0</v>
      </c>
      <c r="BJ241">
        <f ca="1">IF(Table1[[#This Row],[Area]]="Area 10",Table1[[#This Row],[Income]],0)</f>
        <v>0</v>
      </c>
      <c r="BK241">
        <f ca="1">IF(Table1[[#This Row],[Area]]="Area 11",Table1[[#This Row],[Income]],0)</f>
        <v>0</v>
      </c>
      <c r="BL241">
        <f ca="1">IF(Table1[[#This Row],[Area]]="Area 12",Table1[[#This Row],[Income]],0)</f>
        <v>0</v>
      </c>
      <c r="BM241">
        <f ca="1">IF(Table1[[#This Row],[Area]]="Area 13",Table1[[#This Row],[Income]],0)</f>
        <v>0</v>
      </c>
      <c r="BN241" s="2">
        <f ca="1">IF(Table1[[#This Row],[Area]]="Area 14",Table1[[#This Row],[Income]],0)</f>
        <v>0</v>
      </c>
      <c r="BO241" s="1">
        <f ca="1">IF(Table1[[#This Row],[Occupation]]="Health",Table1[[#This Row],[Income]],0)</f>
        <v>68020</v>
      </c>
      <c r="BP241">
        <f ca="1">IF(Table1[[#This Row],[Occupation]]="Construction",Table1[[#This Row],[Income]],0)</f>
        <v>0</v>
      </c>
      <c r="BQ241">
        <f ca="1">IF(Table1[[#This Row],[Occupation]]="Teaching",Table1[[#This Row],[Income]],0)</f>
        <v>0</v>
      </c>
      <c r="BR241">
        <f ca="1">IF(Table1[[#This Row],[Occupation]]="IT",Table1[[#This Row],[Income]],0)</f>
        <v>0</v>
      </c>
      <c r="BS241">
        <f ca="1">IF(Table1[[#This Row],[Occupation]]="General Work",Table1[[#This Row],[Income]],0)</f>
        <v>0</v>
      </c>
      <c r="BT241" s="2">
        <f ca="1">IF(Table1[[#This Row],[Occupation]]="Agriculture",Table1[[#This Row],[Income]],0)</f>
        <v>0</v>
      </c>
      <c r="BV241" s="1">
        <f ca="1">IF(Table1[[#This Row],[Value of Debts]]&gt;Table1[[#This Row],[Income]],1,0)</f>
        <v>1</v>
      </c>
      <c r="BY241" s="2">
        <f ca="1">IF(Table1[[#This Row],[Net Worth of person]]&gt;$BZ$5,Table1[[#This Row],[Age]],0)</f>
        <v>0</v>
      </c>
    </row>
    <row r="242" spans="2:77" x14ac:dyDescent="0.3">
      <c r="B242">
        <f t="shared" ca="1" si="80"/>
        <v>1</v>
      </c>
      <c r="C242" t="str">
        <f t="shared" ca="1" si="89"/>
        <v>Men</v>
      </c>
      <c r="D242">
        <f t="shared" ca="1" si="81"/>
        <v>38</v>
      </c>
      <c r="E242">
        <f t="shared" ca="1" si="82"/>
        <v>5</v>
      </c>
      <c r="F242" t="str">
        <f t="shared" ca="1" si="90"/>
        <v>General Work</v>
      </c>
      <c r="G242">
        <f t="shared" ca="1" si="83"/>
        <v>5</v>
      </c>
      <c r="H242" t="str">
        <f t="shared" ca="1" si="91"/>
        <v>Others</v>
      </c>
      <c r="I242">
        <f t="shared" ca="1" si="84"/>
        <v>2</v>
      </c>
      <c r="J242">
        <f t="shared" ca="1" si="85"/>
        <v>2</v>
      </c>
      <c r="K242">
        <f t="shared" ca="1" si="86"/>
        <v>41731</v>
      </c>
      <c r="L242">
        <f t="shared" ca="1" si="87"/>
        <v>3</v>
      </c>
      <c r="M242" t="str">
        <f t="shared" ca="1" si="92"/>
        <v>Area 3</v>
      </c>
      <c r="N242">
        <f t="shared" ca="1" si="93"/>
        <v>125193</v>
      </c>
      <c r="O242">
        <f ca="1">RAND()*Table1[[#This Row],[value of House]]</f>
        <v>23915.518835374878</v>
      </c>
      <c r="P242">
        <f t="shared" ca="1" si="94"/>
        <v>76991.305100214886</v>
      </c>
      <c r="Q242">
        <f t="shared" ca="1" si="95"/>
        <v>19870</v>
      </c>
      <c r="R242">
        <f t="shared" ca="1" si="96"/>
        <v>13807.997382853171</v>
      </c>
      <c r="S242">
        <f t="shared" ca="1" si="97"/>
        <v>14190.289199771254</v>
      </c>
      <c r="T242">
        <f t="shared" ca="1" si="98"/>
        <v>216374.59429998614</v>
      </c>
      <c r="U242">
        <f t="shared" ca="1" si="99"/>
        <v>57593.516218228055</v>
      </c>
      <c r="V242">
        <f t="shared" ca="1" si="100"/>
        <v>158781.07808175808</v>
      </c>
      <c r="X242" s="1">
        <f ca="1">IF(Table1[[#This Row],[Gender]]="Men",1,0)</f>
        <v>1</v>
      </c>
      <c r="Y242">
        <f ca="1">IF(Table1[[#This Row],[Gender]]="Women",1,0)</f>
        <v>0</v>
      </c>
      <c r="AB242" s="2"/>
      <c r="AD242" s="1">
        <f ca="1">IF(Table1[[#This Row],[Occupation]]="General Work",1,0)</f>
        <v>1</v>
      </c>
      <c r="AE242">
        <f ca="1">IF(Table1[[#This Row],[Occupation]]="IT",1,0)</f>
        <v>0</v>
      </c>
      <c r="AF242">
        <f ca="1">IF(Table1[[#This Row],[Occupation]]="Agriculture",1,0)</f>
        <v>0</v>
      </c>
      <c r="AG242">
        <f ca="1">IF(Table1[[#This Row],[Occupation]]="Teaching",1,0)</f>
        <v>0</v>
      </c>
      <c r="AH242">
        <f ca="1">IF(Table1[[#This Row],[Occupation]]="Construction",1,0)</f>
        <v>0</v>
      </c>
      <c r="AI242">
        <f ca="1">IF(Table1[[#This Row],[Occupation]]="Health",1,0)</f>
        <v>0</v>
      </c>
      <c r="AP242" s="1"/>
      <c r="AQ242" s="11">
        <f t="shared" ca="1" si="79"/>
        <v>8946.9553671868707</v>
      </c>
      <c r="AR242" s="2"/>
      <c r="AS242" s="1">
        <f ca="1">IF(Table1[[#This Row],[Value of Debts]]&gt;$AT$5,1,0)</f>
        <v>0</v>
      </c>
      <c r="AV242" s="2"/>
      <c r="AW242" s="16">
        <f ca="1">Table1[[#This Row],[Mortage Left]]/Table1[[#This Row],[value of House]]</f>
        <v>0.19102920159573522</v>
      </c>
      <c r="AX242">
        <f t="shared" ca="1" si="88"/>
        <v>1</v>
      </c>
      <c r="BA242" s="1">
        <f ca="1">IF(Table1[[#This Row],[Area]]="Area 1",Table1[[#This Row],[Income]],0)</f>
        <v>0</v>
      </c>
      <c r="BB242">
        <f ca="1">IF(Table1[[#This Row],[Area]]="Area 2",Table1[[#This Row],[Income]],0)</f>
        <v>0</v>
      </c>
      <c r="BC242">
        <f ca="1">IF(Table1[[#This Row],[Area]]="Area 3",Table1[[#This Row],[Income]],0)</f>
        <v>41731</v>
      </c>
      <c r="BD242">
        <f ca="1">IF(Table1[[#This Row],[Area]]="Area 4",Table1[[#This Row],[Income]],0)</f>
        <v>0</v>
      </c>
      <c r="BE242">
        <f ca="1">IF(Table1[[#This Row],[Area]]="Area 5",Table1[[#This Row],[Income]],0)</f>
        <v>0</v>
      </c>
      <c r="BF242">
        <f ca="1">IF(Table1[[#This Row],[Area]]="Area 6",Table1[[#This Row],[Income]],0)</f>
        <v>0</v>
      </c>
      <c r="BG242">
        <f ca="1">IF(Table1[[#This Row],[Area]]="Area 7",Table1[[#This Row],[Income]],0)</f>
        <v>0</v>
      </c>
      <c r="BH242">
        <f ca="1">IF(Table1[[#This Row],[Area]]="Area 8",Table1[[#This Row],[Income]],0)</f>
        <v>0</v>
      </c>
      <c r="BI242">
        <f ca="1">IF(Table1[[#This Row],[Area]]="Area 9",Table1[[#This Row],[Income]],0)</f>
        <v>0</v>
      </c>
      <c r="BJ242">
        <f ca="1">IF(Table1[[#This Row],[Area]]="Area 10",Table1[[#This Row],[Income]],0)</f>
        <v>0</v>
      </c>
      <c r="BK242">
        <f ca="1">IF(Table1[[#This Row],[Area]]="Area 11",Table1[[#This Row],[Income]],0)</f>
        <v>0</v>
      </c>
      <c r="BL242">
        <f ca="1">IF(Table1[[#This Row],[Area]]="Area 12",Table1[[#This Row],[Income]],0)</f>
        <v>0</v>
      </c>
      <c r="BM242">
        <f ca="1">IF(Table1[[#This Row],[Area]]="Area 13",Table1[[#This Row],[Income]],0)</f>
        <v>0</v>
      </c>
      <c r="BN242" s="2">
        <f ca="1">IF(Table1[[#This Row],[Area]]="Area 14",Table1[[#This Row],[Income]],0)</f>
        <v>0</v>
      </c>
      <c r="BO242" s="1">
        <f ca="1">IF(Table1[[#This Row],[Occupation]]="Health",Table1[[#This Row],[Income]],0)</f>
        <v>0</v>
      </c>
      <c r="BP242">
        <f ca="1">IF(Table1[[#This Row],[Occupation]]="Construction",Table1[[#This Row],[Income]],0)</f>
        <v>0</v>
      </c>
      <c r="BQ242">
        <f ca="1">IF(Table1[[#This Row],[Occupation]]="Teaching",Table1[[#This Row],[Income]],0)</f>
        <v>0</v>
      </c>
      <c r="BR242">
        <f ca="1">IF(Table1[[#This Row],[Occupation]]="IT",Table1[[#This Row],[Income]],0)</f>
        <v>0</v>
      </c>
      <c r="BS242">
        <f ca="1">IF(Table1[[#This Row],[Occupation]]="General Work",Table1[[#This Row],[Income]],0)</f>
        <v>41731</v>
      </c>
      <c r="BT242" s="2">
        <f ca="1">IF(Table1[[#This Row],[Occupation]]="Agriculture",Table1[[#This Row],[Income]],0)</f>
        <v>0</v>
      </c>
      <c r="BV242" s="1">
        <f ca="1">IF(Table1[[#This Row],[Value of Debts]]&gt;Table1[[#This Row],[Income]],1,0)</f>
        <v>1</v>
      </c>
      <c r="BY242" s="2">
        <f ca="1">IF(Table1[[#This Row],[Net Worth of person]]&gt;$BZ$5,Table1[[#This Row],[Age]],0)</f>
        <v>38</v>
      </c>
    </row>
    <row r="243" spans="2:77" x14ac:dyDescent="0.3">
      <c r="B243">
        <f t="shared" ca="1" si="80"/>
        <v>2</v>
      </c>
      <c r="C243" t="str">
        <f t="shared" ca="1" si="89"/>
        <v>Women</v>
      </c>
      <c r="D243">
        <f t="shared" ca="1" si="81"/>
        <v>36</v>
      </c>
      <c r="E243">
        <f t="shared" ca="1" si="82"/>
        <v>3</v>
      </c>
      <c r="F243" t="str">
        <f t="shared" ca="1" si="90"/>
        <v>Teaching</v>
      </c>
      <c r="G243">
        <f t="shared" ca="1" si="83"/>
        <v>4</v>
      </c>
      <c r="H243" t="str">
        <f t="shared" ca="1" si="91"/>
        <v>Technical</v>
      </c>
      <c r="I243">
        <f t="shared" ca="1" si="84"/>
        <v>0</v>
      </c>
      <c r="J243">
        <f t="shared" ca="1" si="85"/>
        <v>2</v>
      </c>
      <c r="K243">
        <f t="shared" ca="1" si="86"/>
        <v>36100</v>
      </c>
      <c r="L243">
        <f t="shared" ca="1" si="87"/>
        <v>13</v>
      </c>
      <c r="M243" t="str">
        <f t="shared" ca="1" si="92"/>
        <v>Area 13</v>
      </c>
      <c r="N243">
        <f t="shared" ca="1" si="93"/>
        <v>108300</v>
      </c>
      <c r="O243">
        <f ca="1">RAND()*Table1[[#This Row],[value of House]]</f>
        <v>89664.767348844427</v>
      </c>
      <c r="P243">
        <f t="shared" ca="1" si="94"/>
        <v>17893.910734373741</v>
      </c>
      <c r="Q243">
        <f t="shared" ca="1" si="95"/>
        <v>8634</v>
      </c>
      <c r="R243">
        <f t="shared" ca="1" si="96"/>
        <v>58788.153436188986</v>
      </c>
      <c r="S243">
        <f t="shared" ca="1" si="97"/>
        <v>18006.547008450256</v>
      </c>
      <c r="T243">
        <f t="shared" ca="1" si="98"/>
        <v>144200.45774282399</v>
      </c>
      <c r="U243">
        <f t="shared" ca="1" si="99"/>
        <v>157086.92078503341</v>
      </c>
      <c r="V243">
        <f t="shared" ca="1" si="100"/>
        <v>-12886.46304220942</v>
      </c>
      <c r="X243" s="1">
        <f ca="1">IF(Table1[[#This Row],[Gender]]="Men",1,0)</f>
        <v>0</v>
      </c>
      <c r="Y243">
        <f ca="1">IF(Table1[[#This Row],[Gender]]="Women",1,0)</f>
        <v>1</v>
      </c>
      <c r="AB243" s="2"/>
      <c r="AD243" s="1">
        <f ca="1">IF(Table1[[#This Row],[Occupation]]="General Work",1,0)</f>
        <v>0</v>
      </c>
      <c r="AE243">
        <f ca="1">IF(Table1[[#This Row],[Occupation]]="IT",1,0)</f>
        <v>0</v>
      </c>
      <c r="AF243">
        <f ca="1">IF(Table1[[#This Row],[Occupation]]="Agriculture",1,0)</f>
        <v>0</v>
      </c>
      <c r="AG243">
        <f ca="1">IF(Table1[[#This Row],[Occupation]]="Teaching",1,0)</f>
        <v>1</v>
      </c>
      <c r="AH243">
        <f ca="1">IF(Table1[[#This Row],[Occupation]]="Construction",1,0)</f>
        <v>0</v>
      </c>
      <c r="AI243">
        <f ca="1">IF(Table1[[#This Row],[Occupation]]="Health",1,0)</f>
        <v>0</v>
      </c>
      <c r="AP243" s="1"/>
      <c r="AQ243" s="11">
        <f t="shared" ca="1" si="79"/>
        <v>18209.741733910054</v>
      </c>
      <c r="AR243" s="2"/>
      <c r="AS243" s="1">
        <f ca="1">IF(Table1[[#This Row],[Value of Debts]]&gt;$AT$5,1,0)</f>
        <v>1</v>
      </c>
      <c r="AV243" s="2"/>
      <c r="AW243" s="16">
        <f ca="1">Table1[[#This Row],[Mortage Left]]/Table1[[#This Row],[value of House]]</f>
        <v>0.82792952307335577</v>
      </c>
      <c r="AX243">
        <f t="shared" ca="1" si="88"/>
        <v>0</v>
      </c>
      <c r="BA243" s="1">
        <f ca="1">IF(Table1[[#This Row],[Area]]="Area 1",Table1[[#This Row],[Income]],0)</f>
        <v>0</v>
      </c>
      <c r="BB243">
        <f ca="1">IF(Table1[[#This Row],[Area]]="Area 2",Table1[[#This Row],[Income]],0)</f>
        <v>0</v>
      </c>
      <c r="BC243">
        <f ca="1">IF(Table1[[#This Row],[Area]]="Area 3",Table1[[#This Row],[Income]],0)</f>
        <v>0</v>
      </c>
      <c r="BD243">
        <f ca="1">IF(Table1[[#This Row],[Area]]="Area 4",Table1[[#This Row],[Income]],0)</f>
        <v>0</v>
      </c>
      <c r="BE243">
        <f ca="1">IF(Table1[[#This Row],[Area]]="Area 5",Table1[[#This Row],[Income]],0)</f>
        <v>0</v>
      </c>
      <c r="BF243">
        <f ca="1">IF(Table1[[#This Row],[Area]]="Area 6",Table1[[#This Row],[Income]],0)</f>
        <v>0</v>
      </c>
      <c r="BG243">
        <f ca="1">IF(Table1[[#This Row],[Area]]="Area 7",Table1[[#This Row],[Income]],0)</f>
        <v>0</v>
      </c>
      <c r="BH243">
        <f ca="1">IF(Table1[[#This Row],[Area]]="Area 8",Table1[[#This Row],[Income]],0)</f>
        <v>0</v>
      </c>
      <c r="BI243">
        <f ca="1">IF(Table1[[#This Row],[Area]]="Area 9",Table1[[#This Row],[Income]],0)</f>
        <v>0</v>
      </c>
      <c r="BJ243">
        <f ca="1">IF(Table1[[#This Row],[Area]]="Area 10",Table1[[#This Row],[Income]],0)</f>
        <v>0</v>
      </c>
      <c r="BK243">
        <f ca="1">IF(Table1[[#This Row],[Area]]="Area 11",Table1[[#This Row],[Income]],0)</f>
        <v>0</v>
      </c>
      <c r="BL243">
        <f ca="1">IF(Table1[[#This Row],[Area]]="Area 12",Table1[[#This Row],[Income]],0)</f>
        <v>0</v>
      </c>
      <c r="BM243">
        <f ca="1">IF(Table1[[#This Row],[Area]]="Area 13",Table1[[#This Row],[Income]],0)</f>
        <v>36100</v>
      </c>
      <c r="BN243" s="2">
        <f ca="1">IF(Table1[[#This Row],[Area]]="Area 14",Table1[[#This Row],[Income]],0)</f>
        <v>0</v>
      </c>
      <c r="BO243" s="1">
        <f ca="1">IF(Table1[[#This Row],[Occupation]]="Health",Table1[[#This Row],[Income]],0)</f>
        <v>0</v>
      </c>
      <c r="BP243">
        <f ca="1">IF(Table1[[#This Row],[Occupation]]="Construction",Table1[[#This Row],[Income]],0)</f>
        <v>0</v>
      </c>
      <c r="BQ243">
        <f ca="1">IF(Table1[[#This Row],[Occupation]]="Teaching",Table1[[#This Row],[Income]],0)</f>
        <v>36100</v>
      </c>
      <c r="BR243">
        <f ca="1">IF(Table1[[#This Row],[Occupation]]="IT",Table1[[#This Row],[Income]],0)</f>
        <v>0</v>
      </c>
      <c r="BS243">
        <f ca="1">IF(Table1[[#This Row],[Occupation]]="General Work",Table1[[#This Row],[Income]],0)</f>
        <v>0</v>
      </c>
      <c r="BT243" s="2">
        <f ca="1">IF(Table1[[#This Row],[Occupation]]="Agriculture",Table1[[#This Row],[Income]],0)</f>
        <v>0</v>
      </c>
      <c r="BV243" s="1">
        <f ca="1">IF(Table1[[#This Row],[Value of Debts]]&gt;Table1[[#This Row],[Income]],1,0)</f>
        <v>1</v>
      </c>
      <c r="BY243" s="2">
        <f ca="1">IF(Table1[[#This Row],[Net Worth of person]]&gt;$BZ$5,Table1[[#This Row],[Age]],0)</f>
        <v>0</v>
      </c>
    </row>
    <row r="244" spans="2:77" x14ac:dyDescent="0.3">
      <c r="B244">
        <f t="shared" ca="1" si="80"/>
        <v>1</v>
      </c>
      <c r="C244" t="str">
        <f t="shared" ca="1" si="89"/>
        <v>Men</v>
      </c>
      <c r="D244">
        <f t="shared" ca="1" si="81"/>
        <v>36</v>
      </c>
      <c r="E244">
        <f t="shared" ca="1" si="82"/>
        <v>4</v>
      </c>
      <c r="F244" t="str">
        <f t="shared" ca="1" si="90"/>
        <v>IT</v>
      </c>
      <c r="G244">
        <f t="shared" ca="1" si="83"/>
        <v>1</v>
      </c>
      <c r="H244" t="str">
        <f t="shared" ca="1" si="91"/>
        <v>High School</v>
      </c>
      <c r="I244">
        <f t="shared" ca="1" si="84"/>
        <v>3</v>
      </c>
      <c r="J244">
        <f t="shared" ca="1" si="85"/>
        <v>3</v>
      </c>
      <c r="K244">
        <f t="shared" ca="1" si="86"/>
        <v>38142</v>
      </c>
      <c r="L244">
        <f t="shared" ca="1" si="87"/>
        <v>13</v>
      </c>
      <c r="M244" t="str">
        <f t="shared" ca="1" si="92"/>
        <v>Area 13</v>
      </c>
      <c r="N244">
        <f t="shared" ca="1" si="93"/>
        <v>114426</v>
      </c>
      <c r="O244">
        <f ca="1">RAND()*Table1[[#This Row],[value of House]]</f>
        <v>68643.87003494479</v>
      </c>
      <c r="P244">
        <f t="shared" ca="1" si="94"/>
        <v>54629.225201730158</v>
      </c>
      <c r="Q244">
        <f t="shared" ca="1" si="95"/>
        <v>23969</v>
      </c>
      <c r="R244">
        <f t="shared" ca="1" si="96"/>
        <v>57433.191163772273</v>
      </c>
      <c r="S244">
        <f t="shared" ca="1" si="97"/>
        <v>18754.92578558901</v>
      </c>
      <c r="T244">
        <f t="shared" ca="1" si="98"/>
        <v>187810.15098731915</v>
      </c>
      <c r="U244">
        <f t="shared" ca="1" si="99"/>
        <v>150046.06119871707</v>
      </c>
      <c r="V244">
        <f t="shared" ca="1" si="100"/>
        <v>37764.089788602083</v>
      </c>
      <c r="X244" s="1">
        <f ca="1">IF(Table1[[#This Row],[Gender]]="Men",1,0)</f>
        <v>1</v>
      </c>
      <c r="Y244">
        <f ca="1">IF(Table1[[#This Row],[Gender]]="Women",1,0)</f>
        <v>0</v>
      </c>
      <c r="AB244" s="2"/>
      <c r="AD244" s="1">
        <f ca="1">IF(Table1[[#This Row],[Occupation]]="General Work",1,0)</f>
        <v>0</v>
      </c>
      <c r="AE244">
        <f ca="1">IF(Table1[[#This Row],[Occupation]]="IT",1,0)</f>
        <v>1</v>
      </c>
      <c r="AF244">
        <f ca="1">IF(Table1[[#This Row],[Occupation]]="Agriculture",1,0)</f>
        <v>0</v>
      </c>
      <c r="AG244">
        <f ca="1">IF(Table1[[#This Row],[Occupation]]="Teaching",1,0)</f>
        <v>0</v>
      </c>
      <c r="AH244">
        <f ca="1">IF(Table1[[#This Row],[Occupation]]="Construction",1,0)</f>
        <v>0</v>
      </c>
      <c r="AI244">
        <f ca="1">IF(Table1[[#This Row],[Occupation]]="Health",1,0)</f>
        <v>0</v>
      </c>
      <c r="AP244" s="1"/>
      <c r="AQ244" s="11">
        <f t="shared" ca="1" si="79"/>
        <v>46088.787834978917</v>
      </c>
      <c r="AR244" s="2"/>
      <c r="AS244" s="1">
        <f ca="1">IF(Table1[[#This Row],[Value of Debts]]&gt;$AT$5,1,0)</f>
        <v>1</v>
      </c>
      <c r="AV244" s="2"/>
      <c r="AW244" s="16">
        <f ca="1">Table1[[#This Row],[Mortage Left]]/Table1[[#This Row],[value of House]]</f>
        <v>0.59989748863846315</v>
      </c>
      <c r="AX244">
        <f t="shared" ca="1" si="88"/>
        <v>0</v>
      </c>
      <c r="BA244" s="1">
        <f ca="1">IF(Table1[[#This Row],[Area]]="Area 1",Table1[[#This Row],[Income]],0)</f>
        <v>0</v>
      </c>
      <c r="BB244">
        <f ca="1">IF(Table1[[#This Row],[Area]]="Area 2",Table1[[#This Row],[Income]],0)</f>
        <v>0</v>
      </c>
      <c r="BC244">
        <f ca="1">IF(Table1[[#This Row],[Area]]="Area 3",Table1[[#This Row],[Income]],0)</f>
        <v>0</v>
      </c>
      <c r="BD244">
        <f ca="1">IF(Table1[[#This Row],[Area]]="Area 4",Table1[[#This Row],[Income]],0)</f>
        <v>0</v>
      </c>
      <c r="BE244">
        <f ca="1">IF(Table1[[#This Row],[Area]]="Area 5",Table1[[#This Row],[Income]],0)</f>
        <v>0</v>
      </c>
      <c r="BF244">
        <f ca="1">IF(Table1[[#This Row],[Area]]="Area 6",Table1[[#This Row],[Income]],0)</f>
        <v>0</v>
      </c>
      <c r="BG244">
        <f ca="1">IF(Table1[[#This Row],[Area]]="Area 7",Table1[[#This Row],[Income]],0)</f>
        <v>0</v>
      </c>
      <c r="BH244">
        <f ca="1">IF(Table1[[#This Row],[Area]]="Area 8",Table1[[#This Row],[Income]],0)</f>
        <v>0</v>
      </c>
      <c r="BI244">
        <f ca="1">IF(Table1[[#This Row],[Area]]="Area 9",Table1[[#This Row],[Income]],0)</f>
        <v>0</v>
      </c>
      <c r="BJ244">
        <f ca="1">IF(Table1[[#This Row],[Area]]="Area 10",Table1[[#This Row],[Income]],0)</f>
        <v>0</v>
      </c>
      <c r="BK244">
        <f ca="1">IF(Table1[[#This Row],[Area]]="Area 11",Table1[[#This Row],[Income]],0)</f>
        <v>0</v>
      </c>
      <c r="BL244">
        <f ca="1">IF(Table1[[#This Row],[Area]]="Area 12",Table1[[#This Row],[Income]],0)</f>
        <v>0</v>
      </c>
      <c r="BM244">
        <f ca="1">IF(Table1[[#This Row],[Area]]="Area 13",Table1[[#This Row],[Income]],0)</f>
        <v>38142</v>
      </c>
      <c r="BN244" s="2">
        <f ca="1">IF(Table1[[#This Row],[Area]]="Area 14",Table1[[#This Row],[Income]],0)</f>
        <v>0</v>
      </c>
      <c r="BO244" s="1">
        <f ca="1">IF(Table1[[#This Row],[Occupation]]="Health",Table1[[#This Row],[Income]],0)</f>
        <v>0</v>
      </c>
      <c r="BP244">
        <f ca="1">IF(Table1[[#This Row],[Occupation]]="Construction",Table1[[#This Row],[Income]],0)</f>
        <v>0</v>
      </c>
      <c r="BQ244">
        <f ca="1">IF(Table1[[#This Row],[Occupation]]="Teaching",Table1[[#This Row],[Income]],0)</f>
        <v>0</v>
      </c>
      <c r="BR244">
        <f ca="1">IF(Table1[[#This Row],[Occupation]]="IT",Table1[[#This Row],[Income]],0)</f>
        <v>38142</v>
      </c>
      <c r="BS244">
        <f ca="1">IF(Table1[[#This Row],[Occupation]]="General Work",Table1[[#This Row],[Income]],0)</f>
        <v>0</v>
      </c>
      <c r="BT244" s="2">
        <f ca="1">IF(Table1[[#This Row],[Occupation]]="Agriculture",Table1[[#This Row],[Income]],0)</f>
        <v>0</v>
      </c>
      <c r="BV244" s="1">
        <f ca="1">IF(Table1[[#This Row],[Value of Debts]]&gt;Table1[[#This Row],[Income]],1,0)</f>
        <v>1</v>
      </c>
      <c r="BY244" s="2">
        <f ca="1">IF(Table1[[#This Row],[Net Worth of person]]&gt;$BZ$5,Table1[[#This Row],[Age]],0)</f>
        <v>0</v>
      </c>
    </row>
    <row r="245" spans="2:77" x14ac:dyDescent="0.3">
      <c r="B245">
        <f t="shared" ca="1" si="80"/>
        <v>1</v>
      </c>
      <c r="C245" t="str">
        <f t="shared" ca="1" si="89"/>
        <v>Men</v>
      </c>
      <c r="D245">
        <f t="shared" ca="1" si="81"/>
        <v>33</v>
      </c>
      <c r="E245">
        <f t="shared" ca="1" si="82"/>
        <v>3</v>
      </c>
      <c r="F245" t="str">
        <f t="shared" ca="1" si="90"/>
        <v>Teaching</v>
      </c>
      <c r="G245">
        <f t="shared" ca="1" si="83"/>
        <v>4</v>
      </c>
      <c r="H245" t="str">
        <f t="shared" ca="1" si="91"/>
        <v>Technical</v>
      </c>
      <c r="I245">
        <f t="shared" ca="1" si="84"/>
        <v>4</v>
      </c>
      <c r="J245">
        <f t="shared" ca="1" si="85"/>
        <v>2</v>
      </c>
      <c r="K245">
        <f t="shared" ca="1" si="86"/>
        <v>49625</v>
      </c>
      <c r="L245">
        <f t="shared" ca="1" si="87"/>
        <v>2</v>
      </c>
      <c r="M245" t="str">
        <f t="shared" ca="1" si="92"/>
        <v>Area 2</v>
      </c>
      <c r="N245">
        <f t="shared" ca="1" si="93"/>
        <v>248125</v>
      </c>
      <c r="O245">
        <f ca="1">RAND()*Table1[[#This Row],[value of House]]</f>
        <v>62682.995556615329</v>
      </c>
      <c r="P245">
        <f t="shared" ca="1" si="94"/>
        <v>92177.575669957834</v>
      </c>
      <c r="Q245">
        <f t="shared" ca="1" si="95"/>
        <v>4642</v>
      </c>
      <c r="R245">
        <f t="shared" ca="1" si="96"/>
        <v>88482.613773513134</v>
      </c>
      <c r="S245">
        <f t="shared" ca="1" si="97"/>
        <v>58977.767864084439</v>
      </c>
      <c r="T245">
        <f t="shared" ca="1" si="98"/>
        <v>399280.3435340423</v>
      </c>
      <c r="U245">
        <f t="shared" ca="1" si="99"/>
        <v>155807.60933012847</v>
      </c>
      <c r="V245">
        <f t="shared" ca="1" si="100"/>
        <v>243472.73420391383</v>
      </c>
      <c r="X245" s="1">
        <f ca="1">IF(Table1[[#This Row],[Gender]]="Men",1,0)</f>
        <v>1</v>
      </c>
      <c r="Y245">
        <f ca="1">IF(Table1[[#This Row],[Gender]]="Women",1,0)</f>
        <v>0</v>
      </c>
      <c r="AB245" s="2"/>
      <c r="AD245" s="1">
        <f ca="1">IF(Table1[[#This Row],[Occupation]]="General Work",1,0)</f>
        <v>0</v>
      </c>
      <c r="AE245">
        <f ca="1">IF(Table1[[#This Row],[Occupation]]="IT",1,0)</f>
        <v>0</v>
      </c>
      <c r="AF245">
        <f ca="1">IF(Table1[[#This Row],[Occupation]]="Agriculture",1,0)</f>
        <v>0</v>
      </c>
      <c r="AG245">
        <f ca="1">IF(Table1[[#This Row],[Occupation]]="Teaching",1,0)</f>
        <v>1</v>
      </c>
      <c r="AH245">
        <f ca="1">IF(Table1[[#This Row],[Occupation]]="Construction",1,0)</f>
        <v>0</v>
      </c>
      <c r="AI245">
        <f ca="1">IF(Table1[[#This Row],[Occupation]]="Health",1,0)</f>
        <v>0</v>
      </c>
      <c r="AP245" s="1"/>
      <c r="AQ245" s="11">
        <f t="shared" ca="1" si="79"/>
        <v>47734.338084802723</v>
      </c>
      <c r="AR245" s="2"/>
      <c r="AS245" s="1">
        <f ca="1">IF(Table1[[#This Row],[Value of Debts]]&gt;$AT$5,1,0)</f>
        <v>1</v>
      </c>
      <c r="AV245" s="2"/>
      <c r="AW245" s="16">
        <f ca="1">Table1[[#This Row],[Mortage Left]]/Table1[[#This Row],[value of House]]</f>
        <v>0.25262668234404162</v>
      </c>
      <c r="AX245">
        <f t="shared" ca="1" si="88"/>
        <v>1</v>
      </c>
      <c r="BA245" s="1">
        <f ca="1">IF(Table1[[#This Row],[Area]]="Area 1",Table1[[#This Row],[Income]],0)</f>
        <v>0</v>
      </c>
      <c r="BB245">
        <f ca="1">IF(Table1[[#This Row],[Area]]="Area 2",Table1[[#This Row],[Income]],0)</f>
        <v>49625</v>
      </c>
      <c r="BC245">
        <f ca="1">IF(Table1[[#This Row],[Area]]="Area 3",Table1[[#This Row],[Income]],0)</f>
        <v>0</v>
      </c>
      <c r="BD245">
        <f ca="1">IF(Table1[[#This Row],[Area]]="Area 4",Table1[[#This Row],[Income]],0)</f>
        <v>0</v>
      </c>
      <c r="BE245">
        <f ca="1">IF(Table1[[#This Row],[Area]]="Area 5",Table1[[#This Row],[Income]],0)</f>
        <v>0</v>
      </c>
      <c r="BF245">
        <f ca="1">IF(Table1[[#This Row],[Area]]="Area 6",Table1[[#This Row],[Income]],0)</f>
        <v>0</v>
      </c>
      <c r="BG245">
        <f ca="1">IF(Table1[[#This Row],[Area]]="Area 7",Table1[[#This Row],[Income]],0)</f>
        <v>0</v>
      </c>
      <c r="BH245">
        <f ca="1">IF(Table1[[#This Row],[Area]]="Area 8",Table1[[#This Row],[Income]],0)</f>
        <v>0</v>
      </c>
      <c r="BI245">
        <f ca="1">IF(Table1[[#This Row],[Area]]="Area 9",Table1[[#This Row],[Income]],0)</f>
        <v>0</v>
      </c>
      <c r="BJ245">
        <f ca="1">IF(Table1[[#This Row],[Area]]="Area 10",Table1[[#This Row],[Income]],0)</f>
        <v>0</v>
      </c>
      <c r="BK245">
        <f ca="1">IF(Table1[[#This Row],[Area]]="Area 11",Table1[[#This Row],[Income]],0)</f>
        <v>0</v>
      </c>
      <c r="BL245">
        <f ca="1">IF(Table1[[#This Row],[Area]]="Area 12",Table1[[#This Row],[Income]],0)</f>
        <v>0</v>
      </c>
      <c r="BM245">
        <f ca="1">IF(Table1[[#This Row],[Area]]="Area 13",Table1[[#This Row],[Income]],0)</f>
        <v>0</v>
      </c>
      <c r="BN245" s="2">
        <f ca="1">IF(Table1[[#This Row],[Area]]="Area 14",Table1[[#This Row],[Income]],0)</f>
        <v>0</v>
      </c>
      <c r="BO245" s="1">
        <f ca="1">IF(Table1[[#This Row],[Occupation]]="Health",Table1[[#This Row],[Income]],0)</f>
        <v>0</v>
      </c>
      <c r="BP245">
        <f ca="1">IF(Table1[[#This Row],[Occupation]]="Construction",Table1[[#This Row],[Income]],0)</f>
        <v>0</v>
      </c>
      <c r="BQ245">
        <f ca="1">IF(Table1[[#This Row],[Occupation]]="Teaching",Table1[[#This Row],[Income]],0)</f>
        <v>49625</v>
      </c>
      <c r="BR245">
        <f ca="1">IF(Table1[[#This Row],[Occupation]]="IT",Table1[[#This Row],[Income]],0)</f>
        <v>0</v>
      </c>
      <c r="BS245">
        <f ca="1">IF(Table1[[#This Row],[Occupation]]="General Work",Table1[[#This Row],[Income]],0)</f>
        <v>0</v>
      </c>
      <c r="BT245" s="2">
        <f ca="1">IF(Table1[[#This Row],[Occupation]]="Agriculture",Table1[[#This Row],[Income]],0)</f>
        <v>0</v>
      </c>
      <c r="BV245" s="1">
        <f ca="1">IF(Table1[[#This Row],[Value of Debts]]&gt;Table1[[#This Row],[Income]],1,0)</f>
        <v>1</v>
      </c>
      <c r="BY245" s="2">
        <f ca="1">IF(Table1[[#This Row],[Net Worth of person]]&gt;$BZ$5,Table1[[#This Row],[Age]],0)</f>
        <v>33</v>
      </c>
    </row>
    <row r="246" spans="2:77" x14ac:dyDescent="0.3">
      <c r="B246">
        <f t="shared" ca="1" si="80"/>
        <v>1</v>
      </c>
      <c r="C246" t="str">
        <f t="shared" ca="1" si="89"/>
        <v>Men</v>
      </c>
      <c r="D246">
        <f t="shared" ca="1" si="81"/>
        <v>33</v>
      </c>
      <c r="E246">
        <f t="shared" ca="1" si="82"/>
        <v>4</v>
      </c>
      <c r="F246" t="str">
        <f t="shared" ca="1" si="90"/>
        <v>IT</v>
      </c>
      <c r="G246">
        <f t="shared" ca="1" si="83"/>
        <v>4</v>
      </c>
      <c r="H246" t="str">
        <f t="shared" ca="1" si="91"/>
        <v>Technical</v>
      </c>
      <c r="I246">
        <f t="shared" ca="1" si="84"/>
        <v>4</v>
      </c>
      <c r="J246">
        <f t="shared" ca="1" si="85"/>
        <v>1</v>
      </c>
      <c r="K246">
        <f t="shared" ca="1" si="86"/>
        <v>61284</v>
      </c>
      <c r="L246">
        <f t="shared" ca="1" si="87"/>
        <v>4</v>
      </c>
      <c r="M246" t="str">
        <f t="shared" ca="1" si="92"/>
        <v>Area 4</v>
      </c>
      <c r="N246">
        <f t="shared" ca="1" si="93"/>
        <v>367704</v>
      </c>
      <c r="O246">
        <f ca="1">RAND()*Table1[[#This Row],[value of House]]</f>
        <v>352253.69743483694</v>
      </c>
      <c r="P246">
        <f t="shared" ca="1" si="94"/>
        <v>47734.338084802723</v>
      </c>
      <c r="Q246">
        <f t="shared" ca="1" si="95"/>
        <v>980</v>
      </c>
      <c r="R246">
        <f t="shared" ca="1" si="96"/>
        <v>32534.819394144979</v>
      </c>
      <c r="S246">
        <f t="shared" ca="1" si="97"/>
        <v>79379.127405435516</v>
      </c>
      <c r="T246">
        <f t="shared" ca="1" si="98"/>
        <v>494817.46549023828</v>
      </c>
      <c r="U246">
        <f t="shared" ca="1" si="99"/>
        <v>385768.51682898193</v>
      </c>
      <c r="V246">
        <f t="shared" ca="1" si="100"/>
        <v>109048.94866125635</v>
      </c>
      <c r="X246" s="1">
        <f ca="1">IF(Table1[[#This Row],[Gender]]="Men",1,0)</f>
        <v>1</v>
      </c>
      <c r="Y246">
        <f ca="1">IF(Table1[[#This Row],[Gender]]="Women",1,0)</f>
        <v>0</v>
      </c>
      <c r="AB246" s="2"/>
      <c r="AD246" s="1">
        <f ca="1">IF(Table1[[#This Row],[Occupation]]="General Work",1,0)</f>
        <v>0</v>
      </c>
      <c r="AE246">
        <f ca="1">IF(Table1[[#This Row],[Occupation]]="IT",1,0)</f>
        <v>1</v>
      </c>
      <c r="AF246">
        <f ca="1">IF(Table1[[#This Row],[Occupation]]="Agriculture",1,0)</f>
        <v>0</v>
      </c>
      <c r="AG246">
        <f ca="1">IF(Table1[[#This Row],[Occupation]]="Teaching",1,0)</f>
        <v>0</v>
      </c>
      <c r="AH246">
        <f ca="1">IF(Table1[[#This Row],[Occupation]]="Construction",1,0)</f>
        <v>0</v>
      </c>
      <c r="AI246">
        <f ca="1">IF(Table1[[#This Row],[Occupation]]="Health",1,0)</f>
        <v>0</v>
      </c>
      <c r="AP246" s="1"/>
      <c r="AQ246" s="11">
        <f t="shared" ca="1" si="79"/>
        <v>34757.632405456119</v>
      </c>
      <c r="AR246" s="2"/>
      <c r="AS246" s="1">
        <f ca="1">IF(Table1[[#This Row],[Value of Debts]]&gt;$AT$5,1,0)</f>
        <v>1</v>
      </c>
      <c r="AV246" s="2"/>
      <c r="AW246" s="16">
        <f ca="1">Table1[[#This Row],[Mortage Left]]/Table1[[#This Row],[value of House]]</f>
        <v>0.95798168481941159</v>
      </c>
      <c r="AX246">
        <f t="shared" ca="1" si="88"/>
        <v>0</v>
      </c>
      <c r="BA246" s="1">
        <f ca="1">IF(Table1[[#This Row],[Area]]="Area 1",Table1[[#This Row],[Income]],0)</f>
        <v>0</v>
      </c>
      <c r="BB246">
        <f ca="1">IF(Table1[[#This Row],[Area]]="Area 2",Table1[[#This Row],[Income]],0)</f>
        <v>0</v>
      </c>
      <c r="BC246">
        <f ca="1">IF(Table1[[#This Row],[Area]]="Area 3",Table1[[#This Row],[Income]],0)</f>
        <v>0</v>
      </c>
      <c r="BD246">
        <f ca="1">IF(Table1[[#This Row],[Area]]="Area 4",Table1[[#This Row],[Income]],0)</f>
        <v>61284</v>
      </c>
      <c r="BE246">
        <f ca="1">IF(Table1[[#This Row],[Area]]="Area 5",Table1[[#This Row],[Income]],0)</f>
        <v>0</v>
      </c>
      <c r="BF246">
        <f ca="1">IF(Table1[[#This Row],[Area]]="Area 6",Table1[[#This Row],[Income]],0)</f>
        <v>0</v>
      </c>
      <c r="BG246">
        <f ca="1">IF(Table1[[#This Row],[Area]]="Area 7",Table1[[#This Row],[Income]],0)</f>
        <v>0</v>
      </c>
      <c r="BH246">
        <f ca="1">IF(Table1[[#This Row],[Area]]="Area 8",Table1[[#This Row],[Income]],0)</f>
        <v>0</v>
      </c>
      <c r="BI246">
        <f ca="1">IF(Table1[[#This Row],[Area]]="Area 9",Table1[[#This Row],[Income]],0)</f>
        <v>0</v>
      </c>
      <c r="BJ246">
        <f ca="1">IF(Table1[[#This Row],[Area]]="Area 10",Table1[[#This Row],[Income]],0)</f>
        <v>0</v>
      </c>
      <c r="BK246">
        <f ca="1">IF(Table1[[#This Row],[Area]]="Area 11",Table1[[#This Row],[Income]],0)</f>
        <v>0</v>
      </c>
      <c r="BL246">
        <f ca="1">IF(Table1[[#This Row],[Area]]="Area 12",Table1[[#This Row],[Income]],0)</f>
        <v>0</v>
      </c>
      <c r="BM246">
        <f ca="1">IF(Table1[[#This Row],[Area]]="Area 13",Table1[[#This Row],[Income]],0)</f>
        <v>0</v>
      </c>
      <c r="BN246" s="2">
        <f ca="1">IF(Table1[[#This Row],[Area]]="Area 14",Table1[[#This Row],[Income]],0)</f>
        <v>0</v>
      </c>
      <c r="BO246" s="1">
        <f ca="1">IF(Table1[[#This Row],[Occupation]]="Health",Table1[[#This Row],[Income]],0)</f>
        <v>0</v>
      </c>
      <c r="BP246">
        <f ca="1">IF(Table1[[#This Row],[Occupation]]="Construction",Table1[[#This Row],[Income]],0)</f>
        <v>0</v>
      </c>
      <c r="BQ246">
        <f ca="1">IF(Table1[[#This Row],[Occupation]]="Teaching",Table1[[#This Row],[Income]],0)</f>
        <v>0</v>
      </c>
      <c r="BR246">
        <f ca="1">IF(Table1[[#This Row],[Occupation]]="IT",Table1[[#This Row],[Income]],0)</f>
        <v>61284</v>
      </c>
      <c r="BS246">
        <f ca="1">IF(Table1[[#This Row],[Occupation]]="General Work",Table1[[#This Row],[Income]],0)</f>
        <v>0</v>
      </c>
      <c r="BT246" s="2">
        <f ca="1">IF(Table1[[#This Row],[Occupation]]="Agriculture",Table1[[#This Row],[Income]],0)</f>
        <v>0</v>
      </c>
      <c r="BV246" s="1">
        <f ca="1">IF(Table1[[#This Row],[Value of Debts]]&gt;Table1[[#This Row],[Income]],1,0)</f>
        <v>1</v>
      </c>
      <c r="BY246" s="2">
        <f ca="1">IF(Table1[[#This Row],[Net Worth of person]]&gt;$BZ$5,Table1[[#This Row],[Age]],0)</f>
        <v>33</v>
      </c>
    </row>
    <row r="247" spans="2:77" x14ac:dyDescent="0.3">
      <c r="B247">
        <f t="shared" ca="1" si="80"/>
        <v>1</v>
      </c>
      <c r="C247" t="str">
        <f t="shared" ca="1" si="89"/>
        <v>Men</v>
      </c>
      <c r="D247">
        <f t="shared" ca="1" si="81"/>
        <v>26</v>
      </c>
      <c r="E247">
        <f t="shared" ca="1" si="82"/>
        <v>2</v>
      </c>
      <c r="F247" t="str">
        <f t="shared" ca="1" si="90"/>
        <v>Construction</v>
      </c>
      <c r="G247">
        <f t="shared" ca="1" si="83"/>
        <v>4</v>
      </c>
      <c r="H247" t="str">
        <f t="shared" ca="1" si="91"/>
        <v>Technical</v>
      </c>
      <c r="I247">
        <f t="shared" ca="1" si="84"/>
        <v>2</v>
      </c>
      <c r="J247">
        <f t="shared" ca="1" si="85"/>
        <v>2</v>
      </c>
      <c r="K247">
        <f t="shared" ca="1" si="86"/>
        <v>84687</v>
      </c>
      <c r="L247">
        <f t="shared" ca="1" si="87"/>
        <v>4</v>
      </c>
      <c r="M247" t="str">
        <f t="shared" ca="1" si="92"/>
        <v>Area 4</v>
      </c>
      <c r="N247">
        <f t="shared" ca="1" si="93"/>
        <v>423435</v>
      </c>
      <c r="O247">
        <f ca="1">RAND()*Table1[[#This Row],[value of House]]</f>
        <v>357377.37439168623</v>
      </c>
      <c r="P247">
        <f t="shared" ca="1" si="94"/>
        <v>69515.264810912238</v>
      </c>
      <c r="Q247">
        <f t="shared" ca="1" si="95"/>
        <v>28861</v>
      </c>
      <c r="R247">
        <f t="shared" ca="1" si="96"/>
        <v>117207.23238458986</v>
      </c>
      <c r="S247">
        <f t="shared" ca="1" si="97"/>
        <v>35447.122150273382</v>
      </c>
      <c r="T247">
        <f t="shared" ca="1" si="98"/>
        <v>528397.38696118561</v>
      </c>
      <c r="U247">
        <f t="shared" ca="1" si="99"/>
        <v>503445.60677627608</v>
      </c>
      <c r="V247">
        <f t="shared" ca="1" si="100"/>
        <v>24951.780184909527</v>
      </c>
      <c r="X247" s="1">
        <f ca="1">IF(Table1[[#This Row],[Gender]]="Men",1,0)</f>
        <v>1</v>
      </c>
      <c r="Y247">
        <f ca="1">IF(Table1[[#This Row],[Gender]]="Women",1,0)</f>
        <v>0</v>
      </c>
      <c r="AB247" s="2"/>
      <c r="AD247" s="1">
        <f ca="1">IF(Table1[[#This Row],[Occupation]]="General Work",1,0)</f>
        <v>0</v>
      </c>
      <c r="AE247">
        <f ca="1">IF(Table1[[#This Row],[Occupation]]="IT",1,0)</f>
        <v>0</v>
      </c>
      <c r="AF247">
        <f ca="1">IF(Table1[[#This Row],[Occupation]]="Agriculture",1,0)</f>
        <v>0</v>
      </c>
      <c r="AG247">
        <f ca="1">IF(Table1[[#This Row],[Occupation]]="Teaching",1,0)</f>
        <v>0</v>
      </c>
      <c r="AH247">
        <f ca="1">IF(Table1[[#This Row],[Occupation]]="Construction",1,0)</f>
        <v>1</v>
      </c>
      <c r="AI247">
        <f ca="1">IF(Table1[[#This Row],[Occupation]]="Health",1,0)</f>
        <v>0</v>
      </c>
      <c r="AP247" s="1"/>
      <c r="AQ247" s="11">
        <f t="shared" ca="1" si="79"/>
        <v>25693.29355523031</v>
      </c>
      <c r="AR247" s="2"/>
      <c r="AS247" s="1">
        <f ca="1">IF(Table1[[#This Row],[Value of Debts]]&gt;$AT$5,1,0)</f>
        <v>1</v>
      </c>
      <c r="AV247" s="2"/>
      <c r="AW247" s="16">
        <f ca="1">Table1[[#This Row],[Mortage Left]]/Table1[[#This Row],[value of House]]</f>
        <v>0.84399583027309089</v>
      </c>
      <c r="AX247">
        <f t="shared" ca="1" si="88"/>
        <v>0</v>
      </c>
      <c r="BA247" s="1">
        <f ca="1">IF(Table1[[#This Row],[Area]]="Area 1",Table1[[#This Row],[Income]],0)</f>
        <v>0</v>
      </c>
      <c r="BB247">
        <f ca="1">IF(Table1[[#This Row],[Area]]="Area 2",Table1[[#This Row],[Income]],0)</f>
        <v>0</v>
      </c>
      <c r="BC247">
        <f ca="1">IF(Table1[[#This Row],[Area]]="Area 3",Table1[[#This Row],[Income]],0)</f>
        <v>0</v>
      </c>
      <c r="BD247">
        <f ca="1">IF(Table1[[#This Row],[Area]]="Area 4",Table1[[#This Row],[Income]],0)</f>
        <v>84687</v>
      </c>
      <c r="BE247">
        <f ca="1">IF(Table1[[#This Row],[Area]]="Area 5",Table1[[#This Row],[Income]],0)</f>
        <v>0</v>
      </c>
      <c r="BF247">
        <f ca="1">IF(Table1[[#This Row],[Area]]="Area 6",Table1[[#This Row],[Income]],0)</f>
        <v>0</v>
      </c>
      <c r="BG247">
        <f ca="1">IF(Table1[[#This Row],[Area]]="Area 7",Table1[[#This Row],[Income]],0)</f>
        <v>0</v>
      </c>
      <c r="BH247">
        <f ca="1">IF(Table1[[#This Row],[Area]]="Area 8",Table1[[#This Row],[Income]],0)</f>
        <v>0</v>
      </c>
      <c r="BI247">
        <f ca="1">IF(Table1[[#This Row],[Area]]="Area 9",Table1[[#This Row],[Income]],0)</f>
        <v>0</v>
      </c>
      <c r="BJ247">
        <f ca="1">IF(Table1[[#This Row],[Area]]="Area 10",Table1[[#This Row],[Income]],0)</f>
        <v>0</v>
      </c>
      <c r="BK247">
        <f ca="1">IF(Table1[[#This Row],[Area]]="Area 11",Table1[[#This Row],[Income]],0)</f>
        <v>0</v>
      </c>
      <c r="BL247">
        <f ca="1">IF(Table1[[#This Row],[Area]]="Area 12",Table1[[#This Row],[Income]],0)</f>
        <v>0</v>
      </c>
      <c r="BM247">
        <f ca="1">IF(Table1[[#This Row],[Area]]="Area 13",Table1[[#This Row],[Income]],0)</f>
        <v>0</v>
      </c>
      <c r="BN247" s="2">
        <f ca="1">IF(Table1[[#This Row],[Area]]="Area 14",Table1[[#This Row],[Income]],0)</f>
        <v>0</v>
      </c>
      <c r="BO247" s="1">
        <f ca="1">IF(Table1[[#This Row],[Occupation]]="Health",Table1[[#This Row],[Income]],0)</f>
        <v>0</v>
      </c>
      <c r="BP247">
        <f ca="1">IF(Table1[[#This Row],[Occupation]]="Construction",Table1[[#This Row],[Income]],0)</f>
        <v>84687</v>
      </c>
      <c r="BQ247">
        <f ca="1">IF(Table1[[#This Row],[Occupation]]="Teaching",Table1[[#This Row],[Income]],0)</f>
        <v>0</v>
      </c>
      <c r="BR247">
        <f ca="1">IF(Table1[[#This Row],[Occupation]]="IT",Table1[[#This Row],[Income]],0)</f>
        <v>0</v>
      </c>
      <c r="BS247">
        <f ca="1">IF(Table1[[#This Row],[Occupation]]="General Work",Table1[[#This Row],[Income]],0)</f>
        <v>0</v>
      </c>
      <c r="BT247" s="2">
        <f ca="1">IF(Table1[[#This Row],[Occupation]]="Agriculture",Table1[[#This Row],[Income]],0)</f>
        <v>0</v>
      </c>
      <c r="BV247" s="1">
        <f ca="1">IF(Table1[[#This Row],[Value of Debts]]&gt;Table1[[#This Row],[Income]],1,0)</f>
        <v>1</v>
      </c>
      <c r="BY247" s="2">
        <f ca="1">IF(Table1[[#This Row],[Net Worth of person]]&gt;$BZ$5,Table1[[#This Row],[Age]],0)</f>
        <v>0</v>
      </c>
    </row>
    <row r="248" spans="2:77" x14ac:dyDescent="0.3">
      <c r="B248">
        <f t="shared" ca="1" si="80"/>
        <v>2</v>
      </c>
      <c r="C248" t="str">
        <f t="shared" ca="1" si="89"/>
        <v>Women</v>
      </c>
      <c r="D248">
        <f t="shared" ca="1" si="81"/>
        <v>30</v>
      </c>
      <c r="E248">
        <f t="shared" ca="1" si="82"/>
        <v>5</v>
      </c>
      <c r="F248" t="str">
        <f t="shared" ca="1" si="90"/>
        <v>General Work</v>
      </c>
      <c r="G248">
        <f t="shared" ca="1" si="83"/>
        <v>2</v>
      </c>
      <c r="H248" t="str">
        <f t="shared" ca="1" si="91"/>
        <v>College</v>
      </c>
      <c r="I248">
        <f t="shared" ca="1" si="84"/>
        <v>3</v>
      </c>
      <c r="J248">
        <f t="shared" ca="1" si="85"/>
        <v>3</v>
      </c>
      <c r="K248">
        <f t="shared" ca="1" si="86"/>
        <v>49707</v>
      </c>
      <c r="L248">
        <f t="shared" ca="1" si="87"/>
        <v>5</v>
      </c>
      <c r="M248" t="str">
        <f t="shared" ca="1" si="92"/>
        <v>Area 5</v>
      </c>
      <c r="N248">
        <f t="shared" ca="1" si="93"/>
        <v>149121</v>
      </c>
      <c r="O248">
        <f ca="1">RAND()*Table1[[#This Row],[value of House]]</f>
        <v>17148.684876607411</v>
      </c>
      <c r="P248">
        <f t="shared" ca="1" si="94"/>
        <v>77079.880665690929</v>
      </c>
      <c r="Q248">
        <f t="shared" ca="1" si="95"/>
        <v>61287</v>
      </c>
      <c r="R248">
        <f t="shared" ca="1" si="96"/>
        <v>26408.508429499114</v>
      </c>
      <c r="S248">
        <f t="shared" ca="1" si="97"/>
        <v>14144.812997793</v>
      </c>
      <c r="T248">
        <f t="shared" ca="1" si="98"/>
        <v>240345.69366348392</v>
      </c>
      <c r="U248">
        <f t="shared" ca="1" si="99"/>
        <v>104844.19330610652</v>
      </c>
      <c r="V248">
        <f t="shared" ca="1" si="100"/>
        <v>135501.5003573774</v>
      </c>
      <c r="X248" s="1">
        <f ca="1">IF(Table1[[#This Row],[Gender]]="Men",1,0)</f>
        <v>0</v>
      </c>
      <c r="Y248">
        <f ca="1">IF(Table1[[#This Row],[Gender]]="Women",1,0)</f>
        <v>1</v>
      </c>
      <c r="AB248" s="2"/>
      <c r="AD248" s="1">
        <f ca="1">IF(Table1[[#This Row],[Occupation]]="General Work",1,0)</f>
        <v>1</v>
      </c>
      <c r="AE248">
        <f ca="1">IF(Table1[[#This Row],[Occupation]]="IT",1,0)</f>
        <v>0</v>
      </c>
      <c r="AF248">
        <f ca="1">IF(Table1[[#This Row],[Occupation]]="Agriculture",1,0)</f>
        <v>0</v>
      </c>
      <c r="AG248">
        <f ca="1">IF(Table1[[#This Row],[Occupation]]="Teaching",1,0)</f>
        <v>0</v>
      </c>
      <c r="AH248">
        <f ca="1">IF(Table1[[#This Row],[Occupation]]="Construction",1,0)</f>
        <v>0</v>
      </c>
      <c r="AI248">
        <f ca="1">IF(Table1[[#This Row],[Occupation]]="Health",1,0)</f>
        <v>0</v>
      </c>
      <c r="AP248" s="1"/>
      <c r="AQ248" s="11">
        <f t="shared" ca="1" si="79"/>
        <v>25231.382037681804</v>
      </c>
      <c r="AR248" s="2"/>
      <c r="AS248" s="1">
        <f ca="1">IF(Table1[[#This Row],[Value of Debts]]&gt;$AT$5,1,0)</f>
        <v>1</v>
      </c>
      <c r="AV248" s="2"/>
      <c r="AW248" s="16">
        <f ca="1">Table1[[#This Row],[Mortage Left]]/Table1[[#This Row],[value of House]]</f>
        <v>0.11499845680090269</v>
      </c>
      <c r="AX248">
        <f t="shared" ca="1" si="88"/>
        <v>1</v>
      </c>
      <c r="BA248" s="1">
        <f ca="1">IF(Table1[[#This Row],[Area]]="Area 1",Table1[[#This Row],[Income]],0)</f>
        <v>0</v>
      </c>
      <c r="BB248">
        <f ca="1">IF(Table1[[#This Row],[Area]]="Area 2",Table1[[#This Row],[Income]],0)</f>
        <v>0</v>
      </c>
      <c r="BC248">
        <f ca="1">IF(Table1[[#This Row],[Area]]="Area 3",Table1[[#This Row],[Income]],0)</f>
        <v>0</v>
      </c>
      <c r="BD248">
        <f ca="1">IF(Table1[[#This Row],[Area]]="Area 4",Table1[[#This Row],[Income]],0)</f>
        <v>0</v>
      </c>
      <c r="BE248">
        <f ca="1">IF(Table1[[#This Row],[Area]]="Area 5",Table1[[#This Row],[Income]],0)</f>
        <v>49707</v>
      </c>
      <c r="BF248">
        <f ca="1">IF(Table1[[#This Row],[Area]]="Area 6",Table1[[#This Row],[Income]],0)</f>
        <v>0</v>
      </c>
      <c r="BG248">
        <f ca="1">IF(Table1[[#This Row],[Area]]="Area 7",Table1[[#This Row],[Income]],0)</f>
        <v>0</v>
      </c>
      <c r="BH248">
        <f ca="1">IF(Table1[[#This Row],[Area]]="Area 8",Table1[[#This Row],[Income]],0)</f>
        <v>0</v>
      </c>
      <c r="BI248">
        <f ca="1">IF(Table1[[#This Row],[Area]]="Area 9",Table1[[#This Row],[Income]],0)</f>
        <v>0</v>
      </c>
      <c r="BJ248">
        <f ca="1">IF(Table1[[#This Row],[Area]]="Area 10",Table1[[#This Row],[Income]],0)</f>
        <v>0</v>
      </c>
      <c r="BK248">
        <f ca="1">IF(Table1[[#This Row],[Area]]="Area 11",Table1[[#This Row],[Income]],0)</f>
        <v>0</v>
      </c>
      <c r="BL248">
        <f ca="1">IF(Table1[[#This Row],[Area]]="Area 12",Table1[[#This Row],[Income]],0)</f>
        <v>0</v>
      </c>
      <c r="BM248">
        <f ca="1">IF(Table1[[#This Row],[Area]]="Area 13",Table1[[#This Row],[Income]],0)</f>
        <v>0</v>
      </c>
      <c r="BN248" s="2">
        <f ca="1">IF(Table1[[#This Row],[Area]]="Area 14",Table1[[#This Row],[Income]],0)</f>
        <v>0</v>
      </c>
      <c r="BO248" s="1">
        <f ca="1">IF(Table1[[#This Row],[Occupation]]="Health",Table1[[#This Row],[Income]],0)</f>
        <v>0</v>
      </c>
      <c r="BP248">
        <f ca="1">IF(Table1[[#This Row],[Occupation]]="Construction",Table1[[#This Row],[Income]],0)</f>
        <v>0</v>
      </c>
      <c r="BQ248">
        <f ca="1">IF(Table1[[#This Row],[Occupation]]="Teaching",Table1[[#This Row],[Income]],0)</f>
        <v>0</v>
      </c>
      <c r="BR248">
        <f ca="1">IF(Table1[[#This Row],[Occupation]]="IT",Table1[[#This Row],[Income]],0)</f>
        <v>0</v>
      </c>
      <c r="BS248">
        <f ca="1">IF(Table1[[#This Row],[Occupation]]="General Work",Table1[[#This Row],[Income]],0)</f>
        <v>49707</v>
      </c>
      <c r="BT248" s="2">
        <f ca="1">IF(Table1[[#This Row],[Occupation]]="Agriculture",Table1[[#This Row],[Income]],0)</f>
        <v>0</v>
      </c>
      <c r="BV248" s="1">
        <f ca="1">IF(Table1[[#This Row],[Value of Debts]]&gt;Table1[[#This Row],[Income]],1,0)</f>
        <v>1</v>
      </c>
      <c r="BY248" s="2">
        <f ca="1">IF(Table1[[#This Row],[Net Worth of person]]&gt;$BZ$5,Table1[[#This Row],[Age]],0)</f>
        <v>30</v>
      </c>
    </row>
    <row r="249" spans="2:77" x14ac:dyDescent="0.3">
      <c r="B249">
        <f t="shared" ca="1" si="80"/>
        <v>2</v>
      </c>
      <c r="C249" t="str">
        <f t="shared" ca="1" si="89"/>
        <v>Women</v>
      </c>
      <c r="D249">
        <f t="shared" ca="1" si="81"/>
        <v>42</v>
      </c>
      <c r="E249">
        <f t="shared" ca="1" si="82"/>
        <v>3</v>
      </c>
      <c r="F249" t="str">
        <f t="shared" ca="1" si="90"/>
        <v>Teaching</v>
      </c>
      <c r="G249">
        <f t="shared" ca="1" si="83"/>
        <v>2</v>
      </c>
      <c r="H249" t="str">
        <f t="shared" ca="1" si="91"/>
        <v>College</v>
      </c>
      <c r="I249">
        <f t="shared" ca="1" si="84"/>
        <v>0</v>
      </c>
      <c r="J249">
        <f t="shared" ca="1" si="85"/>
        <v>3</v>
      </c>
      <c r="K249">
        <f t="shared" ca="1" si="86"/>
        <v>56165</v>
      </c>
      <c r="L249">
        <f t="shared" ca="1" si="87"/>
        <v>12</v>
      </c>
      <c r="M249" t="str">
        <f t="shared" ca="1" si="92"/>
        <v>Area 12</v>
      </c>
      <c r="N249">
        <f t="shared" ca="1" si="93"/>
        <v>224660</v>
      </c>
      <c r="O249">
        <f ca="1">RAND()*Table1[[#This Row],[value of House]]</f>
        <v>50744.91197374645</v>
      </c>
      <c r="P249">
        <f t="shared" ca="1" si="94"/>
        <v>75694.146113045412</v>
      </c>
      <c r="Q249">
        <f t="shared" ca="1" si="95"/>
        <v>68617</v>
      </c>
      <c r="R249">
        <f t="shared" ca="1" si="96"/>
        <v>64828.065712646494</v>
      </c>
      <c r="S249">
        <f t="shared" ca="1" si="97"/>
        <v>19694.093918790641</v>
      </c>
      <c r="T249">
        <f t="shared" ca="1" si="98"/>
        <v>320048.24003183603</v>
      </c>
      <c r="U249">
        <f t="shared" ca="1" si="99"/>
        <v>184189.97768639296</v>
      </c>
      <c r="V249">
        <f t="shared" ca="1" si="100"/>
        <v>135858.26234544307</v>
      </c>
      <c r="X249" s="1">
        <f ca="1">IF(Table1[[#This Row],[Gender]]="Men",1,0)</f>
        <v>0</v>
      </c>
      <c r="Y249">
        <f ca="1">IF(Table1[[#This Row],[Gender]]="Women",1,0)</f>
        <v>1</v>
      </c>
      <c r="AB249" s="2"/>
      <c r="AD249" s="1">
        <f ca="1">IF(Table1[[#This Row],[Occupation]]="General Work",1,0)</f>
        <v>0</v>
      </c>
      <c r="AE249">
        <f ca="1">IF(Table1[[#This Row],[Occupation]]="IT",1,0)</f>
        <v>0</v>
      </c>
      <c r="AF249">
        <f ca="1">IF(Table1[[#This Row],[Occupation]]="Agriculture",1,0)</f>
        <v>0</v>
      </c>
      <c r="AG249">
        <f ca="1">IF(Table1[[#This Row],[Occupation]]="Teaching",1,0)</f>
        <v>1</v>
      </c>
      <c r="AH249">
        <f ca="1">IF(Table1[[#This Row],[Occupation]]="Construction",1,0)</f>
        <v>0</v>
      </c>
      <c r="AI249">
        <f ca="1">IF(Table1[[#This Row],[Occupation]]="Health",1,0)</f>
        <v>0</v>
      </c>
      <c r="AP249" s="1"/>
      <c r="AQ249" s="11">
        <f t="shared" ca="1" si="79"/>
        <v>20691.991043262122</v>
      </c>
      <c r="AR249" s="2"/>
      <c r="AS249" s="1">
        <f ca="1">IF(Table1[[#This Row],[Value of Debts]]&gt;$AT$5,1,0)</f>
        <v>1</v>
      </c>
      <c r="AV249" s="2"/>
      <c r="AW249" s="16">
        <f ca="1">Table1[[#This Row],[Mortage Left]]/Table1[[#This Row],[value of House]]</f>
        <v>0.22587426321439708</v>
      </c>
      <c r="AX249">
        <f t="shared" ca="1" si="88"/>
        <v>1</v>
      </c>
      <c r="BA249" s="1">
        <f ca="1">IF(Table1[[#This Row],[Area]]="Area 1",Table1[[#This Row],[Income]],0)</f>
        <v>0</v>
      </c>
      <c r="BB249">
        <f ca="1">IF(Table1[[#This Row],[Area]]="Area 2",Table1[[#This Row],[Income]],0)</f>
        <v>0</v>
      </c>
      <c r="BC249">
        <f ca="1">IF(Table1[[#This Row],[Area]]="Area 3",Table1[[#This Row],[Income]],0)</f>
        <v>0</v>
      </c>
      <c r="BD249">
        <f ca="1">IF(Table1[[#This Row],[Area]]="Area 4",Table1[[#This Row],[Income]],0)</f>
        <v>0</v>
      </c>
      <c r="BE249">
        <f ca="1">IF(Table1[[#This Row],[Area]]="Area 5",Table1[[#This Row],[Income]],0)</f>
        <v>0</v>
      </c>
      <c r="BF249">
        <f ca="1">IF(Table1[[#This Row],[Area]]="Area 6",Table1[[#This Row],[Income]],0)</f>
        <v>0</v>
      </c>
      <c r="BG249">
        <f ca="1">IF(Table1[[#This Row],[Area]]="Area 7",Table1[[#This Row],[Income]],0)</f>
        <v>0</v>
      </c>
      <c r="BH249">
        <f ca="1">IF(Table1[[#This Row],[Area]]="Area 8",Table1[[#This Row],[Income]],0)</f>
        <v>0</v>
      </c>
      <c r="BI249">
        <f ca="1">IF(Table1[[#This Row],[Area]]="Area 9",Table1[[#This Row],[Income]],0)</f>
        <v>0</v>
      </c>
      <c r="BJ249">
        <f ca="1">IF(Table1[[#This Row],[Area]]="Area 10",Table1[[#This Row],[Income]],0)</f>
        <v>0</v>
      </c>
      <c r="BK249">
        <f ca="1">IF(Table1[[#This Row],[Area]]="Area 11",Table1[[#This Row],[Income]],0)</f>
        <v>0</v>
      </c>
      <c r="BL249">
        <f ca="1">IF(Table1[[#This Row],[Area]]="Area 12",Table1[[#This Row],[Income]],0)</f>
        <v>56165</v>
      </c>
      <c r="BM249">
        <f ca="1">IF(Table1[[#This Row],[Area]]="Area 13",Table1[[#This Row],[Income]],0)</f>
        <v>0</v>
      </c>
      <c r="BN249" s="2">
        <f ca="1">IF(Table1[[#This Row],[Area]]="Area 14",Table1[[#This Row],[Income]],0)</f>
        <v>0</v>
      </c>
      <c r="BO249" s="1">
        <f ca="1">IF(Table1[[#This Row],[Occupation]]="Health",Table1[[#This Row],[Income]],0)</f>
        <v>0</v>
      </c>
      <c r="BP249">
        <f ca="1">IF(Table1[[#This Row],[Occupation]]="Construction",Table1[[#This Row],[Income]],0)</f>
        <v>0</v>
      </c>
      <c r="BQ249">
        <f ca="1">IF(Table1[[#This Row],[Occupation]]="Teaching",Table1[[#This Row],[Income]],0)</f>
        <v>56165</v>
      </c>
      <c r="BR249">
        <f ca="1">IF(Table1[[#This Row],[Occupation]]="IT",Table1[[#This Row],[Income]],0)</f>
        <v>0</v>
      </c>
      <c r="BS249">
        <f ca="1">IF(Table1[[#This Row],[Occupation]]="General Work",Table1[[#This Row],[Income]],0)</f>
        <v>0</v>
      </c>
      <c r="BT249" s="2">
        <f ca="1">IF(Table1[[#This Row],[Occupation]]="Agriculture",Table1[[#This Row],[Income]],0)</f>
        <v>0</v>
      </c>
      <c r="BV249" s="1">
        <f ca="1">IF(Table1[[#This Row],[Value of Debts]]&gt;Table1[[#This Row],[Income]],1,0)</f>
        <v>1</v>
      </c>
      <c r="BY249" s="2">
        <f ca="1">IF(Table1[[#This Row],[Net Worth of person]]&gt;$BZ$5,Table1[[#This Row],[Age]],0)</f>
        <v>42</v>
      </c>
    </row>
    <row r="250" spans="2:77" x14ac:dyDescent="0.3">
      <c r="B250">
        <f t="shared" ca="1" si="80"/>
        <v>1</v>
      </c>
      <c r="C250" t="str">
        <f t="shared" ca="1" si="89"/>
        <v>Men</v>
      </c>
      <c r="D250">
        <f t="shared" ca="1" si="81"/>
        <v>43</v>
      </c>
      <c r="E250">
        <f t="shared" ca="1" si="82"/>
        <v>6</v>
      </c>
      <c r="F250" t="str">
        <f t="shared" ca="1" si="90"/>
        <v>Agriculture</v>
      </c>
      <c r="G250">
        <f t="shared" ca="1" si="83"/>
        <v>2</v>
      </c>
      <c r="H250" t="str">
        <f t="shared" ca="1" si="91"/>
        <v>College</v>
      </c>
      <c r="I250">
        <f t="shared" ca="1" si="84"/>
        <v>4</v>
      </c>
      <c r="J250">
        <f t="shared" ca="1" si="85"/>
        <v>1</v>
      </c>
      <c r="K250">
        <f t="shared" ca="1" si="86"/>
        <v>52477</v>
      </c>
      <c r="L250">
        <f t="shared" ca="1" si="87"/>
        <v>6</v>
      </c>
      <c r="M250" t="str">
        <f t="shared" ca="1" si="92"/>
        <v>Area 6</v>
      </c>
      <c r="N250">
        <f t="shared" ca="1" si="93"/>
        <v>262385</v>
      </c>
      <c r="O250">
        <f ca="1">RAND()*Table1[[#This Row],[value of House]]</f>
        <v>161582.94325588859</v>
      </c>
      <c r="P250">
        <f t="shared" ca="1" si="94"/>
        <v>20691.991043262122</v>
      </c>
      <c r="Q250">
        <f t="shared" ca="1" si="95"/>
        <v>2656</v>
      </c>
      <c r="R250">
        <f t="shared" ca="1" si="96"/>
        <v>89904.02593060724</v>
      </c>
      <c r="S250">
        <f t="shared" ca="1" si="97"/>
        <v>49758.54636963275</v>
      </c>
      <c r="T250">
        <f t="shared" ca="1" si="98"/>
        <v>332835.53741289489</v>
      </c>
      <c r="U250">
        <f t="shared" ca="1" si="99"/>
        <v>254142.96918649581</v>
      </c>
      <c r="V250">
        <f t="shared" ca="1" si="100"/>
        <v>78692.568226399075</v>
      </c>
      <c r="X250" s="1">
        <f ca="1">IF(Table1[[#This Row],[Gender]]="Men",1,0)</f>
        <v>1</v>
      </c>
      <c r="Y250">
        <f ca="1">IF(Table1[[#This Row],[Gender]]="Women",1,0)</f>
        <v>0</v>
      </c>
      <c r="AB250" s="2"/>
      <c r="AD250" s="1">
        <f ca="1">IF(Table1[[#This Row],[Occupation]]="General Work",1,0)</f>
        <v>0</v>
      </c>
      <c r="AE250">
        <f ca="1">IF(Table1[[#This Row],[Occupation]]="IT",1,0)</f>
        <v>0</v>
      </c>
      <c r="AF250">
        <f ca="1">IF(Table1[[#This Row],[Occupation]]="Agriculture",1,0)</f>
        <v>1</v>
      </c>
      <c r="AG250">
        <f ca="1">IF(Table1[[#This Row],[Occupation]]="Teaching",1,0)</f>
        <v>0</v>
      </c>
      <c r="AH250">
        <f ca="1">IF(Table1[[#This Row],[Occupation]]="Construction",1,0)</f>
        <v>0</v>
      </c>
      <c r="AI250">
        <f ca="1">IF(Table1[[#This Row],[Occupation]]="Health",1,0)</f>
        <v>0</v>
      </c>
      <c r="AP250" s="1"/>
      <c r="AQ250" s="11">
        <f t="shared" ca="1" si="79"/>
        <v>23555.906154106768</v>
      </c>
      <c r="AR250" s="2"/>
      <c r="AS250" s="1">
        <f ca="1">IF(Table1[[#This Row],[Value of Debts]]&gt;$AT$5,1,0)</f>
        <v>1</v>
      </c>
      <c r="AV250" s="2"/>
      <c r="AW250" s="16">
        <f ca="1">Table1[[#This Row],[Mortage Left]]/Table1[[#This Row],[value of House]]</f>
        <v>0.61582385904639592</v>
      </c>
      <c r="AX250">
        <f t="shared" ca="1" si="88"/>
        <v>0</v>
      </c>
      <c r="BA250" s="1">
        <f ca="1">IF(Table1[[#This Row],[Area]]="Area 1",Table1[[#This Row],[Income]],0)</f>
        <v>0</v>
      </c>
      <c r="BB250">
        <f ca="1">IF(Table1[[#This Row],[Area]]="Area 2",Table1[[#This Row],[Income]],0)</f>
        <v>0</v>
      </c>
      <c r="BC250">
        <f ca="1">IF(Table1[[#This Row],[Area]]="Area 3",Table1[[#This Row],[Income]],0)</f>
        <v>0</v>
      </c>
      <c r="BD250">
        <f ca="1">IF(Table1[[#This Row],[Area]]="Area 4",Table1[[#This Row],[Income]],0)</f>
        <v>0</v>
      </c>
      <c r="BE250">
        <f ca="1">IF(Table1[[#This Row],[Area]]="Area 5",Table1[[#This Row],[Income]],0)</f>
        <v>0</v>
      </c>
      <c r="BF250">
        <f ca="1">IF(Table1[[#This Row],[Area]]="Area 6",Table1[[#This Row],[Income]],0)</f>
        <v>52477</v>
      </c>
      <c r="BG250">
        <f ca="1">IF(Table1[[#This Row],[Area]]="Area 7",Table1[[#This Row],[Income]],0)</f>
        <v>0</v>
      </c>
      <c r="BH250">
        <f ca="1">IF(Table1[[#This Row],[Area]]="Area 8",Table1[[#This Row],[Income]],0)</f>
        <v>0</v>
      </c>
      <c r="BI250">
        <f ca="1">IF(Table1[[#This Row],[Area]]="Area 9",Table1[[#This Row],[Income]],0)</f>
        <v>0</v>
      </c>
      <c r="BJ250">
        <f ca="1">IF(Table1[[#This Row],[Area]]="Area 10",Table1[[#This Row],[Income]],0)</f>
        <v>0</v>
      </c>
      <c r="BK250">
        <f ca="1">IF(Table1[[#This Row],[Area]]="Area 11",Table1[[#This Row],[Income]],0)</f>
        <v>0</v>
      </c>
      <c r="BL250">
        <f ca="1">IF(Table1[[#This Row],[Area]]="Area 12",Table1[[#This Row],[Income]],0)</f>
        <v>0</v>
      </c>
      <c r="BM250">
        <f ca="1">IF(Table1[[#This Row],[Area]]="Area 13",Table1[[#This Row],[Income]],0)</f>
        <v>0</v>
      </c>
      <c r="BN250" s="2">
        <f ca="1">IF(Table1[[#This Row],[Area]]="Area 14",Table1[[#This Row],[Income]],0)</f>
        <v>0</v>
      </c>
      <c r="BO250" s="1">
        <f ca="1">IF(Table1[[#This Row],[Occupation]]="Health",Table1[[#This Row],[Income]],0)</f>
        <v>0</v>
      </c>
      <c r="BP250">
        <f ca="1">IF(Table1[[#This Row],[Occupation]]="Construction",Table1[[#This Row],[Income]],0)</f>
        <v>0</v>
      </c>
      <c r="BQ250">
        <f ca="1">IF(Table1[[#This Row],[Occupation]]="Teaching",Table1[[#This Row],[Income]],0)</f>
        <v>0</v>
      </c>
      <c r="BR250">
        <f ca="1">IF(Table1[[#This Row],[Occupation]]="IT",Table1[[#This Row],[Income]],0)</f>
        <v>0</v>
      </c>
      <c r="BS250">
        <f ca="1">IF(Table1[[#This Row],[Occupation]]="General Work",Table1[[#This Row],[Income]],0)</f>
        <v>0</v>
      </c>
      <c r="BT250" s="2">
        <f ca="1">IF(Table1[[#This Row],[Occupation]]="Agriculture",Table1[[#This Row],[Income]],0)</f>
        <v>52477</v>
      </c>
      <c r="BV250" s="1">
        <f ca="1">IF(Table1[[#This Row],[Value of Debts]]&gt;Table1[[#This Row],[Income]],1,0)</f>
        <v>1</v>
      </c>
      <c r="BY250" s="2">
        <f ca="1">IF(Table1[[#This Row],[Net Worth of person]]&gt;$BZ$5,Table1[[#This Row],[Age]],0)</f>
        <v>0</v>
      </c>
    </row>
    <row r="251" spans="2:77" x14ac:dyDescent="0.3">
      <c r="B251">
        <f t="shared" ca="1" si="80"/>
        <v>2</v>
      </c>
      <c r="C251" t="str">
        <f t="shared" ca="1" si="89"/>
        <v>Women</v>
      </c>
      <c r="D251">
        <f t="shared" ca="1" si="81"/>
        <v>27</v>
      </c>
      <c r="E251">
        <f t="shared" ca="1" si="82"/>
        <v>6</v>
      </c>
      <c r="F251" t="str">
        <f t="shared" ca="1" si="90"/>
        <v>Agriculture</v>
      </c>
      <c r="G251">
        <f t="shared" ca="1" si="83"/>
        <v>2</v>
      </c>
      <c r="H251" t="str">
        <f t="shared" ca="1" si="91"/>
        <v>College</v>
      </c>
      <c r="I251">
        <f t="shared" ca="1" si="84"/>
        <v>4</v>
      </c>
      <c r="J251">
        <f t="shared" ca="1" si="85"/>
        <v>2</v>
      </c>
      <c r="K251">
        <f t="shared" ca="1" si="86"/>
        <v>42743</v>
      </c>
      <c r="L251">
        <f t="shared" ca="1" si="87"/>
        <v>3</v>
      </c>
      <c r="M251" t="str">
        <f t="shared" ca="1" si="92"/>
        <v>Area 3</v>
      </c>
      <c r="N251">
        <f t="shared" ca="1" si="93"/>
        <v>256458</v>
      </c>
      <c r="O251">
        <f ca="1">RAND()*Table1[[#This Row],[value of House]]</f>
        <v>61216.566121323769</v>
      </c>
      <c r="P251">
        <f t="shared" ca="1" si="94"/>
        <v>47111.812308213535</v>
      </c>
      <c r="Q251">
        <f t="shared" ca="1" si="95"/>
        <v>28534</v>
      </c>
      <c r="R251">
        <f t="shared" ca="1" si="96"/>
        <v>23486.126949647412</v>
      </c>
      <c r="S251">
        <f t="shared" ca="1" si="97"/>
        <v>48483.612192554399</v>
      </c>
      <c r="T251">
        <f t="shared" ca="1" si="98"/>
        <v>352053.42450076796</v>
      </c>
      <c r="U251">
        <f t="shared" ca="1" si="99"/>
        <v>113236.69307097117</v>
      </c>
      <c r="V251">
        <f t="shared" ca="1" si="100"/>
        <v>238816.73142979678</v>
      </c>
      <c r="X251" s="1">
        <f ca="1">IF(Table1[[#This Row],[Gender]]="Men",1,0)</f>
        <v>0</v>
      </c>
      <c r="Y251">
        <f ca="1">IF(Table1[[#This Row],[Gender]]="Women",1,0)</f>
        <v>1</v>
      </c>
      <c r="AB251" s="2"/>
      <c r="AD251" s="1">
        <f ca="1">IF(Table1[[#This Row],[Occupation]]="General Work",1,0)</f>
        <v>0</v>
      </c>
      <c r="AE251">
        <f ca="1">IF(Table1[[#This Row],[Occupation]]="IT",1,0)</f>
        <v>0</v>
      </c>
      <c r="AF251">
        <f ca="1">IF(Table1[[#This Row],[Occupation]]="Agriculture",1,0)</f>
        <v>1</v>
      </c>
      <c r="AG251">
        <f ca="1">IF(Table1[[#This Row],[Occupation]]="Teaching",1,0)</f>
        <v>0</v>
      </c>
      <c r="AH251">
        <f ca="1">IF(Table1[[#This Row],[Occupation]]="Construction",1,0)</f>
        <v>0</v>
      </c>
      <c r="AI251">
        <f ca="1">IF(Table1[[#This Row],[Occupation]]="Health",1,0)</f>
        <v>0</v>
      </c>
      <c r="AP251" s="1"/>
      <c r="AQ251" s="11">
        <f t="shared" ca="1" si="79"/>
        <v>45868.948891011678</v>
      </c>
      <c r="AR251" s="2"/>
      <c r="AS251" s="1">
        <f ca="1">IF(Table1[[#This Row],[Value of Debts]]&gt;$AT$5,1,0)</f>
        <v>1</v>
      </c>
      <c r="AV251" s="2"/>
      <c r="AW251" s="16">
        <f ca="1">Table1[[#This Row],[Mortage Left]]/Table1[[#This Row],[value of House]]</f>
        <v>0.23870016190301635</v>
      </c>
      <c r="AX251">
        <f t="shared" ca="1" si="88"/>
        <v>1</v>
      </c>
      <c r="BA251" s="1">
        <f ca="1">IF(Table1[[#This Row],[Area]]="Area 1",Table1[[#This Row],[Income]],0)</f>
        <v>0</v>
      </c>
      <c r="BB251">
        <f ca="1">IF(Table1[[#This Row],[Area]]="Area 2",Table1[[#This Row],[Income]],0)</f>
        <v>0</v>
      </c>
      <c r="BC251">
        <f ca="1">IF(Table1[[#This Row],[Area]]="Area 3",Table1[[#This Row],[Income]],0)</f>
        <v>42743</v>
      </c>
      <c r="BD251">
        <f ca="1">IF(Table1[[#This Row],[Area]]="Area 4",Table1[[#This Row],[Income]],0)</f>
        <v>0</v>
      </c>
      <c r="BE251">
        <f ca="1">IF(Table1[[#This Row],[Area]]="Area 5",Table1[[#This Row],[Income]],0)</f>
        <v>0</v>
      </c>
      <c r="BF251">
        <f ca="1">IF(Table1[[#This Row],[Area]]="Area 6",Table1[[#This Row],[Income]],0)</f>
        <v>0</v>
      </c>
      <c r="BG251">
        <f ca="1">IF(Table1[[#This Row],[Area]]="Area 7",Table1[[#This Row],[Income]],0)</f>
        <v>0</v>
      </c>
      <c r="BH251">
        <f ca="1">IF(Table1[[#This Row],[Area]]="Area 8",Table1[[#This Row],[Income]],0)</f>
        <v>0</v>
      </c>
      <c r="BI251">
        <f ca="1">IF(Table1[[#This Row],[Area]]="Area 9",Table1[[#This Row],[Income]],0)</f>
        <v>0</v>
      </c>
      <c r="BJ251">
        <f ca="1">IF(Table1[[#This Row],[Area]]="Area 10",Table1[[#This Row],[Income]],0)</f>
        <v>0</v>
      </c>
      <c r="BK251">
        <f ca="1">IF(Table1[[#This Row],[Area]]="Area 11",Table1[[#This Row],[Income]],0)</f>
        <v>0</v>
      </c>
      <c r="BL251">
        <f ca="1">IF(Table1[[#This Row],[Area]]="Area 12",Table1[[#This Row],[Income]],0)</f>
        <v>0</v>
      </c>
      <c r="BM251">
        <f ca="1">IF(Table1[[#This Row],[Area]]="Area 13",Table1[[#This Row],[Income]],0)</f>
        <v>0</v>
      </c>
      <c r="BN251" s="2">
        <f ca="1">IF(Table1[[#This Row],[Area]]="Area 14",Table1[[#This Row],[Income]],0)</f>
        <v>0</v>
      </c>
      <c r="BO251" s="1">
        <f ca="1">IF(Table1[[#This Row],[Occupation]]="Health",Table1[[#This Row],[Income]],0)</f>
        <v>0</v>
      </c>
      <c r="BP251">
        <f ca="1">IF(Table1[[#This Row],[Occupation]]="Construction",Table1[[#This Row],[Income]],0)</f>
        <v>0</v>
      </c>
      <c r="BQ251">
        <f ca="1">IF(Table1[[#This Row],[Occupation]]="Teaching",Table1[[#This Row],[Income]],0)</f>
        <v>0</v>
      </c>
      <c r="BR251">
        <f ca="1">IF(Table1[[#This Row],[Occupation]]="IT",Table1[[#This Row],[Income]],0)</f>
        <v>0</v>
      </c>
      <c r="BS251">
        <f ca="1">IF(Table1[[#This Row],[Occupation]]="General Work",Table1[[#This Row],[Income]],0)</f>
        <v>0</v>
      </c>
      <c r="BT251" s="2">
        <f ca="1">IF(Table1[[#This Row],[Occupation]]="Agriculture",Table1[[#This Row],[Income]],0)</f>
        <v>42743</v>
      </c>
      <c r="BV251" s="1">
        <f ca="1">IF(Table1[[#This Row],[Value of Debts]]&gt;Table1[[#This Row],[Income]],1,0)</f>
        <v>1</v>
      </c>
      <c r="BY251" s="2">
        <f ca="1">IF(Table1[[#This Row],[Net Worth of person]]&gt;$BZ$5,Table1[[#This Row],[Age]],0)</f>
        <v>27</v>
      </c>
    </row>
    <row r="252" spans="2:77" x14ac:dyDescent="0.3">
      <c r="B252">
        <f t="shared" ca="1" si="80"/>
        <v>2</v>
      </c>
      <c r="C252" t="str">
        <f t="shared" ca="1" si="89"/>
        <v>Women</v>
      </c>
      <c r="D252">
        <f t="shared" ca="1" si="81"/>
        <v>36</v>
      </c>
      <c r="E252">
        <f t="shared" ca="1" si="82"/>
        <v>2</v>
      </c>
      <c r="F252" t="str">
        <f t="shared" ca="1" si="90"/>
        <v>Construction</v>
      </c>
      <c r="G252">
        <f t="shared" ca="1" si="83"/>
        <v>4</v>
      </c>
      <c r="H252" t="str">
        <f t="shared" ca="1" si="91"/>
        <v>Technical</v>
      </c>
      <c r="I252">
        <f t="shared" ca="1" si="84"/>
        <v>3</v>
      </c>
      <c r="J252">
        <f t="shared" ca="1" si="85"/>
        <v>1</v>
      </c>
      <c r="K252">
        <f t="shared" ca="1" si="86"/>
        <v>56174</v>
      </c>
      <c r="L252">
        <f t="shared" ca="1" si="87"/>
        <v>1</v>
      </c>
      <c r="M252" t="str">
        <f t="shared" ca="1" si="92"/>
        <v>Area 1</v>
      </c>
      <c r="N252">
        <f t="shared" ca="1" si="93"/>
        <v>337044</v>
      </c>
      <c r="O252">
        <f ca="1">RAND()*Table1[[#This Row],[value of House]]</f>
        <v>253746.0080866745</v>
      </c>
      <c r="P252">
        <f t="shared" ca="1" si="94"/>
        <v>45868.948891011678</v>
      </c>
      <c r="Q252">
        <f t="shared" ca="1" si="95"/>
        <v>45074</v>
      </c>
      <c r="R252">
        <f t="shared" ca="1" si="96"/>
        <v>83747.333259311505</v>
      </c>
      <c r="S252">
        <f t="shared" ca="1" si="97"/>
        <v>48538.403956311398</v>
      </c>
      <c r="T252">
        <f t="shared" ca="1" si="98"/>
        <v>431451.35284732305</v>
      </c>
      <c r="U252">
        <f t="shared" ca="1" si="99"/>
        <v>382567.341345986</v>
      </c>
      <c r="V252">
        <f t="shared" ca="1" si="100"/>
        <v>48884.011501337052</v>
      </c>
      <c r="X252" s="1">
        <f ca="1">IF(Table1[[#This Row],[Gender]]="Men",1,0)</f>
        <v>0</v>
      </c>
      <c r="Y252">
        <f ca="1">IF(Table1[[#This Row],[Gender]]="Women",1,0)</f>
        <v>1</v>
      </c>
      <c r="AB252" s="2"/>
      <c r="AD252" s="1">
        <f ca="1">IF(Table1[[#This Row],[Occupation]]="General Work",1,0)</f>
        <v>0</v>
      </c>
      <c r="AE252">
        <f ca="1">IF(Table1[[#This Row],[Occupation]]="IT",1,0)</f>
        <v>0</v>
      </c>
      <c r="AF252">
        <f ca="1">IF(Table1[[#This Row],[Occupation]]="Agriculture",1,0)</f>
        <v>0</v>
      </c>
      <c r="AG252">
        <f ca="1">IF(Table1[[#This Row],[Occupation]]="Teaching",1,0)</f>
        <v>0</v>
      </c>
      <c r="AH252">
        <f ca="1">IF(Table1[[#This Row],[Occupation]]="Construction",1,0)</f>
        <v>1</v>
      </c>
      <c r="AI252">
        <f ca="1">IF(Table1[[#This Row],[Occupation]]="Health",1,0)</f>
        <v>0</v>
      </c>
      <c r="AP252" s="1"/>
      <c r="AQ252" s="11">
        <f t="shared" ca="1" si="79"/>
        <v>16776.977113673944</v>
      </c>
      <c r="AR252" s="2"/>
      <c r="AS252" s="1">
        <f ca="1">IF(Table1[[#This Row],[Value of Debts]]&gt;$AT$5,1,0)</f>
        <v>1</v>
      </c>
      <c r="AV252" s="2"/>
      <c r="AW252" s="16">
        <f ca="1">Table1[[#This Row],[Mortage Left]]/Table1[[#This Row],[value of House]]</f>
        <v>0.75285721771244851</v>
      </c>
      <c r="AX252">
        <f t="shared" ca="1" si="88"/>
        <v>0</v>
      </c>
      <c r="BA252" s="1">
        <f ca="1">IF(Table1[[#This Row],[Area]]="Area 1",Table1[[#This Row],[Income]],0)</f>
        <v>56174</v>
      </c>
      <c r="BB252">
        <f ca="1">IF(Table1[[#This Row],[Area]]="Area 2",Table1[[#This Row],[Income]],0)</f>
        <v>0</v>
      </c>
      <c r="BC252">
        <f ca="1">IF(Table1[[#This Row],[Area]]="Area 3",Table1[[#This Row],[Income]],0)</f>
        <v>0</v>
      </c>
      <c r="BD252">
        <f ca="1">IF(Table1[[#This Row],[Area]]="Area 4",Table1[[#This Row],[Income]],0)</f>
        <v>0</v>
      </c>
      <c r="BE252">
        <f ca="1">IF(Table1[[#This Row],[Area]]="Area 5",Table1[[#This Row],[Income]],0)</f>
        <v>0</v>
      </c>
      <c r="BF252">
        <f ca="1">IF(Table1[[#This Row],[Area]]="Area 6",Table1[[#This Row],[Income]],0)</f>
        <v>0</v>
      </c>
      <c r="BG252">
        <f ca="1">IF(Table1[[#This Row],[Area]]="Area 7",Table1[[#This Row],[Income]],0)</f>
        <v>0</v>
      </c>
      <c r="BH252">
        <f ca="1">IF(Table1[[#This Row],[Area]]="Area 8",Table1[[#This Row],[Income]],0)</f>
        <v>0</v>
      </c>
      <c r="BI252">
        <f ca="1">IF(Table1[[#This Row],[Area]]="Area 9",Table1[[#This Row],[Income]],0)</f>
        <v>0</v>
      </c>
      <c r="BJ252">
        <f ca="1">IF(Table1[[#This Row],[Area]]="Area 10",Table1[[#This Row],[Income]],0)</f>
        <v>0</v>
      </c>
      <c r="BK252">
        <f ca="1">IF(Table1[[#This Row],[Area]]="Area 11",Table1[[#This Row],[Income]],0)</f>
        <v>0</v>
      </c>
      <c r="BL252">
        <f ca="1">IF(Table1[[#This Row],[Area]]="Area 12",Table1[[#This Row],[Income]],0)</f>
        <v>0</v>
      </c>
      <c r="BM252">
        <f ca="1">IF(Table1[[#This Row],[Area]]="Area 13",Table1[[#This Row],[Income]],0)</f>
        <v>0</v>
      </c>
      <c r="BN252" s="2">
        <f ca="1">IF(Table1[[#This Row],[Area]]="Area 14",Table1[[#This Row],[Income]],0)</f>
        <v>0</v>
      </c>
      <c r="BO252" s="1">
        <f ca="1">IF(Table1[[#This Row],[Occupation]]="Health",Table1[[#This Row],[Income]],0)</f>
        <v>0</v>
      </c>
      <c r="BP252">
        <f ca="1">IF(Table1[[#This Row],[Occupation]]="Construction",Table1[[#This Row],[Income]],0)</f>
        <v>56174</v>
      </c>
      <c r="BQ252">
        <f ca="1">IF(Table1[[#This Row],[Occupation]]="Teaching",Table1[[#This Row],[Income]],0)</f>
        <v>0</v>
      </c>
      <c r="BR252">
        <f ca="1">IF(Table1[[#This Row],[Occupation]]="IT",Table1[[#This Row],[Income]],0)</f>
        <v>0</v>
      </c>
      <c r="BS252">
        <f ca="1">IF(Table1[[#This Row],[Occupation]]="General Work",Table1[[#This Row],[Income]],0)</f>
        <v>0</v>
      </c>
      <c r="BT252" s="2">
        <f ca="1">IF(Table1[[#This Row],[Occupation]]="Agriculture",Table1[[#This Row],[Income]],0)</f>
        <v>0</v>
      </c>
      <c r="BV252" s="1">
        <f ca="1">IF(Table1[[#This Row],[Value of Debts]]&gt;Table1[[#This Row],[Income]],1,0)</f>
        <v>1</v>
      </c>
      <c r="BY252" s="2">
        <f ca="1">IF(Table1[[#This Row],[Net Worth of person]]&gt;$BZ$5,Table1[[#This Row],[Age]],0)</f>
        <v>0</v>
      </c>
    </row>
    <row r="253" spans="2:77" x14ac:dyDescent="0.3">
      <c r="B253">
        <f t="shared" ca="1" si="80"/>
        <v>2</v>
      </c>
      <c r="C253" t="str">
        <f t="shared" ca="1" si="89"/>
        <v>Women</v>
      </c>
      <c r="D253">
        <f t="shared" ca="1" si="81"/>
        <v>25</v>
      </c>
      <c r="E253">
        <f t="shared" ca="1" si="82"/>
        <v>2</v>
      </c>
      <c r="F253" t="str">
        <f t="shared" ca="1" si="90"/>
        <v>Construction</v>
      </c>
      <c r="G253">
        <f t="shared" ca="1" si="83"/>
        <v>1</v>
      </c>
      <c r="H253" t="str">
        <f t="shared" ca="1" si="91"/>
        <v>High School</v>
      </c>
      <c r="I253">
        <f t="shared" ca="1" si="84"/>
        <v>0</v>
      </c>
      <c r="J253">
        <f t="shared" ca="1" si="85"/>
        <v>2</v>
      </c>
      <c r="K253">
        <f t="shared" ca="1" si="86"/>
        <v>63344</v>
      </c>
      <c r="L253">
        <f t="shared" ca="1" si="87"/>
        <v>11</v>
      </c>
      <c r="M253" t="str">
        <f t="shared" ca="1" si="92"/>
        <v>Area 11</v>
      </c>
      <c r="N253">
        <f t="shared" ca="1" si="93"/>
        <v>316720</v>
      </c>
      <c r="O253">
        <f ca="1">RAND()*Table1[[#This Row],[value of House]]</f>
        <v>98008.072856778366</v>
      </c>
      <c r="P253">
        <f t="shared" ca="1" si="94"/>
        <v>33553.954227347887</v>
      </c>
      <c r="Q253">
        <f t="shared" ca="1" si="95"/>
        <v>21565</v>
      </c>
      <c r="R253">
        <f t="shared" ca="1" si="96"/>
        <v>115310.4984953587</v>
      </c>
      <c r="S253">
        <f t="shared" ca="1" si="97"/>
        <v>94785.938830108789</v>
      </c>
      <c r="T253">
        <f t="shared" ca="1" si="98"/>
        <v>445059.89305745665</v>
      </c>
      <c r="U253">
        <f t="shared" ca="1" si="99"/>
        <v>234883.57135213708</v>
      </c>
      <c r="V253">
        <f t="shared" ca="1" si="100"/>
        <v>210176.32170531957</v>
      </c>
      <c r="X253" s="1">
        <f ca="1">IF(Table1[[#This Row],[Gender]]="Men",1,0)</f>
        <v>0</v>
      </c>
      <c r="Y253">
        <f ca="1">IF(Table1[[#This Row],[Gender]]="Women",1,0)</f>
        <v>1</v>
      </c>
      <c r="AB253" s="2"/>
      <c r="AD253" s="1">
        <f ca="1">IF(Table1[[#This Row],[Occupation]]="General Work",1,0)</f>
        <v>0</v>
      </c>
      <c r="AE253">
        <f ca="1">IF(Table1[[#This Row],[Occupation]]="IT",1,0)</f>
        <v>0</v>
      </c>
      <c r="AF253">
        <f ca="1">IF(Table1[[#This Row],[Occupation]]="Agriculture",1,0)</f>
        <v>0</v>
      </c>
      <c r="AG253">
        <f ca="1">IF(Table1[[#This Row],[Occupation]]="Teaching",1,0)</f>
        <v>0</v>
      </c>
      <c r="AH253">
        <f ca="1">IF(Table1[[#This Row],[Occupation]]="Construction",1,0)</f>
        <v>1</v>
      </c>
      <c r="AI253">
        <f ca="1">IF(Table1[[#This Row],[Occupation]]="Health",1,0)</f>
        <v>0</v>
      </c>
      <c r="AP253" s="1"/>
      <c r="AQ253" s="11">
        <f t="shared" ca="1" si="79"/>
        <v>38604.98437762411</v>
      </c>
      <c r="AR253" s="2"/>
      <c r="AS253" s="1">
        <f ca="1">IF(Table1[[#This Row],[Value of Debts]]&gt;$AT$5,1,0)</f>
        <v>1</v>
      </c>
      <c r="AV253" s="2"/>
      <c r="AW253" s="16">
        <f ca="1">Table1[[#This Row],[Mortage Left]]/Table1[[#This Row],[value of House]]</f>
        <v>0.30944706004287181</v>
      </c>
      <c r="AX253">
        <f t="shared" ca="1" si="88"/>
        <v>0</v>
      </c>
      <c r="BA253" s="1">
        <f ca="1">IF(Table1[[#This Row],[Area]]="Area 1",Table1[[#This Row],[Income]],0)</f>
        <v>0</v>
      </c>
      <c r="BB253">
        <f ca="1">IF(Table1[[#This Row],[Area]]="Area 2",Table1[[#This Row],[Income]],0)</f>
        <v>0</v>
      </c>
      <c r="BC253">
        <f ca="1">IF(Table1[[#This Row],[Area]]="Area 3",Table1[[#This Row],[Income]],0)</f>
        <v>0</v>
      </c>
      <c r="BD253">
        <f ca="1">IF(Table1[[#This Row],[Area]]="Area 4",Table1[[#This Row],[Income]],0)</f>
        <v>0</v>
      </c>
      <c r="BE253">
        <f ca="1">IF(Table1[[#This Row],[Area]]="Area 5",Table1[[#This Row],[Income]],0)</f>
        <v>0</v>
      </c>
      <c r="BF253">
        <f ca="1">IF(Table1[[#This Row],[Area]]="Area 6",Table1[[#This Row],[Income]],0)</f>
        <v>0</v>
      </c>
      <c r="BG253">
        <f ca="1">IF(Table1[[#This Row],[Area]]="Area 7",Table1[[#This Row],[Income]],0)</f>
        <v>0</v>
      </c>
      <c r="BH253">
        <f ca="1">IF(Table1[[#This Row],[Area]]="Area 8",Table1[[#This Row],[Income]],0)</f>
        <v>0</v>
      </c>
      <c r="BI253">
        <f ca="1">IF(Table1[[#This Row],[Area]]="Area 9",Table1[[#This Row],[Income]],0)</f>
        <v>0</v>
      </c>
      <c r="BJ253">
        <f ca="1">IF(Table1[[#This Row],[Area]]="Area 10",Table1[[#This Row],[Income]],0)</f>
        <v>0</v>
      </c>
      <c r="BK253">
        <f ca="1">IF(Table1[[#This Row],[Area]]="Area 11",Table1[[#This Row],[Income]],0)</f>
        <v>63344</v>
      </c>
      <c r="BL253">
        <f ca="1">IF(Table1[[#This Row],[Area]]="Area 12",Table1[[#This Row],[Income]],0)</f>
        <v>0</v>
      </c>
      <c r="BM253">
        <f ca="1">IF(Table1[[#This Row],[Area]]="Area 13",Table1[[#This Row],[Income]],0)</f>
        <v>0</v>
      </c>
      <c r="BN253" s="2">
        <f ca="1">IF(Table1[[#This Row],[Area]]="Area 14",Table1[[#This Row],[Income]],0)</f>
        <v>0</v>
      </c>
      <c r="BO253" s="1">
        <f ca="1">IF(Table1[[#This Row],[Occupation]]="Health",Table1[[#This Row],[Income]],0)</f>
        <v>0</v>
      </c>
      <c r="BP253">
        <f ca="1">IF(Table1[[#This Row],[Occupation]]="Construction",Table1[[#This Row],[Income]],0)</f>
        <v>63344</v>
      </c>
      <c r="BQ253">
        <f ca="1">IF(Table1[[#This Row],[Occupation]]="Teaching",Table1[[#This Row],[Income]],0)</f>
        <v>0</v>
      </c>
      <c r="BR253">
        <f ca="1">IF(Table1[[#This Row],[Occupation]]="IT",Table1[[#This Row],[Income]],0)</f>
        <v>0</v>
      </c>
      <c r="BS253">
        <f ca="1">IF(Table1[[#This Row],[Occupation]]="General Work",Table1[[#This Row],[Income]],0)</f>
        <v>0</v>
      </c>
      <c r="BT253" s="2">
        <f ca="1">IF(Table1[[#This Row],[Occupation]]="Agriculture",Table1[[#This Row],[Income]],0)</f>
        <v>0</v>
      </c>
      <c r="BV253" s="1">
        <f ca="1">IF(Table1[[#This Row],[Value of Debts]]&gt;Table1[[#This Row],[Income]],1,0)</f>
        <v>1</v>
      </c>
      <c r="BY253" s="2">
        <f ca="1">IF(Table1[[#This Row],[Net Worth of person]]&gt;$BZ$5,Table1[[#This Row],[Age]],0)</f>
        <v>25</v>
      </c>
    </row>
    <row r="254" spans="2:77" x14ac:dyDescent="0.3">
      <c r="B254">
        <f t="shared" ca="1" si="80"/>
        <v>2</v>
      </c>
      <c r="C254" t="str">
        <f t="shared" ca="1" si="89"/>
        <v>Women</v>
      </c>
      <c r="D254">
        <f t="shared" ca="1" si="81"/>
        <v>29</v>
      </c>
      <c r="E254">
        <f t="shared" ca="1" si="82"/>
        <v>5</v>
      </c>
      <c r="F254" t="str">
        <f t="shared" ca="1" si="90"/>
        <v>General Work</v>
      </c>
      <c r="G254">
        <f t="shared" ca="1" si="83"/>
        <v>5</v>
      </c>
      <c r="H254" t="str">
        <f t="shared" ca="1" si="91"/>
        <v>Others</v>
      </c>
      <c r="I254">
        <f t="shared" ca="1" si="84"/>
        <v>3</v>
      </c>
      <c r="J254">
        <f t="shared" ca="1" si="85"/>
        <v>3</v>
      </c>
      <c r="K254">
        <f t="shared" ca="1" si="86"/>
        <v>80848</v>
      </c>
      <c r="L254">
        <f t="shared" ca="1" si="87"/>
        <v>8</v>
      </c>
      <c r="M254" t="str">
        <f t="shared" ca="1" si="92"/>
        <v>Area 8</v>
      </c>
      <c r="N254">
        <f t="shared" ca="1" si="93"/>
        <v>323392</v>
      </c>
      <c r="O254">
        <f ca="1">RAND()*Table1[[#This Row],[value of House]]</f>
        <v>16116.673207346244</v>
      </c>
      <c r="P254">
        <f t="shared" ca="1" si="94"/>
        <v>115814.95313287234</v>
      </c>
      <c r="Q254">
        <f t="shared" ca="1" si="95"/>
        <v>93771</v>
      </c>
      <c r="R254">
        <f t="shared" ca="1" si="96"/>
        <v>159959.74833259522</v>
      </c>
      <c r="S254">
        <f t="shared" ca="1" si="97"/>
        <v>55028.070345236483</v>
      </c>
      <c r="T254">
        <f t="shared" ca="1" si="98"/>
        <v>494235.02347810881</v>
      </c>
      <c r="U254">
        <f t="shared" ca="1" si="99"/>
        <v>269847.42153994145</v>
      </c>
      <c r="V254">
        <f t="shared" ca="1" si="100"/>
        <v>224387.60193816735</v>
      </c>
      <c r="X254" s="1">
        <f ca="1">IF(Table1[[#This Row],[Gender]]="Men",1,0)</f>
        <v>0</v>
      </c>
      <c r="Y254">
        <f ca="1">IF(Table1[[#This Row],[Gender]]="Women",1,0)</f>
        <v>1</v>
      </c>
      <c r="AB254" s="2"/>
      <c r="AD254" s="1">
        <f ca="1">IF(Table1[[#This Row],[Occupation]]="General Work",1,0)</f>
        <v>1</v>
      </c>
      <c r="AE254">
        <f ca="1">IF(Table1[[#This Row],[Occupation]]="IT",1,0)</f>
        <v>0</v>
      </c>
      <c r="AF254">
        <f ca="1">IF(Table1[[#This Row],[Occupation]]="Agriculture",1,0)</f>
        <v>0</v>
      </c>
      <c r="AG254">
        <f ca="1">IF(Table1[[#This Row],[Occupation]]="Teaching",1,0)</f>
        <v>0</v>
      </c>
      <c r="AH254">
        <f ca="1">IF(Table1[[#This Row],[Occupation]]="Construction",1,0)</f>
        <v>0</v>
      </c>
      <c r="AI254">
        <f ca="1">IF(Table1[[#This Row],[Occupation]]="Health",1,0)</f>
        <v>0</v>
      </c>
      <c r="AP254" s="1"/>
      <c r="AQ254" s="11">
        <f t="shared" ca="1" si="79"/>
        <v>15928.482490082582</v>
      </c>
      <c r="AR254" s="2"/>
      <c r="AS254" s="1">
        <f ca="1">IF(Table1[[#This Row],[Value of Debts]]&gt;$AT$5,1,0)</f>
        <v>1</v>
      </c>
      <c r="AV254" s="2"/>
      <c r="AW254" s="16">
        <f ca="1">Table1[[#This Row],[Mortage Left]]/Table1[[#This Row],[value of House]]</f>
        <v>4.9836338583966966E-2</v>
      </c>
      <c r="AX254">
        <f t="shared" ca="1" si="88"/>
        <v>1</v>
      </c>
      <c r="BA254" s="1">
        <f ca="1">IF(Table1[[#This Row],[Area]]="Area 1",Table1[[#This Row],[Income]],0)</f>
        <v>0</v>
      </c>
      <c r="BB254">
        <f ca="1">IF(Table1[[#This Row],[Area]]="Area 2",Table1[[#This Row],[Income]],0)</f>
        <v>0</v>
      </c>
      <c r="BC254">
        <f ca="1">IF(Table1[[#This Row],[Area]]="Area 3",Table1[[#This Row],[Income]],0)</f>
        <v>0</v>
      </c>
      <c r="BD254">
        <f ca="1">IF(Table1[[#This Row],[Area]]="Area 4",Table1[[#This Row],[Income]],0)</f>
        <v>0</v>
      </c>
      <c r="BE254">
        <f ca="1">IF(Table1[[#This Row],[Area]]="Area 5",Table1[[#This Row],[Income]],0)</f>
        <v>0</v>
      </c>
      <c r="BF254">
        <f ca="1">IF(Table1[[#This Row],[Area]]="Area 6",Table1[[#This Row],[Income]],0)</f>
        <v>0</v>
      </c>
      <c r="BG254">
        <f ca="1">IF(Table1[[#This Row],[Area]]="Area 7",Table1[[#This Row],[Income]],0)</f>
        <v>0</v>
      </c>
      <c r="BH254">
        <f ca="1">IF(Table1[[#This Row],[Area]]="Area 8",Table1[[#This Row],[Income]],0)</f>
        <v>80848</v>
      </c>
      <c r="BI254">
        <f ca="1">IF(Table1[[#This Row],[Area]]="Area 9",Table1[[#This Row],[Income]],0)</f>
        <v>0</v>
      </c>
      <c r="BJ254">
        <f ca="1">IF(Table1[[#This Row],[Area]]="Area 10",Table1[[#This Row],[Income]],0)</f>
        <v>0</v>
      </c>
      <c r="BK254">
        <f ca="1">IF(Table1[[#This Row],[Area]]="Area 11",Table1[[#This Row],[Income]],0)</f>
        <v>0</v>
      </c>
      <c r="BL254">
        <f ca="1">IF(Table1[[#This Row],[Area]]="Area 12",Table1[[#This Row],[Income]],0)</f>
        <v>0</v>
      </c>
      <c r="BM254">
        <f ca="1">IF(Table1[[#This Row],[Area]]="Area 13",Table1[[#This Row],[Income]],0)</f>
        <v>0</v>
      </c>
      <c r="BN254" s="2">
        <f ca="1">IF(Table1[[#This Row],[Area]]="Area 14",Table1[[#This Row],[Income]],0)</f>
        <v>0</v>
      </c>
      <c r="BO254" s="1">
        <f ca="1">IF(Table1[[#This Row],[Occupation]]="Health",Table1[[#This Row],[Income]],0)</f>
        <v>0</v>
      </c>
      <c r="BP254">
        <f ca="1">IF(Table1[[#This Row],[Occupation]]="Construction",Table1[[#This Row],[Income]],0)</f>
        <v>0</v>
      </c>
      <c r="BQ254">
        <f ca="1">IF(Table1[[#This Row],[Occupation]]="Teaching",Table1[[#This Row],[Income]],0)</f>
        <v>0</v>
      </c>
      <c r="BR254">
        <f ca="1">IF(Table1[[#This Row],[Occupation]]="IT",Table1[[#This Row],[Income]],0)</f>
        <v>0</v>
      </c>
      <c r="BS254">
        <f ca="1">IF(Table1[[#This Row],[Occupation]]="General Work",Table1[[#This Row],[Income]],0)</f>
        <v>80848</v>
      </c>
      <c r="BT254" s="2">
        <f ca="1">IF(Table1[[#This Row],[Occupation]]="Agriculture",Table1[[#This Row],[Income]],0)</f>
        <v>0</v>
      </c>
      <c r="BV254" s="1">
        <f ca="1">IF(Table1[[#This Row],[Value of Debts]]&gt;Table1[[#This Row],[Income]],1,0)</f>
        <v>1</v>
      </c>
      <c r="BY254" s="2">
        <f ca="1">IF(Table1[[#This Row],[Net Worth of person]]&gt;$BZ$5,Table1[[#This Row],[Age]],0)</f>
        <v>29</v>
      </c>
    </row>
    <row r="255" spans="2:77" x14ac:dyDescent="0.3">
      <c r="B255">
        <f t="shared" ca="1" si="80"/>
        <v>1</v>
      </c>
      <c r="C255" t="str">
        <f t="shared" ca="1" si="89"/>
        <v>Men</v>
      </c>
      <c r="D255">
        <f t="shared" ca="1" si="81"/>
        <v>45</v>
      </c>
      <c r="E255">
        <f t="shared" ca="1" si="82"/>
        <v>1</v>
      </c>
      <c r="F255" t="str">
        <f t="shared" ca="1" si="90"/>
        <v>Health</v>
      </c>
      <c r="G255">
        <f t="shared" ca="1" si="83"/>
        <v>3</v>
      </c>
      <c r="H255" t="str">
        <f t="shared" ca="1" si="91"/>
        <v>University</v>
      </c>
      <c r="I255">
        <f t="shared" ca="1" si="84"/>
        <v>3</v>
      </c>
      <c r="J255">
        <f t="shared" ca="1" si="85"/>
        <v>1</v>
      </c>
      <c r="K255">
        <f t="shared" ca="1" si="86"/>
        <v>47199</v>
      </c>
      <c r="L255">
        <f t="shared" ca="1" si="87"/>
        <v>4</v>
      </c>
      <c r="M255" t="str">
        <f t="shared" ca="1" si="92"/>
        <v>Area 4</v>
      </c>
      <c r="N255">
        <f t="shared" ca="1" si="93"/>
        <v>235995</v>
      </c>
      <c r="O255">
        <f ca="1">RAND()*Table1[[#This Row],[value of House]]</f>
        <v>195592.96634965591</v>
      </c>
      <c r="P255">
        <f t="shared" ca="1" si="94"/>
        <v>15928.482490082582</v>
      </c>
      <c r="Q255">
        <f t="shared" ca="1" si="95"/>
        <v>6176</v>
      </c>
      <c r="R255">
        <f t="shared" ca="1" si="96"/>
        <v>20328.008098474584</v>
      </c>
      <c r="S255">
        <f t="shared" ca="1" si="97"/>
        <v>53929.652287062767</v>
      </c>
      <c r="T255">
        <f t="shared" ca="1" si="98"/>
        <v>305853.13477714534</v>
      </c>
      <c r="U255">
        <f t="shared" ca="1" si="99"/>
        <v>222096.9744481305</v>
      </c>
      <c r="V255">
        <f t="shared" ca="1" si="100"/>
        <v>83756.160329014849</v>
      </c>
      <c r="X255" s="1">
        <f ca="1">IF(Table1[[#This Row],[Gender]]="Men",1,0)</f>
        <v>1</v>
      </c>
      <c r="Y255">
        <f ca="1">IF(Table1[[#This Row],[Gender]]="Women",1,0)</f>
        <v>0</v>
      </c>
      <c r="AB255" s="2"/>
      <c r="AD255" s="1">
        <f ca="1">IF(Table1[[#This Row],[Occupation]]="General Work",1,0)</f>
        <v>0</v>
      </c>
      <c r="AE255">
        <f ca="1">IF(Table1[[#This Row],[Occupation]]="IT",1,0)</f>
        <v>0</v>
      </c>
      <c r="AF255">
        <f ca="1">IF(Table1[[#This Row],[Occupation]]="Agriculture",1,0)</f>
        <v>0</v>
      </c>
      <c r="AG255">
        <f ca="1">IF(Table1[[#This Row],[Occupation]]="Teaching",1,0)</f>
        <v>0</v>
      </c>
      <c r="AH255">
        <f ca="1">IF(Table1[[#This Row],[Occupation]]="Construction",1,0)</f>
        <v>0</v>
      </c>
      <c r="AI255">
        <f ca="1">IF(Table1[[#This Row],[Occupation]]="Health",1,0)</f>
        <v>1</v>
      </c>
      <c r="AP255" s="1"/>
      <c r="AQ255" s="11">
        <f t="shared" ca="1" si="79"/>
        <v>30080.730559912128</v>
      </c>
      <c r="AR255" s="2"/>
      <c r="AS255" s="1">
        <f ca="1">IF(Table1[[#This Row],[Value of Debts]]&gt;$AT$5,1,0)</f>
        <v>1</v>
      </c>
      <c r="AV255" s="2"/>
      <c r="AW255" s="16">
        <f ca="1">Table1[[#This Row],[Mortage Left]]/Table1[[#This Row],[value of House]]</f>
        <v>0.82880131506877652</v>
      </c>
      <c r="AX255">
        <f t="shared" ca="1" si="88"/>
        <v>0</v>
      </c>
      <c r="BA255" s="1">
        <f ca="1">IF(Table1[[#This Row],[Area]]="Area 1",Table1[[#This Row],[Income]],0)</f>
        <v>0</v>
      </c>
      <c r="BB255">
        <f ca="1">IF(Table1[[#This Row],[Area]]="Area 2",Table1[[#This Row],[Income]],0)</f>
        <v>0</v>
      </c>
      <c r="BC255">
        <f ca="1">IF(Table1[[#This Row],[Area]]="Area 3",Table1[[#This Row],[Income]],0)</f>
        <v>0</v>
      </c>
      <c r="BD255">
        <f ca="1">IF(Table1[[#This Row],[Area]]="Area 4",Table1[[#This Row],[Income]],0)</f>
        <v>47199</v>
      </c>
      <c r="BE255">
        <f ca="1">IF(Table1[[#This Row],[Area]]="Area 5",Table1[[#This Row],[Income]],0)</f>
        <v>0</v>
      </c>
      <c r="BF255">
        <f ca="1">IF(Table1[[#This Row],[Area]]="Area 6",Table1[[#This Row],[Income]],0)</f>
        <v>0</v>
      </c>
      <c r="BG255">
        <f ca="1">IF(Table1[[#This Row],[Area]]="Area 7",Table1[[#This Row],[Income]],0)</f>
        <v>0</v>
      </c>
      <c r="BH255">
        <f ca="1">IF(Table1[[#This Row],[Area]]="Area 8",Table1[[#This Row],[Income]],0)</f>
        <v>0</v>
      </c>
      <c r="BI255">
        <f ca="1">IF(Table1[[#This Row],[Area]]="Area 9",Table1[[#This Row],[Income]],0)</f>
        <v>0</v>
      </c>
      <c r="BJ255">
        <f ca="1">IF(Table1[[#This Row],[Area]]="Area 10",Table1[[#This Row],[Income]],0)</f>
        <v>0</v>
      </c>
      <c r="BK255">
        <f ca="1">IF(Table1[[#This Row],[Area]]="Area 11",Table1[[#This Row],[Income]],0)</f>
        <v>0</v>
      </c>
      <c r="BL255">
        <f ca="1">IF(Table1[[#This Row],[Area]]="Area 12",Table1[[#This Row],[Income]],0)</f>
        <v>0</v>
      </c>
      <c r="BM255">
        <f ca="1">IF(Table1[[#This Row],[Area]]="Area 13",Table1[[#This Row],[Income]],0)</f>
        <v>0</v>
      </c>
      <c r="BN255" s="2">
        <f ca="1">IF(Table1[[#This Row],[Area]]="Area 14",Table1[[#This Row],[Income]],0)</f>
        <v>0</v>
      </c>
      <c r="BO255" s="1">
        <f ca="1">IF(Table1[[#This Row],[Occupation]]="Health",Table1[[#This Row],[Income]],0)</f>
        <v>47199</v>
      </c>
      <c r="BP255">
        <f ca="1">IF(Table1[[#This Row],[Occupation]]="Construction",Table1[[#This Row],[Income]],0)</f>
        <v>0</v>
      </c>
      <c r="BQ255">
        <f ca="1">IF(Table1[[#This Row],[Occupation]]="Teaching",Table1[[#This Row],[Income]],0)</f>
        <v>0</v>
      </c>
      <c r="BR255">
        <f ca="1">IF(Table1[[#This Row],[Occupation]]="IT",Table1[[#This Row],[Income]],0)</f>
        <v>0</v>
      </c>
      <c r="BS255">
        <f ca="1">IF(Table1[[#This Row],[Occupation]]="General Work",Table1[[#This Row],[Income]],0)</f>
        <v>0</v>
      </c>
      <c r="BT255" s="2">
        <f ca="1">IF(Table1[[#This Row],[Occupation]]="Agriculture",Table1[[#This Row],[Income]],0)</f>
        <v>0</v>
      </c>
      <c r="BV255" s="1">
        <f ca="1">IF(Table1[[#This Row],[Value of Debts]]&gt;Table1[[#This Row],[Income]],1,0)</f>
        <v>1</v>
      </c>
      <c r="BY255" s="2">
        <f ca="1">IF(Table1[[#This Row],[Net Worth of person]]&gt;$BZ$5,Table1[[#This Row],[Age]],0)</f>
        <v>0</v>
      </c>
    </row>
    <row r="256" spans="2:77" x14ac:dyDescent="0.3">
      <c r="B256">
        <f t="shared" ca="1" si="80"/>
        <v>1</v>
      </c>
      <c r="C256" t="str">
        <f t="shared" ca="1" si="89"/>
        <v>Men</v>
      </c>
      <c r="D256">
        <f t="shared" ca="1" si="81"/>
        <v>43</v>
      </c>
      <c r="E256">
        <f t="shared" ca="1" si="82"/>
        <v>5</v>
      </c>
      <c r="F256" t="str">
        <f t="shared" ca="1" si="90"/>
        <v>General Work</v>
      </c>
      <c r="G256">
        <f t="shared" ca="1" si="83"/>
        <v>2</v>
      </c>
      <c r="H256" t="str">
        <f t="shared" ca="1" si="91"/>
        <v>College</v>
      </c>
      <c r="I256">
        <f t="shared" ca="1" si="84"/>
        <v>4</v>
      </c>
      <c r="J256">
        <f t="shared" ca="1" si="85"/>
        <v>3</v>
      </c>
      <c r="K256">
        <f t="shared" ca="1" si="86"/>
        <v>86692</v>
      </c>
      <c r="L256">
        <f t="shared" ca="1" si="87"/>
        <v>10</v>
      </c>
      <c r="M256" t="str">
        <f t="shared" ca="1" si="92"/>
        <v>Area 10</v>
      </c>
      <c r="N256">
        <f t="shared" ca="1" si="93"/>
        <v>346768</v>
      </c>
      <c r="O256">
        <f ca="1">RAND()*Table1[[#This Row],[value of House]]</f>
        <v>112940.62960342247</v>
      </c>
      <c r="P256">
        <f t="shared" ca="1" si="94"/>
        <v>90242.191679736381</v>
      </c>
      <c r="Q256">
        <f t="shared" ca="1" si="95"/>
        <v>34099</v>
      </c>
      <c r="R256">
        <f t="shared" ca="1" si="96"/>
        <v>154522.79803804032</v>
      </c>
      <c r="S256">
        <f t="shared" ca="1" si="97"/>
        <v>69986.828607675037</v>
      </c>
      <c r="T256">
        <f t="shared" ca="1" si="98"/>
        <v>506997.0202874114</v>
      </c>
      <c r="U256">
        <f t="shared" ca="1" si="99"/>
        <v>301562.42764146277</v>
      </c>
      <c r="V256">
        <f t="shared" ca="1" si="100"/>
        <v>205434.59264594864</v>
      </c>
      <c r="X256" s="1">
        <f ca="1">IF(Table1[[#This Row],[Gender]]="Men",1,0)</f>
        <v>1</v>
      </c>
      <c r="Y256">
        <f ca="1">IF(Table1[[#This Row],[Gender]]="Women",1,0)</f>
        <v>0</v>
      </c>
      <c r="AB256" s="2"/>
      <c r="AD256" s="1">
        <f ca="1">IF(Table1[[#This Row],[Occupation]]="General Work",1,0)</f>
        <v>1</v>
      </c>
      <c r="AE256">
        <f ca="1">IF(Table1[[#This Row],[Occupation]]="IT",1,0)</f>
        <v>0</v>
      </c>
      <c r="AF256">
        <f ca="1">IF(Table1[[#This Row],[Occupation]]="Agriculture",1,0)</f>
        <v>0</v>
      </c>
      <c r="AG256">
        <f ca="1">IF(Table1[[#This Row],[Occupation]]="Teaching",1,0)</f>
        <v>0</v>
      </c>
      <c r="AH256">
        <f ca="1">IF(Table1[[#This Row],[Occupation]]="Construction",1,0)</f>
        <v>0</v>
      </c>
      <c r="AI256">
        <f ca="1">IF(Table1[[#This Row],[Occupation]]="Health",1,0)</f>
        <v>0</v>
      </c>
      <c r="AP256" s="1"/>
      <c r="AQ256" s="11">
        <f t="shared" ca="1" si="79"/>
        <v>29207.168843435815</v>
      </c>
      <c r="AR256" s="2"/>
      <c r="AS256" s="1">
        <f ca="1">IF(Table1[[#This Row],[Value of Debts]]&gt;$AT$5,1,0)</f>
        <v>1</v>
      </c>
      <c r="AV256" s="2"/>
      <c r="AW256" s="16">
        <f ca="1">Table1[[#This Row],[Mortage Left]]/Table1[[#This Row],[value of House]]</f>
        <v>0.32569507452654933</v>
      </c>
      <c r="AX256">
        <f t="shared" ca="1" si="88"/>
        <v>0</v>
      </c>
      <c r="BA256" s="1">
        <f ca="1">IF(Table1[[#This Row],[Area]]="Area 1",Table1[[#This Row],[Income]],0)</f>
        <v>0</v>
      </c>
      <c r="BB256">
        <f ca="1">IF(Table1[[#This Row],[Area]]="Area 2",Table1[[#This Row],[Income]],0)</f>
        <v>0</v>
      </c>
      <c r="BC256">
        <f ca="1">IF(Table1[[#This Row],[Area]]="Area 3",Table1[[#This Row],[Income]],0)</f>
        <v>0</v>
      </c>
      <c r="BD256">
        <f ca="1">IF(Table1[[#This Row],[Area]]="Area 4",Table1[[#This Row],[Income]],0)</f>
        <v>0</v>
      </c>
      <c r="BE256">
        <f ca="1">IF(Table1[[#This Row],[Area]]="Area 5",Table1[[#This Row],[Income]],0)</f>
        <v>0</v>
      </c>
      <c r="BF256">
        <f ca="1">IF(Table1[[#This Row],[Area]]="Area 6",Table1[[#This Row],[Income]],0)</f>
        <v>0</v>
      </c>
      <c r="BG256">
        <f ca="1">IF(Table1[[#This Row],[Area]]="Area 7",Table1[[#This Row],[Income]],0)</f>
        <v>0</v>
      </c>
      <c r="BH256">
        <f ca="1">IF(Table1[[#This Row],[Area]]="Area 8",Table1[[#This Row],[Income]],0)</f>
        <v>0</v>
      </c>
      <c r="BI256">
        <f ca="1">IF(Table1[[#This Row],[Area]]="Area 9",Table1[[#This Row],[Income]],0)</f>
        <v>0</v>
      </c>
      <c r="BJ256">
        <f ca="1">IF(Table1[[#This Row],[Area]]="Area 10",Table1[[#This Row],[Income]],0)</f>
        <v>86692</v>
      </c>
      <c r="BK256">
        <f ca="1">IF(Table1[[#This Row],[Area]]="Area 11",Table1[[#This Row],[Income]],0)</f>
        <v>0</v>
      </c>
      <c r="BL256">
        <f ca="1">IF(Table1[[#This Row],[Area]]="Area 12",Table1[[#This Row],[Income]],0)</f>
        <v>0</v>
      </c>
      <c r="BM256">
        <f ca="1">IF(Table1[[#This Row],[Area]]="Area 13",Table1[[#This Row],[Income]],0)</f>
        <v>0</v>
      </c>
      <c r="BN256" s="2">
        <f ca="1">IF(Table1[[#This Row],[Area]]="Area 14",Table1[[#This Row],[Income]],0)</f>
        <v>0</v>
      </c>
      <c r="BO256" s="1">
        <f ca="1">IF(Table1[[#This Row],[Occupation]]="Health",Table1[[#This Row],[Income]],0)</f>
        <v>0</v>
      </c>
      <c r="BP256">
        <f ca="1">IF(Table1[[#This Row],[Occupation]]="Construction",Table1[[#This Row],[Income]],0)</f>
        <v>0</v>
      </c>
      <c r="BQ256">
        <f ca="1">IF(Table1[[#This Row],[Occupation]]="Teaching",Table1[[#This Row],[Income]],0)</f>
        <v>0</v>
      </c>
      <c r="BR256">
        <f ca="1">IF(Table1[[#This Row],[Occupation]]="IT",Table1[[#This Row],[Income]],0)</f>
        <v>0</v>
      </c>
      <c r="BS256">
        <f ca="1">IF(Table1[[#This Row],[Occupation]]="General Work",Table1[[#This Row],[Income]],0)</f>
        <v>86692</v>
      </c>
      <c r="BT256" s="2">
        <f ca="1">IF(Table1[[#This Row],[Occupation]]="Agriculture",Table1[[#This Row],[Income]],0)</f>
        <v>0</v>
      </c>
      <c r="BV256" s="1">
        <f ca="1">IF(Table1[[#This Row],[Value of Debts]]&gt;Table1[[#This Row],[Income]],1,0)</f>
        <v>1</v>
      </c>
      <c r="BY256" s="2">
        <f ca="1">IF(Table1[[#This Row],[Net Worth of person]]&gt;$BZ$5,Table1[[#This Row],[Age]],0)</f>
        <v>43</v>
      </c>
    </row>
    <row r="257" spans="2:77" x14ac:dyDescent="0.3">
      <c r="B257">
        <f t="shared" ca="1" si="80"/>
        <v>1</v>
      </c>
      <c r="C257" t="str">
        <f t="shared" ca="1" si="89"/>
        <v>Men</v>
      </c>
      <c r="D257">
        <f t="shared" ca="1" si="81"/>
        <v>39</v>
      </c>
      <c r="E257">
        <f t="shared" ca="1" si="82"/>
        <v>3</v>
      </c>
      <c r="F257" t="str">
        <f t="shared" ca="1" si="90"/>
        <v>Teaching</v>
      </c>
      <c r="G257">
        <f t="shared" ca="1" si="83"/>
        <v>2</v>
      </c>
      <c r="H257" t="str">
        <f t="shared" ca="1" si="91"/>
        <v>College</v>
      </c>
      <c r="I257">
        <f t="shared" ca="1" si="84"/>
        <v>1</v>
      </c>
      <c r="J257">
        <f t="shared" ca="1" si="85"/>
        <v>1</v>
      </c>
      <c r="K257">
        <f t="shared" ca="1" si="86"/>
        <v>37758</v>
      </c>
      <c r="L257">
        <f t="shared" ca="1" si="87"/>
        <v>3</v>
      </c>
      <c r="M257" t="str">
        <f t="shared" ca="1" si="92"/>
        <v>Area 3</v>
      </c>
      <c r="N257">
        <f t="shared" ca="1" si="93"/>
        <v>113274</v>
      </c>
      <c r="O257">
        <f ca="1">RAND()*Table1[[#This Row],[value of House]]</f>
        <v>86476.607972580212</v>
      </c>
      <c r="P257">
        <f t="shared" ca="1" si="94"/>
        <v>29207.168843435815</v>
      </c>
      <c r="Q257">
        <f t="shared" ca="1" si="95"/>
        <v>13731</v>
      </c>
      <c r="R257">
        <f t="shared" ca="1" si="96"/>
        <v>29493.88995913697</v>
      </c>
      <c r="S257">
        <f t="shared" ca="1" si="97"/>
        <v>41178.415211910651</v>
      </c>
      <c r="T257">
        <f t="shared" ca="1" si="98"/>
        <v>183659.58405534647</v>
      </c>
      <c r="U257">
        <f t="shared" ca="1" si="99"/>
        <v>129701.49793171718</v>
      </c>
      <c r="V257">
        <f t="shared" ca="1" si="100"/>
        <v>53958.086123629284</v>
      </c>
      <c r="X257" s="1">
        <f ca="1">IF(Table1[[#This Row],[Gender]]="Men",1,0)</f>
        <v>1</v>
      </c>
      <c r="Y257">
        <f ca="1">IF(Table1[[#This Row],[Gender]]="Women",1,0)</f>
        <v>0</v>
      </c>
      <c r="AB257" s="2"/>
      <c r="AD257" s="1">
        <f ca="1">IF(Table1[[#This Row],[Occupation]]="General Work",1,0)</f>
        <v>0</v>
      </c>
      <c r="AE257">
        <f ca="1">IF(Table1[[#This Row],[Occupation]]="IT",1,0)</f>
        <v>0</v>
      </c>
      <c r="AF257">
        <f ca="1">IF(Table1[[#This Row],[Occupation]]="Agriculture",1,0)</f>
        <v>0</v>
      </c>
      <c r="AG257">
        <f ca="1">IF(Table1[[#This Row],[Occupation]]="Teaching",1,0)</f>
        <v>1</v>
      </c>
      <c r="AH257">
        <f ca="1">IF(Table1[[#This Row],[Occupation]]="Construction",1,0)</f>
        <v>0</v>
      </c>
      <c r="AI257">
        <f ca="1">IF(Table1[[#This Row],[Occupation]]="Health",1,0)</f>
        <v>0</v>
      </c>
      <c r="AP257" s="1"/>
      <c r="AQ257" s="11">
        <f t="shared" ca="1" si="79"/>
        <v>52174.029698946353</v>
      </c>
      <c r="AR257" s="2"/>
      <c r="AS257" s="1">
        <f ca="1">IF(Table1[[#This Row],[Value of Debts]]&gt;$AT$5,1,0)</f>
        <v>1</v>
      </c>
      <c r="AV257" s="2"/>
      <c r="AW257" s="16">
        <f ca="1">Table1[[#This Row],[Mortage Left]]/Table1[[#This Row],[value of House]]</f>
        <v>0.76342857118650542</v>
      </c>
      <c r="AX257">
        <f t="shared" ca="1" si="88"/>
        <v>0</v>
      </c>
      <c r="BA257" s="1">
        <f ca="1">IF(Table1[[#This Row],[Area]]="Area 1",Table1[[#This Row],[Income]],0)</f>
        <v>0</v>
      </c>
      <c r="BB257">
        <f ca="1">IF(Table1[[#This Row],[Area]]="Area 2",Table1[[#This Row],[Income]],0)</f>
        <v>0</v>
      </c>
      <c r="BC257">
        <f ca="1">IF(Table1[[#This Row],[Area]]="Area 3",Table1[[#This Row],[Income]],0)</f>
        <v>37758</v>
      </c>
      <c r="BD257">
        <f ca="1">IF(Table1[[#This Row],[Area]]="Area 4",Table1[[#This Row],[Income]],0)</f>
        <v>0</v>
      </c>
      <c r="BE257">
        <f ca="1">IF(Table1[[#This Row],[Area]]="Area 5",Table1[[#This Row],[Income]],0)</f>
        <v>0</v>
      </c>
      <c r="BF257">
        <f ca="1">IF(Table1[[#This Row],[Area]]="Area 6",Table1[[#This Row],[Income]],0)</f>
        <v>0</v>
      </c>
      <c r="BG257">
        <f ca="1">IF(Table1[[#This Row],[Area]]="Area 7",Table1[[#This Row],[Income]],0)</f>
        <v>0</v>
      </c>
      <c r="BH257">
        <f ca="1">IF(Table1[[#This Row],[Area]]="Area 8",Table1[[#This Row],[Income]],0)</f>
        <v>0</v>
      </c>
      <c r="BI257">
        <f ca="1">IF(Table1[[#This Row],[Area]]="Area 9",Table1[[#This Row],[Income]],0)</f>
        <v>0</v>
      </c>
      <c r="BJ257">
        <f ca="1">IF(Table1[[#This Row],[Area]]="Area 10",Table1[[#This Row],[Income]],0)</f>
        <v>0</v>
      </c>
      <c r="BK257">
        <f ca="1">IF(Table1[[#This Row],[Area]]="Area 11",Table1[[#This Row],[Income]],0)</f>
        <v>0</v>
      </c>
      <c r="BL257">
        <f ca="1">IF(Table1[[#This Row],[Area]]="Area 12",Table1[[#This Row],[Income]],0)</f>
        <v>0</v>
      </c>
      <c r="BM257">
        <f ca="1">IF(Table1[[#This Row],[Area]]="Area 13",Table1[[#This Row],[Income]],0)</f>
        <v>0</v>
      </c>
      <c r="BN257" s="2">
        <f ca="1">IF(Table1[[#This Row],[Area]]="Area 14",Table1[[#This Row],[Income]],0)</f>
        <v>0</v>
      </c>
      <c r="BO257" s="1">
        <f ca="1">IF(Table1[[#This Row],[Occupation]]="Health",Table1[[#This Row],[Income]],0)</f>
        <v>0</v>
      </c>
      <c r="BP257">
        <f ca="1">IF(Table1[[#This Row],[Occupation]]="Construction",Table1[[#This Row],[Income]],0)</f>
        <v>0</v>
      </c>
      <c r="BQ257">
        <f ca="1">IF(Table1[[#This Row],[Occupation]]="Teaching",Table1[[#This Row],[Income]],0)</f>
        <v>37758</v>
      </c>
      <c r="BR257">
        <f ca="1">IF(Table1[[#This Row],[Occupation]]="IT",Table1[[#This Row],[Income]],0)</f>
        <v>0</v>
      </c>
      <c r="BS257">
        <f ca="1">IF(Table1[[#This Row],[Occupation]]="General Work",Table1[[#This Row],[Income]],0)</f>
        <v>0</v>
      </c>
      <c r="BT257" s="2">
        <f ca="1">IF(Table1[[#This Row],[Occupation]]="Agriculture",Table1[[#This Row],[Income]],0)</f>
        <v>0</v>
      </c>
      <c r="BV257" s="1">
        <f ca="1">IF(Table1[[#This Row],[Value of Debts]]&gt;Table1[[#This Row],[Income]],1,0)</f>
        <v>1</v>
      </c>
      <c r="BY257" s="2">
        <f ca="1">IF(Table1[[#This Row],[Net Worth of person]]&gt;$BZ$5,Table1[[#This Row],[Age]],0)</f>
        <v>0</v>
      </c>
    </row>
    <row r="258" spans="2:77" x14ac:dyDescent="0.3">
      <c r="B258">
        <f t="shared" ca="1" si="80"/>
        <v>2</v>
      </c>
      <c r="C258" t="str">
        <f t="shared" ca="1" si="89"/>
        <v>Women</v>
      </c>
      <c r="D258">
        <f t="shared" ca="1" si="81"/>
        <v>27</v>
      </c>
      <c r="E258">
        <f t="shared" ca="1" si="82"/>
        <v>4</v>
      </c>
      <c r="F258" t="str">
        <f t="shared" ca="1" si="90"/>
        <v>IT</v>
      </c>
      <c r="G258">
        <f t="shared" ca="1" si="83"/>
        <v>1</v>
      </c>
      <c r="H258" t="str">
        <f t="shared" ca="1" si="91"/>
        <v>High School</v>
      </c>
      <c r="I258">
        <f t="shared" ca="1" si="84"/>
        <v>3</v>
      </c>
      <c r="J258">
        <f t="shared" ca="1" si="85"/>
        <v>1</v>
      </c>
      <c r="K258">
        <f t="shared" ca="1" si="86"/>
        <v>79108</v>
      </c>
      <c r="L258">
        <f t="shared" ca="1" si="87"/>
        <v>14</v>
      </c>
      <c r="M258" t="str">
        <f t="shared" ca="1" si="92"/>
        <v>Area 14</v>
      </c>
      <c r="N258">
        <f t="shared" ca="1" si="93"/>
        <v>237324</v>
      </c>
      <c r="O258">
        <f ca="1">RAND()*Table1[[#This Row],[value of House]]</f>
        <v>174476.99700471252</v>
      </c>
      <c r="P258">
        <f t="shared" ca="1" si="94"/>
        <v>52174.029698946353</v>
      </c>
      <c r="Q258">
        <f t="shared" ca="1" si="95"/>
        <v>40907</v>
      </c>
      <c r="R258">
        <f t="shared" ca="1" si="96"/>
        <v>94998.788946167886</v>
      </c>
      <c r="S258">
        <f t="shared" ca="1" si="97"/>
        <v>61644.173014140484</v>
      </c>
      <c r="T258">
        <f t="shared" ca="1" si="98"/>
        <v>351142.20271308685</v>
      </c>
      <c r="U258">
        <f t="shared" ca="1" si="99"/>
        <v>310382.78595088038</v>
      </c>
      <c r="V258">
        <f t="shared" ca="1" si="100"/>
        <v>40759.416762206471</v>
      </c>
      <c r="X258" s="1">
        <f ca="1">IF(Table1[[#This Row],[Gender]]="Men",1,0)</f>
        <v>0</v>
      </c>
      <c r="Y258">
        <f ca="1">IF(Table1[[#This Row],[Gender]]="Women",1,0)</f>
        <v>1</v>
      </c>
      <c r="AB258" s="2"/>
      <c r="AD258" s="1">
        <f ca="1">IF(Table1[[#This Row],[Occupation]]="General Work",1,0)</f>
        <v>0</v>
      </c>
      <c r="AE258">
        <f ca="1">IF(Table1[[#This Row],[Occupation]]="IT",1,0)</f>
        <v>1</v>
      </c>
      <c r="AF258">
        <f ca="1">IF(Table1[[#This Row],[Occupation]]="Agriculture",1,0)</f>
        <v>0</v>
      </c>
      <c r="AG258">
        <f ca="1">IF(Table1[[#This Row],[Occupation]]="Teaching",1,0)</f>
        <v>0</v>
      </c>
      <c r="AH258">
        <f ca="1">IF(Table1[[#This Row],[Occupation]]="Construction",1,0)</f>
        <v>0</v>
      </c>
      <c r="AI258">
        <f ca="1">IF(Table1[[#This Row],[Occupation]]="Health",1,0)</f>
        <v>0</v>
      </c>
      <c r="AP258" s="1"/>
      <c r="AQ258" s="11">
        <f t="shared" ca="1" si="79"/>
        <v>15261.135269507773</v>
      </c>
      <c r="AR258" s="2"/>
      <c r="AS258" s="1">
        <f ca="1">IF(Table1[[#This Row],[Value of Debts]]&gt;$AT$5,1,0)</f>
        <v>1</v>
      </c>
      <c r="AV258" s="2"/>
      <c r="AW258" s="16">
        <f ca="1">Table1[[#This Row],[Mortage Left]]/Table1[[#This Row],[value of House]]</f>
        <v>0.735184798017531</v>
      </c>
      <c r="AX258">
        <f t="shared" ca="1" si="88"/>
        <v>0</v>
      </c>
      <c r="BA258" s="1">
        <f ca="1">IF(Table1[[#This Row],[Area]]="Area 1",Table1[[#This Row],[Income]],0)</f>
        <v>0</v>
      </c>
      <c r="BB258">
        <f ca="1">IF(Table1[[#This Row],[Area]]="Area 2",Table1[[#This Row],[Income]],0)</f>
        <v>0</v>
      </c>
      <c r="BC258">
        <f ca="1">IF(Table1[[#This Row],[Area]]="Area 3",Table1[[#This Row],[Income]],0)</f>
        <v>0</v>
      </c>
      <c r="BD258">
        <f ca="1">IF(Table1[[#This Row],[Area]]="Area 4",Table1[[#This Row],[Income]],0)</f>
        <v>0</v>
      </c>
      <c r="BE258">
        <f ca="1">IF(Table1[[#This Row],[Area]]="Area 5",Table1[[#This Row],[Income]],0)</f>
        <v>0</v>
      </c>
      <c r="BF258">
        <f ca="1">IF(Table1[[#This Row],[Area]]="Area 6",Table1[[#This Row],[Income]],0)</f>
        <v>0</v>
      </c>
      <c r="BG258">
        <f ca="1">IF(Table1[[#This Row],[Area]]="Area 7",Table1[[#This Row],[Income]],0)</f>
        <v>0</v>
      </c>
      <c r="BH258">
        <f ca="1">IF(Table1[[#This Row],[Area]]="Area 8",Table1[[#This Row],[Income]],0)</f>
        <v>0</v>
      </c>
      <c r="BI258">
        <f ca="1">IF(Table1[[#This Row],[Area]]="Area 9",Table1[[#This Row],[Income]],0)</f>
        <v>0</v>
      </c>
      <c r="BJ258">
        <f ca="1">IF(Table1[[#This Row],[Area]]="Area 10",Table1[[#This Row],[Income]],0)</f>
        <v>0</v>
      </c>
      <c r="BK258">
        <f ca="1">IF(Table1[[#This Row],[Area]]="Area 11",Table1[[#This Row],[Income]],0)</f>
        <v>0</v>
      </c>
      <c r="BL258">
        <f ca="1">IF(Table1[[#This Row],[Area]]="Area 12",Table1[[#This Row],[Income]],0)</f>
        <v>0</v>
      </c>
      <c r="BM258">
        <f ca="1">IF(Table1[[#This Row],[Area]]="Area 13",Table1[[#This Row],[Income]],0)</f>
        <v>0</v>
      </c>
      <c r="BN258" s="2">
        <f ca="1">IF(Table1[[#This Row],[Area]]="Area 14",Table1[[#This Row],[Income]],0)</f>
        <v>79108</v>
      </c>
      <c r="BO258" s="1">
        <f ca="1">IF(Table1[[#This Row],[Occupation]]="Health",Table1[[#This Row],[Income]],0)</f>
        <v>0</v>
      </c>
      <c r="BP258">
        <f ca="1">IF(Table1[[#This Row],[Occupation]]="Construction",Table1[[#This Row],[Income]],0)</f>
        <v>0</v>
      </c>
      <c r="BQ258">
        <f ca="1">IF(Table1[[#This Row],[Occupation]]="Teaching",Table1[[#This Row],[Income]],0)</f>
        <v>0</v>
      </c>
      <c r="BR258">
        <f ca="1">IF(Table1[[#This Row],[Occupation]]="IT",Table1[[#This Row],[Income]],0)</f>
        <v>79108</v>
      </c>
      <c r="BS258">
        <f ca="1">IF(Table1[[#This Row],[Occupation]]="General Work",Table1[[#This Row],[Income]],0)</f>
        <v>0</v>
      </c>
      <c r="BT258" s="2">
        <f ca="1">IF(Table1[[#This Row],[Occupation]]="Agriculture",Table1[[#This Row],[Income]],0)</f>
        <v>0</v>
      </c>
      <c r="BV258" s="1">
        <f ca="1">IF(Table1[[#This Row],[Value of Debts]]&gt;Table1[[#This Row],[Income]],1,0)</f>
        <v>1</v>
      </c>
      <c r="BY258" s="2">
        <f ca="1">IF(Table1[[#This Row],[Net Worth of person]]&gt;$BZ$5,Table1[[#This Row],[Age]],0)</f>
        <v>0</v>
      </c>
    </row>
    <row r="259" spans="2:77" x14ac:dyDescent="0.3">
      <c r="B259">
        <f t="shared" ca="1" si="80"/>
        <v>1</v>
      </c>
      <c r="C259" t="str">
        <f t="shared" ca="1" si="89"/>
        <v>Men</v>
      </c>
      <c r="D259">
        <f t="shared" ca="1" si="81"/>
        <v>28</v>
      </c>
      <c r="E259">
        <f t="shared" ca="1" si="82"/>
        <v>4</v>
      </c>
      <c r="F259" t="str">
        <f t="shared" ca="1" si="90"/>
        <v>IT</v>
      </c>
      <c r="G259">
        <f t="shared" ca="1" si="83"/>
        <v>2</v>
      </c>
      <c r="H259" t="str">
        <f t="shared" ca="1" si="91"/>
        <v>College</v>
      </c>
      <c r="I259">
        <f t="shared" ca="1" si="84"/>
        <v>0</v>
      </c>
      <c r="J259">
        <f t="shared" ca="1" si="85"/>
        <v>3</v>
      </c>
      <c r="K259">
        <f t="shared" ca="1" si="86"/>
        <v>88038</v>
      </c>
      <c r="L259">
        <f t="shared" ca="1" si="87"/>
        <v>5</v>
      </c>
      <c r="M259" t="str">
        <f t="shared" ca="1" si="92"/>
        <v>Area 5</v>
      </c>
      <c r="N259">
        <f t="shared" ca="1" si="93"/>
        <v>528228</v>
      </c>
      <c r="O259">
        <f ca="1">RAND()*Table1[[#This Row],[value of House]]</f>
        <v>515303.56206236739</v>
      </c>
      <c r="P259">
        <f t="shared" ca="1" si="94"/>
        <v>45783.405808523319</v>
      </c>
      <c r="Q259">
        <f t="shared" ca="1" si="95"/>
        <v>36794</v>
      </c>
      <c r="R259">
        <f t="shared" ca="1" si="96"/>
        <v>127103.25470409941</v>
      </c>
      <c r="S259">
        <f t="shared" ca="1" si="97"/>
        <v>77257.623907472342</v>
      </c>
      <c r="T259">
        <f t="shared" ca="1" si="98"/>
        <v>651269.02971599565</v>
      </c>
      <c r="U259">
        <f t="shared" ca="1" si="99"/>
        <v>679200.81676646671</v>
      </c>
      <c r="V259">
        <f t="shared" ca="1" si="100"/>
        <v>-27931.787050471059</v>
      </c>
      <c r="X259" s="1">
        <f ca="1">IF(Table1[[#This Row],[Gender]]="Men",1,0)</f>
        <v>1</v>
      </c>
      <c r="Y259">
        <f ca="1">IF(Table1[[#This Row],[Gender]]="Women",1,0)</f>
        <v>0</v>
      </c>
      <c r="AB259" s="2"/>
      <c r="AD259" s="1">
        <f ca="1">IF(Table1[[#This Row],[Occupation]]="General Work",1,0)</f>
        <v>0</v>
      </c>
      <c r="AE259">
        <f ca="1">IF(Table1[[#This Row],[Occupation]]="IT",1,0)</f>
        <v>1</v>
      </c>
      <c r="AF259">
        <f ca="1">IF(Table1[[#This Row],[Occupation]]="Agriculture",1,0)</f>
        <v>0</v>
      </c>
      <c r="AG259">
        <f ca="1">IF(Table1[[#This Row],[Occupation]]="Teaching",1,0)</f>
        <v>0</v>
      </c>
      <c r="AH259">
        <f ca="1">IF(Table1[[#This Row],[Occupation]]="Construction",1,0)</f>
        <v>0</v>
      </c>
      <c r="AI259">
        <f ca="1">IF(Table1[[#This Row],[Occupation]]="Health",1,0)</f>
        <v>0</v>
      </c>
      <c r="AP259" s="1"/>
      <c r="AQ259" s="11">
        <f t="shared" ca="1" si="79"/>
        <v>36348.632533460666</v>
      </c>
      <c r="AR259" s="2"/>
      <c r="AS259" s="1">
        <f ca="1">IF(Table1[[#This Row],[Value of Debts]]&gt;$AT$5,1,0)</f>
        <v>1</v>
      </c>
      <c r="AV259" s="2"/>
      <c r="AW259" s="16">
        <f ca="1">Table1[[#This Row],[Mortage Left]]/Table1[[#This Row],[value of House]]</f>
        <v>0.97553246337257282</v>
      </c>
      <c r="AX259">
        <f t="shared" ca="1" si="88"/>
        <v>0</v>
      </c>
      <c r="BA259" s="1">
        <f ca="1">IF(Table1[[#This Row],[Area]]="Area 1",Table1[[#This Row],[Income]],0)</f>
        <v>0</v>
      </c>
      <c r="BB259">
        <f ca="1">IF(Table1[[#This Row],[Area]]="Area 2",Table1[[#This Row],[Income]],0)</f>
        <v>0</v>
      </c>
      <c r="BC259">
        <f ca="1">IF(Table1[[#This Row],[Area]]="Area 3",Table1[[#This Row],[Income]],0)</f>
        <v>0</v>
      </c>
      <c r="BD259">
        <f ca="1">IF(Table1[[#This Row],[Area]]="Area 4",Table1[[#This Row],[Income]],0)</f>
        <v>0</v>
      </c>
      <c r="BE259">
        <f ca="1">IF(Table1[[#This Row],[Area]]="Area 5",Table1[[#This Row],[Income]],0)</f>
        <v>88038</v>
      </c>
      <c r="BF259">
        <f ca="1">IF(Table1[[#This Row],[Area]]="Area 6",Table1[[#This Row],[Income]],0)</f>
        <v>0</v>
      </c>
      <c r="BG259">
        <f ca="1">IF(Table1[[#This Row],[Area]]="Area 7",Table1[[#This Row],[Income]],0)</f>
        <v>0</v>
      </c>
      <c r="BH259">
        <f ca="1">IF(Table1[[#This Row],[Area]]="Area 8",Table1[[#This Row],[Income]],0)</f>
        <v>0</v>
      </c>
      <c r="BI259">
        <f ca="1">IF(Table1[[#This Row],[Area]]="Area 9",Table1[[#This Row],[Income]],0)</f>
        <v>0</v>
      </c>
      <c r="BJ259">
        <f ca="1">IF(Table1[[#This Row],[Area]]="Area 10",Table1[[#This Row],[Income]],0)</f>
        <v>0</v>
      </c>
      <c r="BK259">
        <f ca="1">IF(Table1[[#This Row],[Area]]="Area 11",Table1[[#This Row],[Income]],0)</f>
        <v>0</v>
      </c>
      <c r="BL259">
        <f ca="1">IF(Table1[[#This Row],[Area]]="Area 12",Table1[[#This Row],[Income]],0)</f>
        <v>0</v>
      </c>
      <c r="BM259">
        <f ca="1">IF(Table1[[#This Row],[Area]]="Area 13",Table1[[#This Row],[Income]],0)</f>
        <v>0</v>
      </c>
      <c r="BN259" s="2">
        <f ca="1">IF(Table1[[#This Row],[Area]]="Area 14",Table1[[#This Row],[Income]],0)</f>
        <v>0</v>
      </c>
      <c r="BO259" s="1">
        <f ca="1">IF(Table1[[#This Row],[Occupation]]="Health",Table1[[#This Row],[Income]],0)</f>
        <v>0</v>
      </c>
      <c r="BP259">
        <f ca="1">IF(Table1[[#This Row],[Occupation]]="Construction",Table1[[#This Row],[Income]],0)</f>
        <v>0</v>
      </c>
      <c r="BQ259">
        <f ca="1">IF(Table1[[#This Row],[Occupation]]="Teaching",Table1[[#This Row],[Income]],0)</f>
        <v>0</v>
      </c>
      <c r="BR259">
        <f ca="1">IF(Table1[[#This Row],[Occupation]]="IT",Table1[[#This Row],[Income]],0)</f>
        <v>88038</v>
      </c>
      <c r="BS259">
        <f ca="1">IF(Table1[[#This Row],[Occupation]]="General Work",Table1[[#This Row],[Income]],0)</f>
        <v>0</v>
      </c>
      <c r="BT259" s="2">
        <f ca="1">IF(Table1[[#This Row],[Occupation]]="Agriculture",Table1[[#This Row],[Income]],0)</f>
        <v>0</v>
      </c>
      <c r="BV259" s="1">
        <f ca="1">IF(Table1[[#This Row],[Value of Debts]]&gt;Table1[[#This Row],[Income]],1,0)</f>
        <v>1</v>
      </c>
      <c r="BY259" s="2">
        <f ca="1">IF(Table1[[#This Row],[Net Worth of person]]&gt;$BZ$5,Table1[[#This Row],[Age]],0)</f>
        <v>0</v>
      </c>
    </row>
    <row r="260" spans="2:77" x14ac:dyDescent="0.3">
      <c r="B260">
        <f t="shared" ca="1" si="80"/>
        <v>2</v>
      </c>
      <c r="C260" t="str">
        <f t="shared" ca="1" si="89"/>
        <v>Women</v>
      </c>
      <c r="D260">
        <f t="shared" ca="1" si="81"/>
        <v>27</v>
      </c>
      <c r="E260">
        <f t="shared" ca="1" si="82"/>
        <v>5</v>
      </c>
      <c r="F260" t="str">
        <f t="shared" ca="1" si="90"/>
        <v>General Work</v>
      </c>
      <c r="G260">
        <f t="shared" ca="1" si="83"/>
        <v>3</v>
      </c>
      <c r="H260" t="str">
        <f t="shared" ca="1" si="91"/>
        <v>University</v>
      </c>
      <c r="I260">
        <f t="shared" ca="1" si="84"/>
        <v>1</v>
      </c>
      <c r="J260">
        <f t="shared" ca="1" si="85"/>
        <v>2</v>
      </c>
      <c r="K260">
        <f t="shared" ca="1" si="86"/>
        <v>62397</v>
      </c>
      <c r="L260">
        <f t="shared" ca="1" si="87"/>
        <v>10</v>
      </c>
      <c r="M260" t="str">
        <f t="shared" ca="1" si="92"/>
        <v>Area 10</v>
      </c>
      <c r="N260">
        <f t="shared" ca="1" si="93"/>
        <v>249588</v>
      </c>
      <c r="O260">
        <f ca="1">RAND()*Table1[[#This Row],[value of House]]</f>
        <v>89978.643798886871</v>
      </c>
      <c r="P260">
        <f t="shared" ca="1" si="94"/>
        <v>72697.265066921333</v>
      </c>
      <c r="Q260">
        <f t="shared" ca="1" si="95"/>
        <v>71129</v>
      </c>
      <c r="R260">
        <f t="shared" ca="1" si="96"/>
        <v>55125.14906381983</v>
      </c>
      <c r="S260">
        <f t="shared" ca="1" si="97"/>
        <v>36661.564383705176</v>
      </c>
      <c r="T260">
        <f t="shared" ca="1" si="98"/>
        <v>358946.82945062651</v>
      </c>
      <c r="U260">
        <f t="shared" ca="1" si="99"/>
        <v>216232.7928627067</v>
      </c>
      <c r="V260">
        <f t="shared" ca="1" si="100"/>
        <v>142714.03658791981</v>
      </c>
      <c r="X260" s="1">
        <f ca="1">IF(Table1[[#This Row],[Gender]]="Men",1,0)</f>
        <v>0</v>
      </c>
      <c r="Y260">
        <f ca="1">IF(Table1[[#This Row],[Gender]]="Women",1,0)</f>
        <v>1</v>
      </c>
      <c r="AB260" s="2"/>
      <c r="AD260" s="1">
        <f ca="1">IF(Table1[[#This Row],[Occupation]]="General Work",1,0)</f>
        <v>1</v>
      </c>
      <c r="AE260">
        <f ca="1">IF(Table1[[#This Row],[Occupation]]="IT",1,0)</f>
        <v>0</v>
      </c>
      <c r="AF260">
        <f ca="1">IF(Table1[[#This Row],[Occupation]]="Agriculture",1,0)</f>
        <v>0</v>
      </c>
      <c r="AG260">
        <f ca="1">IF(Table1[[#This Row],[Occupation]]="Teaching",1,0)</f>
        <v>0</v>
      </c>
      <c r="AH260">
        <f ca="1">IF(Table1[[#This Row],[Occupation]]="Construction",1,0)</f>
        <v>0</v>
      </c>
      <c r="AI260">
        <f ca="1">IF(Table1[[#This Row],[Occupation]]="Health",1,0)</f>
        <v>0</v>
      </c>
      <c r="AP260" s="1"/>
      <c r="AQ260" s="11">
        <f t="shared" ca="1" si="79"/>
        <v>20853.636696288242</v>
      </c>
      <c r="AR260" s="2"/>
      <c r="AS260" s="1">
        <f ca="1">IF(Table1[[#This Row],[Value of Debts]]&gt;$AT$5,1,0)</f>
        <v>1</v>
      </c>
      <c r="AV260" s="2"/>
      <c r="AW260" s="16">
        <f ca="1">Table1[[#This Row],[Mortage Left]]/Table1[[#This Row],[value of House]]</f>
        <v>0.3605086935224725</v>
      </c>
      <c r="AX260">
        <f t="shared" ca="1" si="88"/>
        <v>0</v>
      </c>
      <c r="BA260" s="1">
        <f ca="1">IF(Table1[[#This Row],[Area]]="Area 1",Table1[[#This Row],[Income]],0)</f>
        <v>0</v>
      </c>
      <c r="BB260">
        <f ca="1">IF(Table1[[#This Row],[Area]]="Area 2",Table1[[#This Row],[Income]],0)</f>
        <v>0</v>
      </c>
      <c r="BC260">
        <f ca="1">IF(Table1[[#This Row],[Area]]="Area 3",Table1[[#This Row],[Income]],0)</f>
        <v>0</v>
      </c>
      <c r="BD260">
        <f ca="1">IF(Table1[[#This Row],[Area]]="Area 4",Table1[[#This Row],[Income]],0)</f>
        <v>0</v>
      </c>
      <c r="BE260">
        <f ca="1">IF(Table1[[#This Row],[Area]]="Area 5",Table1[[#This Row],[Income]],0)</f>
        <v>0</v>
      </c>
      <c r="BF260">
        <f ca="1">IF(Table1[[#This Row],[Area]]="Area 6",Table1[[#This Row],[Income]],0)</f>
        <v>0</v>
      </c>
      <c r="BG260">
        <f ca="1">IF(Table1[[#This Row],[Area]]="Area 7",Table1[[#This Row],[Income]],0)</f>
        <v>0</v>
      </c>
      <c r="BH260">
        <f ca="1">IF(Table1[[#This Row],[Area]]="Area 8",Table1[[#This Row],[Income]],0)</f>
        <v>0</v>
      </c>
      <c r="BI260">
        <f ca="1">IF(Table1[[#This Row],[Area]]="Area 9",Table1[[#This Row],[Income]],0)</f>
        <v>0</v>
      </c>
      <c r="BJ260">
        <f ca="1">IF(Table1[[#This Row],[Area]]="Area 10",Table1[[#This Row],[Income]],0)</f>
        <v>62397</v>
      </c>
      <c r="BK260">
        <f ca="1">IF(Table1[[#This Row],[Area]]="Area 11",Table1[[#This Row],[Income]],0)</f>
        <v>0</v>
      </c>
      <c r="BL260">
        <f ca="1">IF(Table1[[#This Row],[Area]]="Area 12",Table1[[#This Row],[Income]],0)</f>
        <v>0</v>
      </c>
      <c r="BM260">
        <f ca="1">IF(Table1[[#This Row],[Area]]="Area 13",Table1[[#This Row],[Income]],0)</f>
        <v>0</v>
      </c>
      <c r="BN260" s="2">
        <f ca="1">IF(Table1[[#This Row],[Area]]="Area 14",Table1[[#This Row],[Income]],0)</f>
        <v>0</v>
      </c>
      <c r="BO260" s="1">
        <f ca="1">IF(Table1[[#This Row],[Occupation]]="Health",Table1[[#This Row],[Income]],0)</f>
        <v>0</v>
      </c>
      <c r="BP260">
        <f ca="1">IF(Table1[[#This Row],[Occupation]]="Construction",Table1[[#This Row],[Income]],0)</f>
        <v>0</v>
      </c>
      <c r="BQ260">
        <f ca="1">IF(Table1[[#This Row],[Occupation]]="Teaching",Table1[[#This Row],[Income]],0)</f>
        <v>0</v>
      </c>
      <c r="BR260">
        <f ca="1">IF(Table1[[#This Row],[Occupation]]="IT",Table1[[#This Row],[Income]],0)</f>
        <v>0</v>
      </c>
      <c r="BS260">
        <f ca="1">IF(Table1[[#This Row],[Occupation]]="General Work",Table1[[#This Row],[Income]],0)</f>
        <v>62397</v>
      </c>
      <c r="BT260" s="2">
        <f ca="1">IF(Table1[[#This Row],[Occupation]]="Agriculture",Table1[[#This Row],[Income]],0)</f>
        <v>0</v>
      </c>
      <c r="BV260" s="1">
        <f ca="1">IF(Table1[[#This Row],[Value of Debts]]&gt;Table1[[#This Row],[Income]],1,0)</f>
        <v>1</v>
      </c>
      <c r="BY260" s="2">
        <f ca="1">IF(Table1[[#This Row],[Net Worth of person]]&gt;$BZ$5,Table1[[#This Row],[Age]],0)</f>
        <v>27</v>
      </c>
    </row>
    <row r="261" spans="2:77" x14ac:dyDescent="0.3">
      <c r="B261">
        <f t="shared" ca="1" si="80"/>
        <v>1</v>
      </c>
      <c r="C261" t="str">
        <f t="shared" ca="1" si="89"/>
        <v>Men</v>
      </c>
      <c r="D261">
        <f t="shared" ca="1" si="81"/>
        <v>35</v>
      </c>
      <c r="E261">
        <f t="shared" ca="1" si="82"/>
        <v>2</v>
      </c>
      <c r="F261" t="str">
        <f t="shared" ca="1" si="90"/>
        <v>Construction</v>
      </c>
      <c r="G261">
        <f t="shared" ca="1" si="83"/>
        <v>4</v>
      </c>
      <c r="H261" t="str">
        <f t="shared" ca="1" si="91"/>
        <v>Technical</v>
      </c>
      <c r="I261">
        <f t="shared" ca="1" si="84"/>
        <v>4</v>
      </c>
      <c r="J261">
        <f t="shared" ca="1" si="85"/>
        <v>2</v>
      </c>
      <c r="K261">
        <f t="shared" ca="1" si="86"/>
        <v>27610</v>
      </c>
      <c r="L261">
        <f t="shared" ca="1" si="87"/>
        <v>6</v>
      </c>
      <c r="M261" t="str">
        <f t="shared" ca="1" si="92"/>
        <v>Area 6</v>
      </c>
      <c r="N261">
        <f t="shared" ca="1" si="93"/>
        <v>138050</v>
      </c>
      <c r="O261">
        <f ca="1">RAND()*Table1[[#This Row],[value of House]]</f>
        <v>113153.36293064806</v>
      </c>
      <c r="P261">
        <f t="shared" ca="1" si="94"/>
        <v>41707.273392576484</v>
      </c>
      <c r="Q261">
        <f t="shared" ca="1" si="95"/>
        <v>19079</v>
      </c>
      <c r="R261">
        <f t="shared" ca="1" si="96"/>
        <v>5758.2527979230172</v>
      </c>
      <c r="S261">
        <f t="shared" ca="1" si="97"/>
        <v>15530.500440183994</v>
      </c>
      <c r="T261">
        <f t="shared" ca="1" si="98"/>
        <v>195287.77383276049</v>
      </c>
      <c r="U261">
        <f t="shared" ca="1" si="99"/>
        <v>137990.61572857108</v>
      </c>
      <c r="V261">
        <f t="shared" ca="1" si="100"/>
        <v>57297.15810418941</v>
      </c>
      <c r="X261" s="1">
        <f ca="1">IF(Table1[[#This Row],[Gender]]="Men",1,0)</f>
        <v>1</v>
      </c>
      <c r="Y261">
        <f ca="1">IF(Table1[[#This Row],[Gender]]="Women",1,0)</f>
        <v>0</v>
      </c>
      <c r="AB261" s="2"/>
      <c r="AD261" s="1">
        <f ca="1">IF(Table1[[#This Row],[Occupation]]="General Work",1,0)</f>
        <v>0</v>
      </c>
      <c r="AE261">
        <f ca="1">IF(Table1[[#This Row],[Occupation]]="IT",1,0)</f>
        <v>0</v>
      </c>
      <c r="AF261">
        <f ca="1">IF(Table1[[#This Row],[Occupation]]="Agriculture",1,0)</f>
        <v>0</v>
      </c>
      <c r="AG261">
        <f ca="1">IF(Table1[[#This Row],[Occupation]]="Teaching",1,0)</f>
        <v>0</v>
      </c>
      <c r="AH261">
        <f ca="1">IF(Table1[[#This Row],[Occupation]]="Construction",1,0)</f>
        <v>1</v>
      </c>
      <c r="AI261">
        <f ca="1">IF(Table1[[#This Row],[Occupation]]="Health",1,0)</f>
        <v>0</v>
      </c>
      <c r="AP261" s="1"/>
      <c r="AQ261" s="11">
        <f t="shared" ca="1" si="79"/>
        <v>28681.510546748257</v>
      </c>
      <c r="AR261" s="2"/>
      <c r="AS261" s="1">
        <f ca="1">IF(Table1[[#This Row],[Value of Debts]]&gt;$AT$5,1,0)</f>
        <v>1</v>
      </c>
      <c r="AV261" s="2"/>
      <c r="AW261" s="16">
        <f ca="1">Table1[[#This Row],[Mortage Left]]/Table1[[#This Row],[value of House]]</f>
        <v>0.81965492887104718</v>
      </c>
      <c r="AX261">
        <f t="shared" ca="1" si="88"/>
        <v>0</v>
      </c>
      <c r="BA261" s="1">
        <f ca="1">IF(Table1[[#This Row],[Area]]="Area 1",Table1[[#This Row],[Income]],0)</f>
        <v>0</v>
      </c>
      <c r="BB261">
        <f ca="1">IF(Table1[[#This Row],[Area]]="Area 2",Table1[[#This Row],[Income]],0)</f>
        <v>0</v>
      </c>
      <c r="BC261">
        <f ca="1">IF(Table1[[#This Row],[Area]]="Area 3",Table1[[#This Row],[Income]],0)</f>
        <v>0</v>
      </c>
      <c r="BD261">
        <f ca="1">IF(Table1[[#This Row],[Area]]="Area 4",Table1[[#This Row],[Income]],0)</f>
        <v>0</v>
      </c>
      <c r="BE261">
        <f ca="1">IF(Table1[[#This Row],[Area]]="Area 5",Table1[[#This Row],[Income]],0)</f>
        <v>0</v>
      </c>
      <c r="BF261">
        <f ca="1">IF(Table1[[#This Row],[Area]]="Area 6",Table1[[#This Row],[Income]],0)</f>
        <v>27610</v>
      </c>
      <c r="BG261">
        <f ca="1">IF(Table1[[#This Row],[Area]]="Area 7",Table1[[#This Row],[Income]],0)</f>
        <v>0</v>
      </c>
      <c r="BH261">
        <f ca="1">IF(Table1[[#This Row],[Area]]="Area 8",Table1[[#This Row],[Income]],0)</f>
        <v>0</v>
      </c>
      <c r="BI261">
        <f ca="1">IF(Table1[[#This Row],[Area]]="Area 9",Table1[[#This Row],[Income]],0)</f>
        <v>0</v>
      </c>
      <c r="BJ261">
        <f ca="1">IF(Table1[[#This Row],[Area]]="Area 10",Table1[[#This Row],[Income]],0)</f>
        <v>0</v>
      </c>
      <c r="BK261">
        <f ca="1">IF(Table1[[#This Row],[Area]]="Area 11",Table1[[#This Row],[Income]],0)</f>
        <v>0</v>
      </c>
      <c r="BL261">
        <f ca="1">IF(Table1[[#This Row],[Area]]="Area 12",Table1[[#This Row],[Income]],0)</f>
        <v>0</v>
      </c>
      <c r="BM261">
        <f ca="1">IF(Table1[[#This Row],[Area]]="Area 13",Table1[[#This Row],[Income]],0)</f>
        <v>0</v>
      </c>
      <c r="BN261" s="2">
        <f ca="1">IF(Table1[[#This Row],[Area]]="Area 14",Table1[[#This Row],[Income]],0)</f>
        <v>0</v>
      </c>
      <c r="BO261" s="1">
        <f ca="1">IF(Table1[[#This Row],[Occupation]]="Health",Table1[[#This Row],[Income]],0)</f>
        <v>0</v>
      </c>
      <c r="BP261">
        <f ca="1">IF(Table1[[#This Row],[Occupation]]="Construction",Table1[[#This Row],[Income]],0)</f>
        <v>27610</v>
      </c>
      <c r="BQ261">
        <f ca="1">IF(Table1[[#This Row],[Occupation]]="Teaching",Table1[[#This Row],[Income]],0)</f>
        <v>0</v>
      </c>
      <c r="BR261">
        <f ca="1">IF(Table1[[#This Row],[Occupation]]="IT",Table1[[#This Row],[Income]],0)</f>
        <v>0</v>
      </c>
      <c r="BS261">
        <f ca="1">IF(Table1[[#This Row],[Occupation]]="General Work",Table1[[#This Row],[Income]],0)</f>
        <v>0</v>
      </c>
      <c r="BT261" s="2">
        <f ca="1">IF(Table1[[#This Row],[Occupation]]="Agriculture",Table1[[#This Row],[Income]],0)</f>
        <v>0</v>
      </c>
      <c r="BV261" s="1">
        <f ca="1">IF(Table1[[#This Row],[Value of Debts]]&gt;Table1[[#This Row],[Income]],1,0)</f>
        <v>1</v>
      </c>
      <c r="BY261" s="2">
        <f ca="1">IF(Table1[[#This Row],[Net Worth of person]]&gt;$BZ$5,Table1[[#This Row],[Age]],0)</f>
        <v>0</v>
      </c>
    </row>
    <row r="262" spans="2:77" x14ac:dyDescent="0.3">
      <c r="B262">
        <f t="shared" ca="1" si="80"/>
        <v>1</v>
      </c>
      <c r="C262" t="str">
        <f t="shared" ca="1" si="89"/>
        <v>Men</v>
      </c>
      <c r="D262">
        <f t="shared" ca="1" si="81"/>
        <v>45</v>
      </c>
      <c r="E262">
        <f t="shared" ca="1" si="82"/>
        <v>5</v>
      </c>
      <c r="F262" t="str">
        <f t="shared" ca="1" si="90"/>
        <v>General Work</v>
      </c>
      <c r="G262">
        <f t="shared" ca="1" si="83"/>
        <v>2</v>
      </c>
      <c r="H262" t="str">
        <f t="shared" ca="1" si="91"/>
        <v>College</v>
      </c>
      <c r="I262">
        <f t="shared" ca="1" si="84"/>
        <v>1</v>
      </c>
      <c r="J262">
        <f t="shared" ca="1" si="85"/>
        <v>1</v>
      </c>
      <c r="K262">
        <f t="shared" ca="1" si="86"/>
        <v>54380</v>
      </c>
      <c r="L262">
        <f t="shared" ca="1" si="87"/>
        <v>2</v>
      </c>
      <c r="M262" t="str">
        <f t="shared" ca="1" si="92"/>
        <v>Area 2</v>
      </c>
      <c r="N262">
        <f t="shared" ca="1" si="93"/>
        <v>326280</v>
      </c>
      <c r="O262">
        <f ca="1">RAND()*Table1[[#This Row],[value of House]]</f>
        <v>109632.89299857037</v>
      </c>
      <c r="P262">
        <f t="shared" ca="1" si="94"/>
        <v>28681.510546748257</v>
      </c>
      <c r="Q262">
        <f t="shared" ca="1" si="95"/>
        <v>102</v>
      </c>
      <c r="R262">
        <f t="shared" ca="1" si="96"/>
        <v>95787.198032730012</v>
      </c>
      <c r="S262">
        <f t="shared" ca="1" si="97"/>
        <v>10783.941363732807</v>
      </c>
      <c r="T262">
        <f t="shared" ca="1" si="98"/>
        <v>365745.45191048103</v>
      </c>
      <c r="U262">
        <f t="shared" ca="1" si="99"/>
        <v>205522.09103130037</v>
      </c>
      <c r="V262">
        <f t="shared" ca="1" si="100"/>
        <v>160223.36087918066</v>
      </c>
      <c r="X262" s="1">
        <f ca="1">IF(Table1[[#This Row],[Gender]]="Men",1,0)</f>
        <v>1</v>
      </c>
      <c r="Y262">
        <f ca="1">IF(Table1[[#This Row],[Gender]]="Women",1,0)</f>
        <v>0</v>
      </c>
      <c r="AB262" s="2"/>
      <c r="AD262" s="1">
        <f ca="1">IF(Table1[[#This Row],[Occupation]]="General Work",1,0)</f>
        <v>1</v>
      </c>
      <c r="AE262">
        <f ca="1">IF(Table1[[#This Row],[Occupation]]="IT",1,0)</f>
        <v>0</v>
      </c>
      <c r="AF262">
        <f ca="1">IF(Table1[[#This Row],[Occupation]]="Agriculture",1,0)</f>
        <v>0</v>
      </c>
      <c r="AG262">
        <f ca="1">IF(Table1[[#This Row],[Occupation]]="Teaching",1,0)</f>
        <v>0</v>
      </c>
      <c r="AH262">
        <f ca="1">IF(Table1[[#This Row],[Occupation]]="Construction",1,0)</f>
        <v>0</v>
      </c>
      <c r="AI262">
        <f ca="1">IF(Table1[[#This Row],[Occupation]]="Health",1,0)</f>
        <v>0</v>
      </c>
      <c r="AP262" s="1"/>
      <c r="AQ262" s="11">
        <f t="shared" ca="1" si="79"/>
        <v>4451.3301704252308</v>
      </c>
      <c r="AR262" s="2"/>
      <c r="AS262" s="1">
        <f ca="1">IF(Table1[[#This Row],[Value of Debts]]&gt;$AT$5,1,0)</f>
        <v>1</v>
      </c>
      <c r="AV262" s="2"/>
      <c r="AW262" s="16">
        <f ca="1">Table1[[#This Row],[Mortage Left]]/Table1[[#This Row],[value of House]]</f>
        <v>0.33600862142506549</v>
      </c>
      <c r="AX262">
        <f t="shared" ca="1" si="88"/>
        <v>0</v>
      </c>
      <c r="BA262" s="1">
        <f ca="1">IF(Table1[[#This Row],[Area]]="Area 1",Table1[[#This Row],[Income]],0)</f>
        <v>0</v>
      </c>
      <c r="BB262">
        <f ca="1">IF(Table1[[#This Row],[Area]]="Area 2",Table1[[#This Row],[Income]],0)</f>
        <v>54380</v>
      </c>
      <c r="BC262">
        <f ca="1">IF(Table1[[#This Row],[Area]]="Area 3",Table1[[#This Row],[Income]],0)</f>
        <v>0</v>
      </c>
      <c r="BD262">
        <f ca="1">IF(Table1[[#This Row],[Area]]="Area 4",Table1[[#This Row],[Income]],0)</f>
        <v>0</v>
      </c>
      <c r="BE262">
        <f ca="1">IF(Table1[[#This Row],[Area]]="Area 5",Table1[[#This Row],[Income]],0)</f>
        <v>0</v>
      </c>
      <c r="BF262">
        <f ca="1">IF(Table1[[#This Row],[Area]]="Area 6",Table1[[#This Row],[Income]],0)</f>
        <v>0</v>
      </c>
      <c r="BG262">
        <f ca="1">IF(Table1[[#This Row],[Area]]="Area 7",Table1[[#This Row],[Income]],0)</f>
        <v>0</v>
      </c>
      <c r="BH262">
        <f ca="1">IF(Table1[[#This Row],[Area]]="Area 8",Table1[[#This Row],[Income]],0)</f>
        <v>0</v>
      </c>
      <c r="BI262">
        <f ca="1">IF(Table1[[#This Row],[Area]]="Area 9",Table1[[#This Row],[Income]],0)</f>
        <v>0</v>
      </c>
      <c r="BJ262">
        <f ca="1">IF(Table1[[#This Row],[Area]]="Area 10",Table1[[#This Row],[Income]],0)</f>
        <v>0</v>
      </c>
      <c r="BK262">
        <f ca="1">IF(Table1[[#This Row],[Area]]="Area 11",Table1[[#This Row],[Income]],0)</f>
        <v>0</v>
      </c>
      <c r="BL262">
        <f ca="1">IF(Table1[[#This Row],[Area]]="Area 12",Table1[[#This Row],[Income]],0)</f>
        <v>0</v>
      </c>
      <c r="BM262">
        <f ca="1">IF(Table1[[#This Row],[Area]]="Area 13",Table1[[#This Row],[Income]],0)</f>
        <v>0</v>
      </c>
      <c r="BN262" s="2">
        <f ca="1">IF(Table1[[#This Row],[Area]]="Area 14",Table1[[#This Row],[Income]],0)</f>
        <v>0</v>
      </c>
      <c r="BO262" s="1">
        <f ca="1">IF(Table1[[#This Row],[Occupation]]="Health",Table1[[#This Row],[Income]],0)</f>
        <v>0</v>
      </c>
      <c r="BP262">
        <f ca="1">IF(Table1[[#This Row],[Occupation]]="Construction",Table1[[#This Row],[Income]],0)</f>
        <v>0</v>
      </c>
      <c r="BQ262">
        <f ca="1">IF(Table1[[#This Row],[Occupation]]="Teaching",Table1[[#This Row],[Income]],0)</f>
        <v>0</v>
      </c>
      <c r="BR262">
        <f ca="1">IF(Table1[[#This Row],[Occupation]]="IT",Table1[[#This Row],[Income]],0)</f>
        <v>0</v>
      </c>
      <c r="BS262">
        <f ca="1">IF(Table1[[#This Row],[Occupation]]="General Work",Table1[[#This Row],[Income]],0)</f>
        <v>54380</v>
      </c>
      <c r="BT262" s="2">
        <f ca="1">IF(Table1[[#This Row],[Occupation]]="Agriculture",Table1[[#This Row],[Income]],0)</f>
        <v>0</v>
      </c>
      <c r="BV262" s="1">
        <f ca="1">IF(Table1[[#This Row],[Value of Debts]]&gt;Table1[[#This Row],[Income]],1,0)</f>
        <v>1</v>
      </c>
      <c r="BY262" s="2">
        <f ca="1">IF(Table1[[#This Row],[Net Worth of person]]&gt;$BZ$5,Table1[[#This Row],[Age]],0)</f>
        <v>45</v>
      </c>
    </row>
    <row r="263" spans="2:77" x14ac:dyDescent="0.3">
      <c r="B263">
        <f t="shared" ca="1" si="80"/>
        <v>1</v>
      </c>
      <c r="C263" t="str">
        <f t="shared" ca="1" si="89"/>
        <v>Men</v>
      </c>
      <c r="D263">
        <f t="shared" ca="1" si="81"/>
        <v>29</v>
      </c>
      <c r="E263">
        <f t="shared" ca="1" si="82"/>
        <v>2</v>
      </c>
      <c r="F263" t="str">
        <f t="shared" ca="1" si="90"/>
        <v>Construction</v>
      </c>
      <c r="G263">
        <f t="shared" ca="1" si="83"/>
        <v>4</v>
      </c>
      <c r="H263" t="str">
        <f t="shared" ca="1" si="91"/>
        <v>Technical</v>
      </c>
      <c r="I263">
        <f t="shared" ca="1" si="84"/>
        <v>3</v>
      </c>
      <c r="J263">
        <f t="shared" ca="1" si="85"/>
        <v>1</v>
      </c>
      <c r="K263">
        <f t="shared" ca="1" si="86"/>
        <v>35242</v>
      </c>
      <c r="L263">
        <f t="shared" ca="1" si="87"/>
        <v>11</v>
      </c>
      <c r="M263" t="str">
        <f t="shared" ca="1" si="92"/>
        <v>Area 11</v>
      </c>
      <c r="N263">
        <f t="shared" ca="1" si="93"/>
        <v>105726</v>
      </c>
      <c r="O263">
        <f ca="1">RAND()*Table1[[#This Row],[value of House]]</f>
        <v>18843.653584613119</v>
      </c>
      <c r="P263">
        <f t="shared" ca="1" si="94"/>
        <v>4451.3301704252308</v>
      </c>
      <c r="Q263">
        <f t="shared" ca="1" si="95"/>
        <v>887</v>
      </c>
      <c r="R263">
        <f t="shared" ca="1" si="96"/>
        <v>2740.3867040358459</v>
      </c>
      <c r="S263">
        <f t="shared" ca="1" si="97"/>
        <v>15494.044581326649</v>
      </c>
      <c r="T263">
        <f t="shared" ca="1" si="98"/>
        <v>125671.37475175189</v>
      </c>
      <c r="U263">
        <f t="shared" ca="1" si="99"/>
        <v>22471.040288648965</v>
      </c>
      <c r="V263">
        <f t="shared" ca="1" si="100"/>
        <v>103200.33446310293</v>
      </c>
      <c r="X263" s="1">
        <f ca="1">IF(Table1[[#This Row],[Gender]]="Men",1,0)</f>
        <v>1</v>
      </c>
      <c r="Y263">
        <f ca="1">IF(Table1[[#This Row],[Gender]]="Women",1,0)</f>
        <v>0</v>
      </c>
      <c r="AB263" s="2"/>
      <c r="AD263" s="1">
        <f ca="1">IF(Table1[[#This Row],[Occupation]]="General Work",1,0)</f>
        <v>0</v>
      </c>
      <c r="AE263">
        <f ca="1">IF(Table1[[#This Row],[Occupation]]="IT",1,0)</f>
        <v>0</v>
      </c>
      <c r="AF263">
        <f ca="1">IF(Table1[[#This Row],[Occupation]]="Agriculture",1,0)</f>
        <v>0</v>
      </c>
      <c r="AG263">
        <f ca="1">IF(Table1[[#This Row],[Occupation]]="Teaching",1,0)</f>
        <v>0</v>
      </c>
      <c r="AH263">
        <f ca="1">IF(Table1[[#This Row],[Occupation]]="Construction",1,0)</f>
        <v>1</v>
      </c>
      <c r="AI263">
        <f ca="1">IF(Table1[[#This Row],[Occupation]]="Health",1,0)</f>
        <v>0</v>
      </c>
      <c r="AP263" s="1"/>
      <c r="AQ263" s="11">
        <f t="shared" ref="AQ263:AQ326" ca="1" si="101">P264/J264</f>
        <v>25319.028757567619</v>
      </c>
      <c r="AR263" s="2"/>
      <c r="AS263" s="1">
        <f ca="1">IF(Table1[[#This Row],[Value of Debts]]&gt;$AT$5,1,0)</f>
        <v>0</v>
      </c>
      <c r="AV263" s="2"/>
      <c r="AW263" s="16">
        <f ca="1">Table1[[#This Row],[Mortage Left]]/Table1[[#This Row],[value of House]]</f>
        <v>0.17823102722710704</v>
      </c>
      <c r="AX263">
        <f t="shared" ca="1" si="88"/>
        <v>1</v>
      </c>
      <c r="BA263" s="1">
        <f ca="1">IF(Table1[[#This Row],[Area]]="Area 1",Table1[[#This Row],[Income]],0)</f>
        <v>0</v>
      </c>
      <c r="BB263">
        <f ca="1">IF(Table1[[#This Row],[Area]]="Area 2",Table1[[#This Row],[Income]],0)</f>
        <v>0</v>
      </c>
      <c r="BC263">
        <f ca="1">IF(Table1[[#This Row],[Area]]="Area 3",Table1[[#This Row],[Income]],0)</f>
        <v>0</v>
      </c>
      <c r="BD263">
        <f ca="1">IF(Table1[[#This Row],[Area]]="Area 4",Table1[[#This Row],[Income]],0)</f>
        <v>0</v>
      </c>
      <c r="BE263">
        <f ca="1">IF(Table1[[#This Row],[Area]]="Area 5",Table1[[#This Row],[Income]],0)</f>
        <v>0</v>
      </c>
      <c r="BF263">
        <f ca="1">IF(Table1[[#This Row],[Area]]="Area 6",Table1[[#This Row],[Income]],0)</f>
        <v>0</v>
      </c>
      <c r="BG263">
        <f ca="1">IF(Table1[[#This Row],[Area]]="Area 7",Table1[[#This Row],[Income]],0)</f>
        <v>0</v>
      </c>
      <c r="BH263">
        <f ca="1">IF(Table1[[#This Row],[Area]]="Area 8",Table1[[#This Row],[Income]],0)</f>
        <v>0</v>
      </c>
      <c r="BI263">
        <f ca="1">IF(Table1[[#This Row],[Area]]="Area 9",Table1[[#This Row],[Income]],0)</f>
        <v>0</v>
      </c>
      <c r="BJ263">
        <f ca="1">IF(Table1[[#This Row],[Area]]="Area 10",Table1[[#This Row],[Income]],0)</f>
        <v>0</v>
      </c>
      <c r="BK263">
        <f ca="1">IF(Table1[[#This Row],[Area]]="Area 11",Table1[[#This Row],[Income]],0)</f>
        <v>35242</v>
      </c>
      <c r="BL263">
        <f ca="1">IF(Table1[[#This Row],[Area]]="Area 12",Table1[[#This Row],[Income]],0)</f>
        <v>0</v>
      </c>
      <c r="BM263">
        <f ca="1">IF(Table1[[#This Row],[Area]]="Area 13",Table1[[#This Row],[Income]],0)</f>
        <v>0</v>
      </c>
      <c r="BN263" s="2">
        <f ca="1">IF(Table1[[#This Row],[Area]]="Area 14",Table1[[#This Row],[Income]],0)</f>
        <v>0</v>
      </c>
      <c r="BO263" s="1">
        <f ca="1">IF(Table1[[#This Row],[Occupation]]="Health",Table1[[#This Row],[Income]],0)</f>
        <v>0</v>
      </c>
      <c r="BP263">
        <f ca="1">IF(Table1[[#This Row],[Occupation]]="Construction",Table1[[#This Row],[Income]],0)</f>
        <v>35242</v>
      </c>
      <c r="BQ263">
        <f ca="1">IF(Table1[[#This Row],[Occupation]]="Teaching",Table1[[#This Row],[Income]],0)</f>
        <v>0</v>
      </c>
      <c r="BR263">
        <f ca="1">IF(Table1[[#This Row],[Occupation]]="IT",Table1[[#This Row],[Income]],0)</f>
        <v>0</v>
      </c>
      <c r="BS263">
        <f ca="1">IF(Table1[[#This Row],[Occupation]]="General Work",Table1[[#This Row],[Income]],0)</f>
        <v>0</v>
      </c>
      <c r="BT263" s="2">
        <f ca="1">IF(Table1[[#This Row],[Occupation]]="Agriculture",Table1[[#This Row],[Income]],0)</f>
        <v>0</v>
      </c>
      <c r="BV263" s="1">
        <f ca="1">IF(Table1[[#This Row],[Value of Debts]]&gt;Table1[[#This Row],[Income]],1,0)</f>
        <v>0</v>
      </c>
      <c r="BY263" s="2">
        <f ca="1">IF(Table1[[#This Row],[Net Worth of person]]&gt;$BZ$5,Table1[[#This Row],[Age]],0)</f>
        <v>29</v>
      </c>
    </row>
    <row r="264" spans="2:77" x14ac:dyDescent="0.3">
      <c r="B264">
        <f t="shared" ref="B264:B327" ca="1" si="102">RANDBETWEEN(1,2)</f>
        <v>1</v>
      </c>
      <c r="C264" t="str">
        <f t="shared" ca="1" si="89"/>
        <v>Men</v>
      </c>
      <c r="D264">
        <f t="shared" ref="D264:D327" ca="1" si="103">RANDBETWEEN(25,45)</f>
        <v>28</v>
      </c>
      <c r="E264">
        <f t="shared" ref="E264:E327" ca="1" si="104">RANDBETWEEN(1,6)</f>
        <v>4</v>
      </c>
      <c r="F264" t="str">
        <f t="shared" ca="1" si="90"/>
        <v>IT</v>
      </c>
      <c r="G264">
        <f t="shared" ref="G264:G327" ca="1" si="105">RANDBETWEEN(1,5)</f>
        <v>2</v>
      </c>
      <c r="H264" t="str">
        <f t="shared" ca="1" si="91"/>
        <v>College</v>
      </c>
      <c r="I264">
        <f t="shared" ref="I264:I327" ca="1" si="106">RANDBETWEEN(0,4)</f>
        <v>2</v>
      </c>
      <c r="J264">
        <f t="shared" ref="J264:J327" ca="1" si="107">RANDBETWEEN(1,3)</f>
        <v>2</v>
      </c>
      <c r="K264">
        <f t="shared" ref="K264:K327" ca="1" si="108">RANDBETWEEN(25000,90000)</f>
        <v>55002</v>
      </c>
      <c r="L264">
        <f t="shared" ref="L264:L327" ca="1" si="109">RANDBETWEEN(1,14)</f>
        <v>9</v>
      </c>
      <c r="M264" t="str">
        <f t="shared" ca="1" si="92"/>
        <v>Area 9</v>
      </c>
      <c r="N264">
        <f t="shared" ca="1" si="93"/>
        <v>330012</v>
      </c>
      <c r="O264">
        <f ca="1">RAND()*Table1[[#This Row],[value of House]]</f>
        <v>159222.91656237366</v>
      </c>
      <c r="P264">
        <f t="shared" ca="1" si="94"/>
        <v>50638.057515135239</v>
      </c>
      <c r="Q264">
        <f t="shared" ca="1" si="95"/>
        <v>28870</v>
      </c>
      <c r="R264">
        <f t="shared" ca="1" si="96"/>
        <v>15948.421910174276</v>
      </c>
      <c r="S264">
        <f t="shared" ca="1" si="97"/>
        <v>54498.172128514736</v>
      </c>
      <c r="T264">
        <f t="shared" ca="1" si="98"/>
        <v>435148.22964365</v>
      </c>
      <c r="U264">
        <f t="shared" ca="1" si="99"/>
        <v>204041.33847254794</v>
      </c>
      <c r="V264">
        <f t="shared" ca="1" si="100"/>
        <v>231106.89117110206</v>
      </c>
      <c r="X264" s="1">
        <f ca="1">IF(Table1[[#This Row],[Gender]]="Men",1,0)</f>
        <v>1</v>
      </c>
      <c r="Y264">
        <f ca="1">IF(Table1[[#This Row],[Gender]]="Women",1,0)</f>
        <v>0</v>
      </c>
      <c r="AB264" s="2"/>
      <c r="AD264" s="1">
        <f ca="1">IF(Table1[[#This Row],[Occupation]]="General Work",1,0)</f>
        <v>0</v>
      </c>
      <c r="AE264">
        <f ca="1">IF(Table1[[#This Row],[Occupation]]="IT",1,0)</f>
        <v>1</v>
      </c>
      <c r="AF264">
        <f ca="1">IF(Table1[[#This Row],[Occupation]]="Agriculture",1,0)</f>
        <v>0</v>
      </c>
      <c r="AG264">
        <f ca="1">IF(Table1[[#This Row],[Occupation]]="Teaching",1,0)</f>
        <v>0</v>
      </c>
      <c r="AH264">
        <f ca="1">IF(Table1[[#This Row],[Occupation]]="Construction",1,0)</f>
        <v>0</v>
      </c>
      <c r="AI264">
        <f ca="1">IF(Table1[[#This Row],[Occupation]]="Health",1,0)</f>
        <v>0</v>
      </c>
      <c r="AP264" s="1"/>
      <c r="AQ264" s="11">
        <f t="shared" ca="1" si="101"/>
        <v>37989.084807662068</v>
      </c>
      <c r="AR264" s="2"/>
      <c r="AS264" s="1">
        <f ca="1">IF(Table1[[#This Row],[Value of Debts]]&gt;$AT$5,1,0)</f>
        <v>1</v>
      </c>
      <c r="AV264" s="2"/>
      <c r="AW264" s="16">
        <f ca="1">Table1[[#This Row],[Mortage Left]]/Table1[[#This Row],[value of House]]</f>
        <v>0.4824761419656669</v>
      </c>
      <c r="AX264">
        <f t="shared" ref="AX264:AX327" ca="1" si="110">IF(AW264&lt;$AY$5,1,0)</f>
        <v>0</v>
      </c>
      <c r="BA264" s="1">
        <f ca="1">IF(Table1[[#This Row],[Area]]="Area 1",Table1[[#This Row],[Income]],0)</f>
        <v>0</v>
      </c>
      <c r="BB264">
        <f ca="1">IF(Table1[[#This Row],[Area]]="Area 2",Table1[[#This Row],[Income]],0)</f>
        <v>0</v>
      </c>
      <c r="BC264">
        <f ca="1">IF(Table1[[#This Row],[Area]]="Area 3",Table1[[#This Row],[Income]],0)</f>
        <v>0</v>
      </c>
      <c r="BD264">
        <f ca="1">IF(Table1[[#This Row],[Area]]="Area 4",Table1[[#This Row],[Income]],0)</f>
        <v>0</v>
      </c>
      <c r="BE264">
        <f ca="1">IF(Table1[[#This Row],[Area]]="Area 5",Table1[[#This Row],[Income]],0)</f>
        <v>0</v>
      </c>
      <c r="BF264">
        <f ca="1">IF(Table1[[#This Row],[Area]]="Area 6",Table1[[#This Row],[Income]],0)</f>
        <v>0</v>
      </c>
      <c r="BG264">
        <f ca="1">IF(Table1[[#This Row],[Area]]="Area 7",Table1[[#This Row],[Income]],0)</f>
        <v>0</v>
      </c>
      <c r="BH264">
        <f ca="1">IF(Table1[[#This Row],[Area]]="Area 8",Table1[[#This Row],[Income]],0)</f>
        <v>0</v>
      </c>
      <c r="BI264">
        <f ca="1">IF(Table1[[#This Row],[Area]]="Area 9",Table1[[#This Row],[Income]],0)</f>
        <v>55002</v>
      </c>
      <c r="BJ264">
        <f ca="1">IF(Table1[[#This Row],[Area]]="Area 10",Table1[[#This Row],[Income]],0)</f>
        <v>0</v>
      </c>
      <c r="BK264">
        <f ca="1">IF(Table1[[#This Row],[Area]]="Area 11",Table1[[#This Row],[Income]],0)</f>
        <v>0</v>
      </c>
      <c r="BL264">
        <f ca="1">IF(Table1[[#This Row],[Area]]="Area 12",Table1[[#This Row],[Income]],0)</f>
        <v>0</v>
      </c>
      <c r="BM264">
        <f ca="1">IF(Table1[[#This Row],[Area]]="Area 13",Table1[[#This Row],[Income]],0)</f>
        <v>0</v>
      </c>
      <c r="BN264" s="2">
        <f ca="1">IF(Table1[[#This Row],[Area]]="Area 14",Table1[[#This Row],[Income]],0)</f>
        <v>0</v>
      </c>
      <c r="BO264" s="1">
        <f ca="1">IF(Table1[[#This Row],[Occupation]]="Health",Table1[[#This Row],[Income]],0)</f>
        <v>0</v>
      </c>
      <c r="BP264">
        <f ca="1">IF(Table1[[#This Row],[Occupation]]="Construction",Table1[[#This Row],[Income]],0)</f>
        <v>0</v>
      </c>
      <c r="BQ264">
        <f ca="1">IF(Table1[[#This Row],[Occupation]]="Teaching",Table1[[#This Row],[Income]],0)</f>
        <v>0</v>
      </c>
      <c r="BR264">
        <f ca="1">IF(Table1[[#This Row],[Occupation]]="IT",Table1[[#This Row],[Income]],0)</f>
        <v>55002</v>
      </c>
      <c r="BS264">
        <f ca="1">IF(Table1[[#This Row],[Occupation]]="General Work",Table1[[#This Row],[Income]],0)</f>
        <v>0</v>
      </c>
      <c r="BT264" s="2">
        <f ca="1">IF(Table1[[#This Row],[Occupation]]="Agriculture",Table1[[#This Row],[Income]],0)</f>
        <v>0</v>
      </c>
      <c r="BV264" s="1">
        <f ca="1">IF(Table1[[#This Row],[Value of Debts]]&gt;Table1[[#This Row],[Income]],1,0)</f>
        <v>1</v>
      </c>
      <c r="BY264" s="2">
        <f ca="1">IF(Table1[[#This Row],[Net Worth of person]]&gt;$BZ$5,Table1[[#This Row],[Age]],0)</f>
        <v>28</v>
      </c>
    </row>
    <row r="265" spans="2:77" x14ac:dyDescent="0.3">
      <c r="B265">
        <f t="shared" ca="1" si="102"/>
        <v>1</v>
      </c>
      <c r="C265" t="str">
        <f t="shared" ca="1" si="89"/>
        <v>Men</v>
      </c>
      <c r="D265">
        <f t="shared" ca="1" si="103"/>
        <v>41</v>
      </c>
      <c r="E265">
        <f t="shared" ca="1" si="104"/>
        <v>5</v>
      </c>
      <c r="F265" t="str">
        <f t="shared" ca="1" si="90"/>
        <v>General Work</v>
      </c>
      <c r="G265">
        <f t="shared" ca="1" si="105"/>
        <v>1</v>
      </c>
      <c r="H265" t="str">
        <f t="shared" ca="1" si="91"/>
        <v>High School</v>
      </c>
      <c r="I265">
        <f t="shared" ca="1" si="106"/>
        <v>4</v>
      </c>
      <c r="J265">
        <f t="shared" ca="1" si="107"/>
        <v>3</v>
      </c>
      <c r="K265">
        <f t="shared" ca="1" si="108"/>
        <v>39486</v>
      </c>
      <c r="L265">
        <f t="shared" ca="1" si="109"/>
        <v>12</v>
      </c>
      <c r="M265" t="str">
        <f t="shared" ca="1" si="92"/>
        <v>Area 12</v>
      </c>
      <c r="N265">
        <f t="shared" ca="1" si="93"/>
        <v>197430</v>
      </c>
      <c r="O265">
        <f ca="1">RAND()*Table1[[#This Row],[value of House]]</f>
        <v>145406.12377878826</v>
      </c>
      <c r="P265">
        <f t="shared" ca="1" si="94"/>
        <v>113967.2544229862</v>
      </c>
      <c r="Q265">
        <f t="shared" ca="1" si="95"/>
        <v>49581</v>
      </c>
      <c r="R265">
        <f t="shared" ca="1" si="96"/>
        <v>7818.072116344626</v>
      </c>
      <c r="S265">
        <f t="shared" ca="1" si="97"/>
        <v>15303.691143515687</v>
      </c>
      <c r="T265">
        <f t="shared" ca="1" si="98"/>
        <v>326700.94556650188</v>
      </c>
      <c r="U265">
        <f t="shared" ca="1" si="99"/>
        <v>202805.19589513287</v>
      </c>
      <c r="V265">
        <f t="shared" ca="1" si="100"/>
        <v>123895.74967136901</v>
      </c>
      <c r="X265" s="1">
        <f ca="1">IF(Table1[[#This Row],[Gender]]="Men",1,0)</f>
        <v>1</v>
      </c>
      <c r="Y265">
        <f ca="1">IF(Table1[[#This Row],[Gender]]="Women",1,0)</f>
        <v>0</v>
      </c>
      <c r="AB265" s="2"/>
      <c r="AD265" s="1">
        <f ca="1">IF(Table1[[#This Row],[Occupation]]="General Work",1,0)</f>
        <v>1</v>
      </c>
      <c r="AE265">
        <f ca="1">IF(Table1[[#This Row],[Occupation]]="IT",1,0)</f>
        <v>0</v>
      </c>
      <c r="AF265">
        <f ca="1">IF(Table1[[#This Row],[Occupation]]="Agriculture",1,0)</f>
        <v>0</v>
      </c>
      <c r="AG265">
        <f ca="1">IF(Table1[[#This Row],[Occupation]]="Teaching",1,0)</f>
        <v>0</v>
      </c>
      <c r="AH265">
        <f ca="1">IF(Table1[[#This Row],[Occupation]]="Construction",1,0)</f>
        <v>0</v>
      </c>
      <c r="AI265">
        <f ca="1">IF(Table1[[#This Row],[Occupation]]="Health",1,0)</f>
        <v>0</v>
      </c>
      <c r="AP265" s="1"/>
      <c r="AQ265" s="11">
        <f t="shared" ca="1" si="101"/>
        <v>44629.045494369442</v>
      </c>
      <c r="AR265" s="2"/>
      <c r="AS265" s="1">
        <f ca="1">IF(Table1[[#This Row],[Value of Debts]]&gt;$AT$5,1,0)</f>
        <v>1</v>
      </c>
      <c r="AV265" s="2"/>
      <c r="AW265" s="16">
        <f ca="1">Table1[[#This Row],[Mortage Left]]/Table1[[#This Row],[value of House]]</f>
        <v>0.73649457417205211</v>
      </c>
      <c r="AX265">
        <f t="shared" ca="1" si="110"/>
        <v>0</v>
      </c>
      <c r="BA265" s="1">
        <f ca="1">IF(Table1[[#This Row],[Area]]="Area 1",Table1[[#This Row],[Income]],0)</f>
        <v>0</v>
      </c>
      <c r="BB265">
        <f ca="1">IF(Table1[[#This Row],[Area]]="Area 2",Table1[[#This Row],[Income]],0)</f>
        <v>0</v>
      </c>
      <c r="BC265">
        <f ca="1">IF(Table1[[#This Row],[Area]]="Area 3",Table1[[#This Row],[Income]],0)</f>
        <v>0</v>
      </c>
      <c r="BD265">
        <f ca="1">IF(Table1[[#This Row],[Area]]="Area 4",Table1[[#This Row],[Income]],0)</f>
        <v>0</v>
      </c>
      <c r="BE265">
        <f ca="1">IF(Table1[[#This Row],[Area]]="Area 5",Table1[[#This Row],[Income]],0)</f>
        <v>0</v>
      </c>
      <c r="BF265">
        <f ca="1">IF(Table1[[#This Row],[Area]]="Area 6",Table1[[#This Row],[Income]],0)</f>
        <v>0</v>
      </c>
      <c r="BG265">
        <f ca="1">IF(Table1[[#This Row],[Area]]="Area 7",Table1[[#This Row],[Income]],0)</f>
        <v>0</v>
      </c>
      <c r="BH265">
        <f ca="1">IF(Table1[[#This Row],[Area]]="Area 8",Table1[[#This Row],[Income]],0)</f>
        <v>0</v>
      </c>
      <c r="BI265">
        <f ca="1">IF(Table1[[#This Row],[Area]]="Area 9",Table1[[#This Row],[Income]],0)</f>
        <v>0</v>
      </c>
      <c r="BJ265">
        <f ca="1">IF(Table1[[#This Row],[Area]]="Area 10",Table1[[#This Row],[Income]],0)</f>
        <v>0</v>
      </c>
      <c r="BK265">
        <f ca="1">IF(Table1[[#This Row],[Area]]="Area 11",Table1[[#This Row],[Income]],0)</f>
        <v>0</v>
      </c>
      <c r="BL265">
        <f ca="1">IF(Table1[[#This Row],[Area]]="Area 12",Table1[[#This Row],[Income]],0)</f>
        <v>39486</v>
      </c>
      <c r="BM265">
        <f ca="1">IF(Table1[[#This Row],[Area]]="Area 13",Table1[[#This Row],[Income]],0)</f>
        <v>0</v>
      </c>
      <c r="BN265" s="2">
        <f ca="1">IF(Table1[[#This Row],[Area]]="Area 14",Table1[[#This Row],[Income]],0)</f>
        <v>0</v>
      </c>
      <c r="BO265" s="1">
        <f ca="1">IF(Table1[[#This Row],[Occupation]]="Health",Table1[[#This Row],[Income]],0)</f>
        <v>0</v>
      </c>
      <c r="BP265">
        <f ca="1">IF(Table1[[#This Row],[Occupation]]="Construction",Table1[[#This Row],[Income]],0)</f>
        <v>0</v>
      </c>
      <c r="BQ265">
        <f ca="1">IF(Table1[[#This Row],[Occupation]]="Teaching",Table1[[#This Row],[Income]],0)</f>
        <v>0</v>
      </c>
      <c r="BR265">
        <f ca="1">IF(Table1[[#This Row],[Occupation]]="IT",Table1[[#This Row],[Income]],0)</f>
        <v>0</v>
      </c>
      <c r="BS265">
        <f ca="1">IF(Table1[[#This Row],[Occupation]]="General Work",Table1[[#This Row],[Income]],0)</f>
        <v>39486</v>
      </c>
      <c r="BT265" s="2">
        <f ca="1">IF(Table1[[#This Row],[Occupation]]="Agriculture",Table1[[#This Row],[Income]],0)</f>
        <v>0</v>
      </c>
      <c r="BV265" s="1">
        <f ca="1">IF(Table1[[#This Row],[Value of Debts]]&gt;Table1[[#This Row],[Income]],1,0)</f>
        <v>1</v>
      </c>
      <c r="BY265" s="2">
        <f ca="1">IF(Table1[[#This Row],[Net Worth of person]]&gt;$BZ$5,Table1[[#This Row],[Age]],0)</f>
        <v>41</v>
      </c>
    </row>
    <row r="266" spans="2:77" x14ac:dyDescent="0.3">
      <c r="B266">
        <f t="shared" ca="1" si="102"/>
        <v>2</v>
      </c>
      <c r="C266" t="str">
        <f t="shared" ca="1" si="89"/>
        <v>Women</v>
      </c>
      <c r="D266">
        <f t="shared" ca="1" si="103"/>
        <v>31</v>
      </c>
      <c r="E266">
        <f t="shared" ca="1" si="104"/>
        <v>5</v>
      </c>
      <c r="F266" t="str">
        <f t="shared" ca="1" si="90"/>
        <v>General Work</v>
      </c>
      <c r="G266">
        <f t="shared" ca="1" si="105"/>
        <v>2</v>
      </c>
      <c r="H266" t="str">
        <f t="shared" ca="1" si="91"/>
        <v>College</v>
      </c>
      <c r="I266">
        <f t="shared" ca="1" si="106"/>
        <v>4</v>
      </c>
      <c r="J266">
        <f t="shared" ca="1" si="107"/>
        <v>3</v>
      </c>
      <c r="K266">
        <f t="shared" ca="1" si="108"/>
        <v>58483</v>
      </c>
      <c r="L266">
        <f t="shared" ca="1" si="109"/>
        <v>4</v>
      </c>
      <c r="M266" t="str">
        <f t="shared" ca="1" si="92"/>
        <v>Area 4</v>
      </c>
      <c r="N266">
        <f t="shared" ca="1" si="93"/>
        <v>175449</v>
      </c>
      <c r="O266">
        <f ca="1">RAND()*Table1[[#This Row],[value of House]]</f>
        <v>29082.952047568164</v>
      </c>
      <c r="P266">
        <f t="shared" ca="1" si="94"/>
        <v>133887.13648310833</v>
      </c>
      <c r="Q266">
        <f t="shared" ca="1" si="95"/>
        <v>39952</v>
      </c>
      <c r="R266">
        <f t="shared" ca="1" si="96"/>
        <v>90313.303463999895</v>
      </c>
      <c r="S266">
        <f t="shared" ca="1" si="97"/>
        <v>39022.97114230982</v>
      </c>
      <c r="T266">
        <f t="shared" ca="1" si="98"/>
        <v>348359.10762541817</v>
      </c>
      <c r="U266">
        <f t="shared" ca="1" si="99"/>
        <v>159348.25551156804</v>
      </c>
      <c r="V266">
        <f t="shared" ca="1" si="100"/>
        <v>189010.85211385012</v>
      </c>
      <c r="X266" s="1">
        <f ca="1">IF(Table1[[#This Row],[Gender]]="Men",1,0)</f>
        <v>0</v>
      </c>
      <c r="Y266">
        <f ca="1">IF(Table1[[#This Row],[Gender]]="Women",1,0)</f>
        <v>1</v>
      </c>
      <c r="AB266" s="2"/>
      <c r="AD266" s="1">
        <f ca="1">IF(Table1[[#This Row],[Occupation]]="General Work",1,0)</f>
        <v>1</v>
      </c>
      <c r="AE266">
        <f ca="1">IF(Table1[[#This Row],[Occupation]]="IT",1,0)</f>
        <v>0</v>
      </c>
      <c r="AF266">
        <f ca="1">IF(Table1[[#This Row],[Occupation]]="Agriculture",1,0)</f>
        <v>0</v>
      </c>
      <c r="AG266">
        <f ca="1">IF(Table1[[#This Row],[Occupation]]="Teaching",1,0)</f>
        <v>0</v>
      </c>
      <c r="AH266">
        <f ca="1">IF(Table1[[#This Row],[Occupation]]="Construction",1,0)</f>
        <v>0</v>
      </c>
      <c r="AI266">
        <f ca="1">IF(Table1[[#This Row],[Occupation]]="Health",1,0)</f>
        <v>0</v>
      </c>
      <c r="AP266" s="1"/>
      <c r="AQ266" s="11">
        <f t="shared" ca="1" si="101"/>
        <v>61866.207506659935</v>
      </c>
      <c r="AR266" s="2"/>
      <c r="AS266" s="1">
        <f ca="1">IF(Table1[[#This Row],[Value of Debts]]&gt;$AT$5,1,0)</f>
        <v>1</v>
      </c>
      <c r="AV266" s="2"/>
      <c r="AW266" s="16">
        <f ca="1">Table1[[#This Row],[Mortage Left]]/Table1[[#This Row],[value of House]]</f>
        <v>0.16576299692542085</v>
      </c>
      <c r="AX266">
        <f t="shared" ca="1" si="110"/>
        <v>1</v>
      </c>
      <c r="BA266" s="1">
        <f ca="1">IF(Table1[[#This Row],[Area]]="Area 1",Table1[[#This Row],[Income]],0)</f>
        <v>0</v>
      </c>
      <c r="BB266">
        <f ca="1">IF(Table1[[#This Row],[Area]]="Area 2",Table1[[#This Row],[Income]],0)</f>
        <v>0</v>
      </c>
      <c r="BC266">
        <f ca="1">IF(Table1[[#This Row],[Area]]="Area 3",Table1[[#This Row],[Income]],0)</f>
        <v>0</v>
      </c>
      <c r="BD266">
        <f ca="1">IF(Table1[[#This Row],[Area]]="Area 4",Table1[[#This Row],[Income]],0)</f>
        <v>58483</v>
      </c>
      <c r="BE266">
        <f ca="1">IF(Table1[[#This Row],[Area]]="Area 5",Table1[[#This Row],[Income]],0)</f>
        <v>0</v>
      </c>
      <c r="BF266">
        <f ca="1">IF(Table1[[#This Row],[Area]]="Area 6",Table1[[#This Row],[Income]],0)</f>
        <v>0</v>
      </c>
      <c r="BG266">
        <f ca="1">IF(Table1[[#This Row],[Area]]="Area 7",Table1[[#This Row],[Income]],0)</f>
        <v>0</v>
      </c>
      <c r="BH266">
        <f ca="1">IF(Table1[[#This Row],[Area]]="Area 8",Table1[[#This Row],[Income]],0)</f>
        <v>0</v>
      </c>
      <c r="BI266">
        <f ca="1">IF(Table1[[#This Row],[Area]]="Area 9",Table1[[#This Row],[Income]],0)</f>
        <v>0</v>
      </c>
      <c r="BJ266">
        <f ca="1">IF(Table1[[#This Row],[Area]]="Area 10",Table1[[#This Row],[Income]],0)</f>
        <v>0</v>
      </c>
      <c r="BK266">
        <f ca="1">IF(Table1[[#This Row],[Area]]="Area 11",Table1[[#This Row],[Income]],0)</f>
        <v>0</v>
      </c>
      <c r="BL266">
        <f ca="1">IF(Table1[[#This Row],[Area]]="Area 12",Table1[[#This Row],[Income]],0)</f>
        <v>0</v>
      </c>
      <c r="BM266">
        <f ca="1">IF(Table1[[#This Row],[Area]]="Area 13",Table1[[#This Row],[Income]],0)</f>
        <v>0</v>
      </c>
      <c r="BN266" s="2">
        <f ca="1">IF(Table1[[#This Row],[Area]]="Area 14",Table1[[#This Row],[Income]],0)</f>
        <v>0</v>
      </c>
      <c r="BO266" s="1">
        <f ca="1">IF(Table1[[#This Row],[Occupation]]="Health",Table1[[#This Row],[Income]],0)</f>
        <v>0</v>
      </c>
      <c r="BP266">
        <f ca="1">IF(Table1[[#This Row],[Occupation]]="Construction",Table1[[#This Row],[Income]],0)</f>
        <v>0</v>
      </c>
      <c r="BQ266">
        <f ca="1">IF(Table1[[#This Row],[Occupation]]="Teaching",Table1[[#This Row],[Income]],0)</f>
        <v>0</v>
      </c>
      <c r="BR266">
        <f ca="1">IF(Table1[[#This Row],[Occupation]]="IT",Table1[[#This Row],[Income]],0)</f>
        <v>0</v>
      </c>
      <c r="BS266">
        <f ca="1">IF(Table1[[#This Row],[Occupation]]="General Work",Table1[[#This Row],[Income]],0)</f>
        <v>58483</v>
      </c>
      <c r="BT266" s="2">
        <f ca="1">IF(Table1[[#This Row],[Occupation]]="Agriculture",Table1[[#This Row],[Income]],0)</f>
        <v>0</v>
      </c>
      <c r="BV266" s="1">
        <f ca="1">IF(Table1[[#This Row],[Value of Debts]]&gt;Table1[[#This Row],[Income]],1,0)</f>
        <v>1</v>
      </c>
      <c r="BY266" s="2">
        <f ca="1">IF(Table1[[#This Row],[Net Worth of person]]&gt;$BZ$5,Table1[[#This Row],[Age]],0)</f>
        <v>31</v>
      </c>
    </row>
    <row r="267" spans="2:77" x14ac:dyDescent="0.3">
      <c r="B267">
        <f t="shared" ca="1" si="102"/>
        <v>1</v>
      </c>
      <c r="C267" t="str">
        <f t="shared" ca="1" si="89"/>
        <v>Men</v>
      </c>
      <c r="D267">
        <f t="shared" ca="1" si="103"/>
        <v>44</v>
      </c>
      <c r="E267">
        <f t="shared" ca="1" si="104"/>
        <v>5</v>
      </c>
      <c r="F267" t="str">
        <f t="shared" ca="1" si="90"/>
        <v>General Work</v>
      </c>
      <c r="G267">
        <f t="shared" ca="1" si="105"/>
        <v>1</v>
      </c>
      <c r="H267" t="str">
        <f t="shared" ca="1" si="91"/>
        <v>High School</v>
      </c>
      <c r="I267">
        <f t="shared" ca="1" si="106"/>
        <v>3</v>
      </c>
      <c r="J267">
        <f t="shared" ca="1" si="107"/>
        <v>2</v>
      </c>
      <c r="K267">
        <f t="shared" ca="1" si="108"/>
        <v>77943</v>
      </c>
      <c r="L267">
        <f t="shared" ca="1" si="109"/>
        <v>14</v>
      </c>
      <c r="M267" t="str">
        <f t="shared" ca="1" si="92"/>
        <v>Area 14</v>
      </c>
      <c r="N267">
        <f t="shared" ca="1" si="93"/>
        <v>389715</v>
      </c>
      <c r="O267">
        <f ca="1">RAND()*Table1[[#This Row],[value of House]]</f>
        <v>240372.04536360755</v>
      </c>
      <c r="P267">
        <f t="shared" ca="1" si="94"/>
        <v>123732.41501331987</v>
      </c>
      <c r="Q267">
        <f t="shared" ca="1" si="95"/>
        <v>43300</v>
      </c>
      <c r="R267">
        <f t="shared" ca="1" si="96"/>
        <v>4442.8824392454098</v>
      </c>
      <c r="S267">
        <f t="shared" ca="1" si="97"/>
        <v>88131.18570574894</v>
      </c>
      <c r="T267">
        <f t="shared" ca="1" si="98"/>
        <v>601578.60071906878</v>
      </c>
      <c r="U267">
        <f t="shared" ca="1" si="99"/>
        <v>288114.927802853</v>
      </c>
      <c r="V267">
        <f t="shared" ca="1" si="100"/>
        <v>313463.67291621579</v>
      </c>
      <c r="X267" s="1">
        <f ca="1">IF(Table1[[#This Row],[Gender]]="Men",1,0)</f>
        <v>1</v>
      </c>
      <c r="Y267">
        <f ca="1">IF(Table1[[#This Row],[Gender]]="Women",1,0)</f>
        <v>0</v>
      </c>
      <c r="AB267" s="2"/>
      <c r="AD267" s="1">
        <f ca="1">IF(Table1[[#This Row],[Occupation]]="General Work",1,0)</f>
        <v>1</v>
      </c>
      <c r="AE267">
        <f ca="1">IF(Table1[[#This Row],[Occupation]]="IT",1,0)</f>
        <v>0</v>
      </c>
      <c r="AF267">
        <f ca="1">IF(Table1[[#This Row],[Occupation]]="Agriculture",1,0)</f>
        <v>0</v>
      </c>
      <c r="AG267">
        <f ca="1">IF(Table1[[#This Row],[Occupation]]="Teaching",1,0)</f>
        <v>0</v>
      </c>
      <c r="AH267">
        <f ca="1">IF(Table1[[#This Row],[Occupation]]="Construction",1,0)</f>
        <v>0</v>
      </c>
      <c r="AI267">
        <f ca="1">IF(Table1[[#This Row],[Occupation]]="Health",1,0)</f>
        <v>0</v>
      </c>
      <c r="AP267" s="1"/>
      <c r="AQ267" s="11">
        <f t="shared" ca="1" si="101"/>
        <v>27584.267771644809</v>
      </c>
      <c r="AR267" s="2"/>
      <c r="AS267" s="1">
        <f ca="1">IF(Table1[[#This Row],[Value of Debts]]&gt;$AT$5,1,0)</f>
        <v>1</v>
      </c>
      <c r="AV267" s="2"/>
      <c r="AW267" s="16">
        <f ca="1">Table1[[#This Row],[Mortage Left]]/Table1[[#This Row],[value of House]]</f>
        <v>0.6167893085039261</v>
      </c>
      <c r="AX267">
        <f t="shared" ca="1" si="110"/>
        <v>0</v>
      </c>
      <c r="BA267" s="1">
        <f ca="1">IF(Table1[[#This Row],[Area]]="Area 1",Table1[[#This Row],[Income]],0)</f>
        <v>0</v>
      </c>
      <c r="BB267">
        <f ca="1">IF(Table1[[#This Row],[Area]]="Area 2",Table1[[#This Row],[Income]],0)</f>
        <v>0</v>
      </c>
      <c r="BC267">
        <f ca="1">IF(Table1[[#This Row],[Area]]="Area 3",Table1[[#This Row],[Income]],0)</f>
        <v>0</v>
      </c>
      <c r="BD267">
        <f ca="1">IF(Table1[[#This Row],[Area]]="Area 4",Table1[[#This Row],[Income]],0)</f>
        <v>0</v>
      </c>
      <c r="BE267">
        <f ca="1">IF(Table1[[#This Row],[Area]]="Area 5",Table1[[#This Row],[Income]],0)</f>
        <v>0</v>
      </c>
      <c r="BF267">
        <f ca="1">IF(Table1[[#This Row],[Area]]="Area 6",Table1[[#This Row],[Income]],0)</f>
        <v>0</v>
      </c>
      <c r="BG267">
        <f ca="1">IF(Table1[[#This Row],[Area]]="Area 7",Table1[[#This Row],[Income]],0)</f>
        <v>0</v>
      </c>
      <c r="BH267">
        <f ca="1">IF(Table1[[#This Row],[Area]]="Area 8",Table1[[#This Row],[Income]],0)</f>
        <v>0</v>
      </c>
      <c r="BI267">
        <f ca="1">IF(Table1[[#This Row],[Area]]="Area 9",Table1[[#This Row],[Income]],0)</f>
        <v>0</v>
      </c>
      <c r="BJ267">
        <f ca="1">IF(Table1[[#This Row],[Area]]="Area 10",Table1[[#This Row],[Income]],0)</f>
        <v>0</v>
      </c>
      <c r="BK267">
        <f ca="1">IF(Table1[[#This Row],[Area]]="Area 11",Table1[[#This Row],[Income]],0)</f>
        <v>0</v>
      </c>
      <c r="BL267">
        <f ca="1">IF(Table1[[#This Row],[Area]]="Area 12",Table1[[#This Row],[Income]],0)</f>
        <v>0</v>
      </c>
      <c r="BM267">
        <f ca="1">IF(Table1[[#This Row],[Area]]="Area 13",Table1[[#This Row],[Income]],0)</f>
        <v>0</v>
      </c>
      <c r="BN267" s="2">
        <f ca="1">IF(Table1[[#This Row],[Area]]="Area 14",Table1[[#This Row],[Income]],0)</f>
        <v>77943</v>
      </c>
      <c r="BO267" s="1">
        <f ca="1">IF(Table1[[#This Row],[Occupation]]="Health",Table1[[#This Row],[Income]],0)</f>
        <v>0</v>
      </c>
      <c r="BP267">
        <f ca="1">IF(Table1[[#This Row],[Occupation]]="Construction",Table1[[#This Row],[Income]],0)</f>
        <v>0</v>
      </c>
      <c r="BQ267">
        <f ca="1">IF(Table1[[#This Row],[Occupation]]="Teaching",Table1[[#This Row],[Income]],0)</f>
        <v>0</v>
      </c>
      <c r="BR267">
        <f ca="1">IF(Table1[[#This Row],[Occupation]]="IT",Table1[[#This Row],[Income]],0)</f>
        <v>0</v>
      </c>
      <c r="BS267">
        <f ca="1">IF(Table1[[#This Row],[Occupation]]="General Work",Table1[[#This Row],[Income]],0)</f>
        <v>77943</v>
      </c>
      <c r="BT267" s="2">
        <f ca="1">IF(Table1[[#This Row],[Occupation]]="Agriculture",Table1[[#This Row],[Income]],0)</f>
        <v>0</v>
      </c>
      <c r="BV267" s="1">
        <f ca="1">IF(Table1[[#This Row],[Value of Debts]]&gt;Table1[[#This Row],[Income]],1,0)</f>
        <v>1</v>
      </c>
      <c r="BY267" s="2">
        <f ca="1">IF(Table1[[#This Row],[Net Worth of person]]&gt;$BZ$5,Table1[[#This Row],[Age]],0)</f>
        <v>44</v>
      </c>
    </row>
    <row r="268" spans="2:77" x14ac:dyDescent="0.3">
      <c r="B268">
        <f t="shared" ca="1" si="102"/>
        <v>2</v>
      </c>
      <c r="C268" t="str">
        <f t="shared" ca="1" si="89"/>
        <v>Women</v>
      </c>
      <c r="D268">
        <f t="shared" ca="1" si="103"/>
        <v>26</v>
      </c>
      <c r="E268">
        <f t="shared" ca="1" si="104"/>
        <v>5</v>
      </c>
      <c r="F268" t="str">
        <f t="shared" ca="1" si="90"/>
        <v>General Work</v>
      </c>
      <c r="G268">
        <f t="shared" ca="1" si="105"/>
        <v>2</v>
      </c>
      <c r="H268" t="str">
        <f t="shared" ca="1" si="91"/>
        <v>College</v>
      </c>
      <c r="I268">
        <f t="shared" ca="1" si="106"/>
        <v>4</v>
      </c>
      <c r="J268">
        <f t="shared" ca="1" si="107"/>
        <v>3</v>
      </c>
      <c r="K268">
        <f t="shared" ca="1" si="108"/>
        <v>88406</v>
      </c>
      <c r="L268">
        <f t="shared" ca="1" si="109"/>
        <v>9</v>
      </c>
      <c r="M268" t="str">
        <f t="shared" ca="1" si="92"/>
        <v>Area 9</v>
      </c>
      <c r="N268">
        <f t="shared" ca="1" si="93"/>
        <v>442030</v>
      </c>
      <c r="O268">
        <f ca="1">RAND()*Table1[[#This Row],[value of House]]</f>
        <v>400311.42564753565</v>
      </c>
      <c r="P268">
        <f t="shared" ca="1" si="94"/>
        <v>82752.803314934426</v>
      </c>
      <c r="Q268">
        <f t="shared" ca="1" si="95"/>
        <v>8762</v>
      </c>
      <c r="R268">
        <f t="shared" ca="1" si="96"/>
        <v>173331.91351229334</v>
      </c>
      <c r="S268">
        <f t="shared" ca="1" si="97"/>
        <v>77022.442984138877</v>
      </c>
      <c r="T268">
        <f t="shared" ca="1" si="98"/>
        <v>601805.24629907333</v>
      </c>
      <c r="U268">
        <f t="shared" ca="1" si="99"/>
        <v>582405.33915982896</v>
      </c>
      <c r="V268">
        <f t="shared" ca="1" si="100"/>
        <v>19399.907139244373</v>
      </c>
      <c r="X268" s="1">
        <f ca="1">IF(Table1[[#This Row],[Gender]]="Men",1,0)</f>
        <v>0</v>
      </c>
      <c r="Y268">
        <f ca="1">IF(Table1[[#This Row],[Gender]]="Women",1,0)</f>
        <v>1</v>
      </c>
      <c r="AB268" s="2"/>
      <c r="AD268" s="1">
        <f ca="1">IF(Table1[[#This Row],[Occupation]]="General Work",1,0)</f>
        <v>1</v>
      </c>
      <c r="AE268">
        <f ca="1">IF(Table1[[#This Row],[Occupation]]="IT",1,0)</f>
        <v>0</v>
      </c>
      <c r="AF268">
        <f ca="1">IF(Table1[[#This Row],[Occupation]]="Agriculture",1,0)</f>
        <v>0</v>
      </c>
      <c r="AG268">
        <f ca="1">IF(Table1[[#This Row],[Occupation]]="Teaching",1,0)</f>
        <v>0</v>
      </c>
      <c r="AH268">
        <f ca="1">IF(Table1[[#This Row],[Occupation]]="Construction",1,0)</f>
        <v>0</v>
      </c>
      <c r="AI268">
        <f ca="1">IF(Table1[[#This Row],[Occupation]]="Health",1,0)</f>
        <v>0</v>
      </c>
      <c r="AP268" s="1"/>
      <c r="AQ268" s="11">
        <f t="shared" ca="1" si="101"/>
        <v>57761.191435783105</v>
      </c>
      <c r="AR268" s="2"/>
      <c r="AS268" s="1">
        <f ca="1">IF(Table1[[#This Row],[Value of Debts]]&gt;$AT$5,1,0)</f>
        <v>1</v>
      </c>
      <c r="AV268" s="2"/>
      <c r="AW268" s="16">
        <f ca="1">Table1[[#This Row],[Mortage Left]]/Table1[[#This Row],[value of House]]</f>
        <v>0.90562049102444553</v>
      </c>
      <c r="AX268">
        <f t="shared" ca="1" si="110"/>
        <v>0</v>
      </c>
      <c r="BA268" s="1">
        <f ca="1">IF(Table1[[#This Row],[Area]]="Area 1",Table1[[#This Row],[Income]],0)</f>
        <v>0</v>
      </c>
      <c r="BB268">
        <f ca="1">IF(Table1[[#This Row],[Area]]="Area 2",Table1[[#This Row],[Income]],0)</f>
        <v>0</v>
      </c>
      <c r="BC268">
        <f ca="1">IF(Table1[[#This Row],[Area]]="Area 3",Table1[[#This Row],[Income]],0)</f>
        <v>0</v>
      </c>
      <c r="BD268">
        <f ca="1">IF(Table1[[#This Row],[Area]]="Area 4",Table1[[#This Row],[Income]],0)</f>
        <v>0</v>
      </c>
      <c r="BE268">
        <f ca="1">IF(Table1[[#This Row],[Area]]="Area 5",Table1[[#This Row],[Income]],0)</f>
        <v>0</v>
      </c>
      <c r="BF268">
        <f ca="1">IF(Table1[[#This Row],[Area]]="Area 6",Table1[[#This Row],[Income]],0)</f>
        <v>0</v>
      </c>
      <c r="BG268">
        <f ca="1">IF(Table1[[#This Row],[Area]]="Area 7",Table1[[#This Row],[Income]],0)</f>
        <v>0</v>
      </c>
      <c r="BH268">
        <f ca="1">IF(Table1[[#This Row],[Area]]="Area 8",Table1[[#This Row],[Income]],0)</f>
        <v>0</v>
      </c>
      <c r="BI268">
        <f ca="1">IF(Table1[[#This Row],[Area]]="Area 9",Table1[[#This Row],[Income]],0)</f>
        <v>88406</v>
      </c>
      <c r="BJ268">
        <f ca="1">IF(Table1[[#This Row],[Area]]="Area 10",Table1[[#This Row],[Income]],0)</f>
        <v>0</v>
      </c>
      <c r="BK268">
        <f ca="1">IF(Table1[[#This Row],[Area]]="Area 11",Table1[[#This Row],[Income]],0)</f>
        <v>0</v>
      </c>
      <c r="BL268">
        <f ca="1">IF(Table1[[#This Row],[Area]]="Area 12",Table1[[#This Row],[Income]],0)</f>
        <v>0</v>
      </c>
      <c r="BM268">
        <f ca="1">IF(Table1[[#This Row],[Area]]="Area 13",Table1[[#This Row],[Income]],0)</f>
        <v>0</v>
      </c>
      <c r="BN268" s="2">
        <f ca="1">IF(Table1[[#This Row],[Area]]="Area 14",Table1[[#This Row],[Income]],0)</f>
        <v>0</v>
      </c>
      <c r="BO268" s="1">
        <f ca="1">IF(Table1[[#This Row],[Occupation]]="Health",Table1[[#This Row],[Income]],0)</f>
        <v>0</v>
      </c>
      <c r="BP268">
        <f ca="1">IF(Table1[[#This Row],[Occupation]]="Construction",Table1[[#This Row],[Income]],0)</f>
        <v>0</v>
      </c>
      <c r="BQ268">
        <f ca="1">IF(Table1[[#This Row],[Occupation]]="Teaching",Table1[[#This Row],[Income]],0)</f>
        <v>0</v>
      </c>
      <c r="BR268">
        <f ca="1">IF(Table1[[#This Row],[Occupation]]="IT",Table1[[#This Row],[Income]],0)</f>
        <v>0</v>
      </c>
      <c r="BS268">
        <f ca="1">IF(Table1[[#This Row],[Occupation]]="General Work",Table1[[#This Row],[Income]],0)</f>
        <v>88406</v>
      </c>
      <c r="BT268" s="2">
        <f ca="1">IF(Table1[[#This Row],[Occupation]]="Agriculture",Table1[[#This Row],[Income]],0)</f>
        <v>0</v>
      </c>
      <c r="BV268" s="1">
        <f ca="1">IF(Table1[[#This Row],[Value of Debts]]&gt;Table1[[#This Row],[Income]],1,0)</f>
        <v>1</v>
      </c>
      <c r="BY268" s="2">
        <f ca="1">IF(Table1[[#This Row],[Net Worth of person]]&gt;$BZ$5,Table1[[#This Row],[Age]],0)</f>
        <v>0</v>
      </c>
    </row>
    <row r="269" spans="2:77" x14ac:dyDescent="0.3">
      <c r="B269">
        <f t="shared" ca="1" si="102"/>
        <v>2</v>
      </c>
      <c r="C269" t="str">
        <f t="shared" ca="1" si="89"/>
        <v>Women</v>
      </c>
      <c r="D269">
        <f t="shared" ca="1" si="103"/>
        <v>40</v>
      </c>
      <c r="E269">
        <f t="shared" ca="1" si="104"/>
        <v>4</v>
      </c>
      <c r="F269" t="str">
        <f t="shared" ca="1" si="90"/>
        <v>IT</v>
      </c>
      <c r="G269">
        <f t="shared" ca="1" si="105"/>
        <v>4</v>
      </c>
      <c r="H269" t="str">
        <f t="shared" ca="1" si="91"/>
        <v>Technical</v>
      </c>
      <c r="I269">
        <f t="shared" ca="1" si="106"/>
        <v>0</v>
      </c>
      <c r="J269">
        <f t="shared" ca="1" si="107"/>
        <v>1</v>
      </c>
      <c r="K269">
        <f t="shared" ca="1" si="108"/>
        <v>71934</v>
      </c>
      <c r="L269">
        <f t="shared" ca="1" si="109"/>
        <v>7</v>
      </c>
      <c r="M269" t="str">
        <f t="shared" ca="1" si="92"/>
        <v>Area 7</v>
      </c>
      <c r="N269">
        <f t="shared" ca="1" si="93"/>
        <v>359670</v>
      </c>
      <c r="O269">
        <f ca="1">RAND()*Table1[[#This Row],[value of House]]</f>
        <v>47458.856283997316</v>
      </c>
      <c r="P269">
        <f t="shared" ca="1" si="94"/>
        <v>57761.191435783105</v>
      </c>
      <c r="Q269">
        <f t="shared" ca="1" si="95"/>
        <v>48981</v>
      </c>
      <c r="R269">
        <f t="shared" ca="1" si="96"/>
        <v>27898.026919746357</v>
      </c>
      <c r="S269">
        <f t="shared" ca="1" si="97"/>
        <v>22922.64431638307</v>
      </c>
      <c r="T269">
        <f t="shared" ca="1" si="98"/>
        <v>440353.83575216617</v>
      </c>
      <c r="U269">
        <f t="shared" ca="1" si="99"/>
        <v>124337.88320374367</v>
      </c>
      <c r="V269">
        <f t="shared" ca="1" si="100"/>
        <v>316015.9525484225</v>
      </c>
      <c r="X269" s="1">
        <f ca="1">IF(Table1[[#This Row],[Gender]]="Men",1,0)</f>
        <v>0</v>
      </c>
      <c r="Y269">
        <f ca="1">IF(Table1[[#This Row],[Gender]]="Women",1,0)</f>
        <v>1</v>
      </c>
      <c r="AB269" s="2"/>
      <c r="AD269" s="1">
        <f ca="1">IF(Table1[[#This Row],[Occupation]]="General Work",1,0)</f>
        <v>0</v>
      </c>
      <c r="AE269">
        <f ca="1">IF(Table1[[#This Row],[Occupation]]="IT",1,0)</f>
        <v>1</v>
      </c>
      <c r="AF269">
        <f ca="1">IF(Table1[[#This Row],[Occupation]]="Agriculture",1,0)</f>
        <v>0</v>
      </c>
      <c r="AG269">
        <f ca="1">IF(Table1[[#This Row],[Occupation]]="Teaching",1,0)</f>
        <v>0</v>
      </c>
      <c r="AH269">
        <f ca="1">IF(Table1[[#This Row],[Occupation]]="Construction",1,0)</f>
        <v>0</v>
      </c>
      <c r="AI269">
        <f ca="1">IF(Table1[[#This Row],[Occupation]]="Health",1,0)</f>
        <v>0</v>
      </c>
      <c r="AP269" s="1"/>
      <c r="AQ269" s="11">
        <f t="shared" ca="1" si="101"/>
        <v>45237.224612600374</v>
      </c>
      <c r="AR269" s="2"/>
      <c r="AS269" s="1">
        <f ca="1">IF(Table1[[#This Row],[Value of Debts]]&gt;$AT$5,1,0)</f>
        <v>1</v>
      </c>
      <c r="AV269" s="2"/>
      <c r="AW269" s="16">
        <f ca="1">Table1[[#This Row],[Mortage Left]]/Table1[[#This Row],[value of House]]</f>
        <v>0.13195111153000616</v>
      </c>
      <c r="AX269">
        <f t="shared" ca="1" si="110"/>
        <v>1</v>
      </c>
      <c r="BA269" s="1">
        <f ca="1">IF(Table1[[#This Row],[Area]]="Area 1",Table1[[#This Row],[Income]],0)</f>
        <v>0</v>
      </c>
      <c r="BB269">
        <f ca="1">IF(Table1[[#This Row],[Area]]="Area 2",Table1[[#This Row],[Income]],0)</f>
        <v>0</v>
      </c>
      <c r="BC269">
        <f ca="1">IF(Table1[[#This Row],[Area]]="Area 3",Table1[[#This Row],[Income]],0)</f>
        <v>0</v>
      </c>
      <c r="BD269">
        <f ca="1">IF(Table1[[#This Row],[Area]]="Area 4",Table1[[#This Row],[Income]],0)</f>
        <v>0</v>
      </c>
      <c r="BE269">
        <f ca="1">IF(Table1[[#This Row],[Area]]="Area 5",Table1[[#This Row],[Income]],0)</f>
        <v>0</v>
      </c>
      <c r="BF269">
        <f ca="1">IF(Table1[[#This Row],[Area]]="Area 6",Table1[[#This Row],[Income]],0)</f>
        <v>0</v>
      </c>
      <c r="BG269">
        <f ca="1">IF(Table1[[#This Row],[Area]]="Area 7",Table1[[#This Row],[Income]],0)</f>
        <v>71934</v>
      </c>
      <c r="BH269">
        <f ca="1">IF(Table1[[#This Row],[Area]]="Area 8",Table1[[#This Row],[Income]],0)</f>
        <v>0</v>
      </c>
      <c r="BI269">
        <f ca="1">IF(Table1[[#This Row],[Area]]="Area 9",Table1[[#This Row],[Income]],0)</f>
        <v>0</v>
      </c>
      <c r="BJ269">
        <f ca="1">IF(Table1[[#This Row],[Area]]="Area 10",Table1[[#This Row],[Income]],0)</f>
        <v>0</v>
      </c>
      <c r="BK269">
        <f ca="1">IF(Table1[[#This Row],[Area]]="Area 11",Table1[[#This Row],[Income]],0)</f>
        <v>0</v>
      </c>
      <c r="BL269">
        <f ca="1">IF(Table1[[#This Row],[Area]]="Area 12",Table1[[#This Row],[Income]],0)</f>
        <v>0</v>
      </c>
      <c r="BM269">
        <f ca="1">IF(Table1[[#This Row],[Area]]="Area 13",Table1[[#This Row],[Income]],0)</f>
        <v>0</v>
      </c>
      <c r="BN269" s="2">
        <f ca="1">IF(Table1[[#This Row],[Area]]="Area 14",Table1[[#This Row],[Income]],0)</f>
        <v>0</v>
      </c>
      <c r="BO269" s="1">
        <f ca="1">IF(Table1[[#This Row],[Occupation]]="Health",Table1[[#This Row],[Income]],0)</f>
        <v>0</v>
      </c>
      <c r="BP269">
        <f ca="1">IF(Table1[[#This Row],[Occupation]]="Construction",Table1[[#This Row],[Income]],0)</f>
        <v>0</v>
      </c>
      <c r="BQ269">
        <f ca="1">IF(Table1[[#This Row],[Occupation]]="Teaching",Table1[[#This Row],[Income]],0)</f>
        <v>0</v>
      </c>
      <c r="BR269">
        <f ca="1">IF(Table1[[#This Row],[Occupation]]="IT",Table1[[#This Row],[Income]],0)</f>
        <v>71934</v>
      </c>
      <c r="BS269">
        <f ca="1">IF(Table1[[#This Row],[Occupation]]="General Work",Table1[[#This Row],[Income]],0)</f>
        <v>0</v>
      </c>
      <c r="BT269" s="2">
        <f ca="1">IF(Table1[[#This Row],[Occupation]]="Agriculture",Table1[[#This Row],[Income]],0)</f>
        <v>0</v>
      </c>
      <c r="BV269" s="1">
        <f ca="1">IF(Table1[[#This Row],[Value of Debts]]&gt;Table1[[#This Row],[Income]],1,0)</f>
        <v>1</v>
      </c>
      <c r="BY269" s="2">
        <f ca="1">IF(Table1[[#This Row],[Net Worth of person]]&gt;$BZ$5,Table1[[#This Row],[Age]],0)</f>
        <v>40</v>
      </c>
    </row>
    <row r="270" spans="2:77" x14ac:dyDescent="0.3">
      <c r="B270">
        <f t="shared" ca="1" si="102"/>
        <v>1</v>
      </c>
      <c r="C270" t="str">
        <f t="shared" ca="1" si="89"/>
        <v>Men</v>
      </c>
      <c r="D270">
        <f t="shared" ca="1" si="103"/>
        <v>45</v>
      </c>
      <c r="E270">
        <f t="shared" ca="1" si="104"/>
        <v>2</v>
      </c>
      <c r="F270" t="str">
        <f t="shared" ca="1" si="90"/>
        <v>Construction</v>
      </c>
      <c r="G270">
        <f t="shared" ca="1" si="105"/>
        <v>1</v>
      </c>
      <c r="H270" t="str">
        <f t="shared" ca="1" si="91"/>
        <v>High School</v>
      </c>
      <c r="I270">
        <f t="shared" ca="1" si="106"/>
        <v>2</v>
      </c>
      <c r="J270">
        <f t="shared" ca="1" si="107"/>
        <v>3</v>
      </c>
      <c r="K270">
        <f t="shared" ca="1" si="108"/>
        <v>65828</v>
      </c>
      <c r="L270">
        <f t="shared" ca="1" si="109"/>
        <v>10</v>
      </c>
      <c r="M270" t="str">
        <f t="shared" ca="1" si="92"/>
        <v>Area 10</v>
      </c>
      <c r="N270">
        <f t="shared" ca="1" si="93"/>
        <v>329140</v>
      </c>
      <c r="O270">
        <f ca="1">RAND()*Table1[[#This Row],[value of House]]</f>
        <v>264165.43361337372</v>
      </c>
      <c r="P270">
        <f t="shared" ca="1" si="94"/>
        <v>135711.67383780112</v>
      </c>
      <c r="Q270">
        <f t="shared" ca="1" si="95"/>
        <v>104083</v>
      </c>
      <c r="R270">
        <f t="shared" ca="1" si="96"/>
        <v>38157.397992948194</v>
      </c>
      <c r="S270">
        <f t="shared" ca="1" si="97"/>
        <v>2430.5446282842636</v>
      </c>
      <c r="T270">
        <f t="shared" ca="1" si="98"/>
        <v>467282.21846608538</v>
      </c>
      <c r="U270">
        <f t="shared" ca="1" si="99"/>
        <v>406405.83160632191</v>
      </c>
      <c r="V270">
        <f t="shared" ca="1" si="100"/>
        <v>60876.386859763472</v>
      </c>
      <c r="X270" s="1">
        <f ca="1">IF(Table1[[#This Row],[Gender]]="Men",1,0)</f>
        <v>1</v>
      </c>
      <c r="Y270">
        <f ca="1">IF(Table1[[#This Row],[Gender]]="Women",1,0)</f>
        <v>0</v>
      </c>
      <c r="AB270" s="2"/>
      <c r="AD270" s="1">
        <f ca="1">IF(Table1[[#This Row],[Occupation]]="General Work",1,0)</f>
        <v>0</v>
      </c>
      <c r="AE270">
        <f ca="1">IF(Table1[[#This Row],[Occupation]]="IT",1,0)</f>
        <v>0</v>
      </c>
      <c r="AF270">
        <f ca="1">IF(Table1[[#This Row],[Occupation]]="Agriculture",1,0)</f>
        <v>0</v>
      </c>
      <c r="AG270">
        <f ca="1">IF(Table1[[#This Row],[Occupation]]="Teaching",1,0)</f>
        <v>0</v>
      </c>
      <c r="AH270">
        <f ca="1">IF(Table1[[#This Row],[Occupation]]="Construction",1,0)</f>
        <v>1</v>
      </c>
      <c r="AI270">
        <f ca="1">IF(Table1[[#This Row],[Occupation]]="Health",1,0)</f>
        <v>0</v>
      </c>
      <c r="AP270" s="1"/>
      <c r="AQ270" s="11">
        <f t="shared" ca="1" si="101"/>
        <v>16874.452402481696</v>
      </c>
      <c r="AR270" s="2"/>
      <c r="AS270" s="1">
        <f ca="1">IF(Table1[[#This Row],[Value of Debts]]&gt;$AT$5,1,0)</f>
        <v>1</v>
      </c>
      <c r="AV270" s="2"/>
      <c r="AW270" s="16">
        <f ca="1">Table1[[#This Row],[Mortage Left]]/Table1[[#This Row],[value of House]]</f>
        <v>0.80259291977083835</v>
      </c>
      <c r="AX270">
        <f t="shared" ca="1" si="110"/>
        <v>0</v>
      </c>
      <c r="BA270" s="1">
        <f ca="1">IF(Table1[[#This Row],[Area]]="Area 1",Table1[[#This Row],[Income]],0)</f>
        <v>0</v>
      </c>
      <c r="BB270">
        <f ca="1">IF(Table1[[#This Row],[Area]]="Area 2",Table1[[#This Row],[Income]],0)</f>
        <v>0</v>
      </c>
      <c r="BC270">
        <f ca="1">IF(Table1[[#This Row],[Area]]="Area 3",Table1[[#This Row],[Income]],0)</f>
        <v>0</v>
      </c>
      <c r="BD270">
        <f ca="1">IF(Table1[[#This Row],[Area]]="Area 4",Table1[[#This Row],[Income]],0)</f>
        <v>0</v>
      </c>
      <c r="BE270">
        <f ca="1">IF(Table1[[#This Row],[Area]]="Area 5",Table1[[#This Row],[Income]],0)</f>
        <v>0</v>
      </c>
      <c r="BF270">
        <f ca="1">IF(Table1[[#This Row],[Area]]="Area 6",Table1[[#This Row],[Income]],0)</f>
        <v>0</v>
      </c>
      <c r="BG270">
        <f ca="1">IF(Table1[[#This Row],[Area]]="Area 7",Table1[[#This Row],[Income]],0)</f>
        <v>0</v>
      </c>
      <c r="BH270">
        <f ca="1">IF(Table1[[#This Row],[Area]]="Area 8",Table1[[#This Row],[Income]],0)</f>
        <v>0</v>
      </c>
      <c r="BI270">
        <f ca="1">IF(Table1[[#This Row],[Area]]="Area 9",Table1[[#This Row],[Income]],0)</f>
        <v>0</v>
      </c>
      <c r="BJ270">
        <f ca="1">IF(Table1[[#This Row],[Area]]="Area 10",Table1[[#This Row],[Income]],0)</f>
        <v>65828</v>
      </c>
      <c r="BK270">
        <f ca="1">IF(Table1[[#This Row],[Area]]="Area 11",Table1[[#This Row],[Income]],0)</f>
        <v>0</v>
      </c>
      <c r="BL270">
        <f ca="1">IF(Table1[[#This Row],[Area]]="Area 12",Table1[[#This Row],[Income]],0)</f>
        <v>0</v>
      </c>
      <c r="BM270">
        <f ca="1">IF(Table1[[#This Row],[Area]]="Area 13",Table1[[#This Row],[Income]],0)</f>
        <v>0</v>
      </c>
      <c r="BN270" s="2">
        <f ca="1">IF(Table1[[#This Row],[Area]]="Area 14",Table1[[#This Row],[Income]],0)</f>
        <v>0</v>
      </c>
      <c r="BO270" s="1">
        <f ca="1">IF(Table1[[#This Row],[Occupation]]="Health",Table1[[#This Row],[Income]],0)</f>
        <v>0</v>
      </c>
      <c r="BP270">
        <f ca="1">IF(Table1[[#This Row],[Occupation]]="Construction",Table1[[#This Row],[Income]],0)</f>
        <v>65828</v>
      </c>
      <c r="BQ270">
        <f ca="1">IF(Table1[[#This Row],[Occupation]]="Teaching",Table1[[#This Row],[Income]],0)</f>
        <v>0</v>
      </c>
      <c r="BR270">
        <f ca="1">IF(Table1[[#This Row],[Occupation]]="IT",Table1[[#This Row],[Income]],0)</f>
        <v>0</v>
      </c>
      <c r="BS270">
        <f ca="1">IF(Table1[[#This Row],[Occupation]]="General Work",Table1[[#This Row],[Income]],0)</f>
        <v>0</v>
      </c>
      <c r="BT270" s="2">
        <f ca="1">IF(Table1[[#This Row],[Occupation]]="Agriculture",Table1[[#This Row],[Income]],0)</f>
        <v>0</v>
      </c>
      <c r="BV270" s="1">
        <f ca="1">IF(Table1[[#This Row],[Value of Debts]]&gt;Table1[[#This Row],[Income]],1,0)</f>
        <v>1</v>
      </c>
      <c r="BY270" s="2">
        <f ca="1">IF(Table1[[#This Row],[Net Worth of person]]&gt;$BZ$5,Table1[[#This Row],[Age]],0)</f>
        <v>0</v>
      </c>
    </row>
    <row r="271" spans="2:77" x14ac:dyDescent="0.3">
      <c r="B271">
        <f t="shared" ca="1" si="102"/>
        <v>2</v>
      </c>
      <c r="C271" t="str">
        <f t="shared" ca="1" si="89"/>
        <v>Women</v>
      </c>
      <c r="D271">
        <f t="shared" ca="1" si="103"/>
        <v>28</v>
      </c>
      <c r="E271">
        <f t="shared" ca="1" si="104"/>
        <v>5</v>
      </c>
      <c r="F271" t="str">
        <f t="shared" ca="1" si="90"/>
        <v>General Work</v>
      </c>
      <c r="G271">
        <f t="shared" ca="1" si="105"/>
        <v>3</v>
      </c>
      <c r="H271" t="str">
        <f t="shared" ca="1" si="91"/>
        <v>University</v>
      </c>
      <c r="I271">
        <f t="shared" ca="1" si="106"/>
        <v>2</v>
      </c>
      <c r="J271">
        <f t="shared" ca="1" si="107"/>
        <v>3</v>
      </c>
      <c r="K271">
        <f t="shared" ca="1" si="108"/>
        <v>63427</v>
      </c>
      <c r="L271">
        <f t="shared" ca="1" si="109"/>
        <v>5</v>
      </c>
      <c r="M271" t="str">
        <f t="shared" ca="1" si="92"/>
        <v>Area 5</v>
      </c>
      <c r="N271">
        <f t="shared" ca="1" si="93"/>
        <v>317135</v>
      </c>
      <c r="O271">
        <f ca="1">RAND()*Table1[[#This Row],[value of House]]</f>
        <v>56388.685162535527</v>
      </c>
      <c r="P271">
        <f t="shared" ca="1" si="94"/>
        <v>50623.357207445086</v>
      </c>
      <c r="Q271">
        <f t="shared" ca="1" si="95"/>
        <v>34475</v>
      </c>
      <c r="R271">
        <f t="shared" ca="1" si="96"/>
        <v>97720.841488453312</v>
      </c>
      <c r="S271">
        <f t="shared" ca="1" si="97"/>
        <v>58069.057009418611</v>
      </c>
      <c r="T271">
        <f t="shared" ca="1" si="98"/>
        <v>425827.41421686369</v>
      </c>
      <c r="U271">
        <f t="shared" ca="1" si="99"/>
        <v>188584.52665098885</v>
      </c>
      <c r="V271">
        <f t="shared" ca="1" si="100"/>
        <v>237242.88756587484</v>
      </c>
      <c r="X271" s="1">
        <f ca="1">IF(Table1[[#This Row],[Gender]]="Men",1,0)</f>
        <v>0</v>
      </c>
      <c r="Y271">
        <f ca="1">IF(Table1[[#This Row],[Gender]]="Women",1,0)</f>
        <v>1</v>
      </c>
      <c r="AB271" s="2"/>
      <c r="AD271" s="1">
        <f ca="1">IF(Table1[[#This Row],[Occupation]]="General Work",1,0)</f>
        <v>1</v>
      </c>
      <c r="AE271">
        <f ca="1">IF(Table1[[#This Row],[Occupation]]="IT",1,0)</f>
        <v>0</v>
      </c>
      <c r="AF271">
        <f ca="1">IF(Table1[[#This Row],[Occupation]]="Agriculture",1,0)</f>
        <v>0</v>
      </c>
      <c r="AG271">
        <f ca="1">IF(Table1[[#This Row],[Occupation]]="Teaching",1,0)</f>
        <v>0</v>
      </c>
      <c r="AH271">
        <f ca="1">IF(Table1[[#This Row],[Occupation]]="Construction",1,0)</f>
        <v>0</v>
      </c>
      <c r="AI271">
        <f ca="1">IF(Table1[[#This Row],[Occupation]]="Health",1,0)</f>
        <v>0</v>
      </c>
      <c r="AP271" s="1"/>
      <c r="AQ271" s="11">
        <f t="shared" ca="1" si="101"/>
        <v>28142.49886497264</v>
      </c>
      <c r="AR271" s="2"/>
      <c r="AS271" s="1">
        <f ca="1">IF(Table1[[#This Row],[Value of Debts]]&gt;$AT$5,1,0)</f>
        <v>1</v>
      </c>
      <c r="AV271" s="2"/>
      <c r="AW271" s="16">
        <f ca="1">Table1[[#This Row],[Mortage Left]]/Table1[[#This Row],[value of House]]</f>
        <v>0.17780656554002405</v>
      </c>
      <c r="AX271">
        <f t="shared" ca="1" si="110"/>
        <v>1</v>
      </c>
      <c r="BA271" s="1">
        <f ca="1">IF(Table1[[#This Row],[Area]]="Area 1",Table1[[#This Row],[Income]],0)</f>
        <v>0</v>
      </c>
      <c r="BB271">
        <f ca="1">IF(Table1[[#This Row],[Area]]="Area 2",Table1[[#This Row],[Income]],0)</f>
        <v>0</v>
      </c>
      <c r="BC271">
        <f ca="1">IF(Table1[[#This Row],[Area]]="Area 3",Table1[[#This Row],[Income]],0)</f>
        <v>0</v>
      </c>
      <c r="BD271">
        <f ca="1">IF(Table1[[#This Row],[Area]]="Area 4",Table1[[#This Row],[Income]],0)</f>
        <v>0</v>
      </c>
      <c r="BE271">
        <f ca="1">IF(Table1[[#This Row],[Area]]="Area 5",Table1[[#This Row],[Income]],0)</f>
        <v>63427</v>
      </c>
      <c r="BF271">
        <f ca="1">IF(Table1[[#This Row],[Area]]="Area 6",Table1[[#This Row],[Income]],0)</f>
        <v>0</v>
      </c>
      <c r="BG271">
        <f ca="1">IF(Table1[[#This Row],[Area]]="Area 7",Table1[[#This Row],[Income]],0)</f>
        <v>0</v>
      </c>
      <c r="BH271">
        <f ca="1">IF(Table1[[#This Row],[Area]]="Area 8",Table1[[#This Row],[Income]],0)</f>
        <v>0</v>
      </c>
      <c r="BI271">
        <f ca="1">IF(Table1[[#This Row],[Area]]="Area 9",Table1[[#This Row],[Income]],0)</f>
        <v>0</v>
      </c>
      <c r="BJ271">
        <f ca="1">IF(Table1[[#This Row],[Area]]="Area 10",Table1[[#This Row],[Income]],0)</f>
        <v>0</v>
      </c>
      <c r="BK271">
        <f ca="1">IF(Table1[[#This Row],[Area]]="Area 11",Table1[[#This Row],[Income]],0)</f>
        <v>0</v>
      </c>
      <c r="BL271">
        <f ca="1">IF(Table1[[#This Row],[Area]]="Area 12",Table1[[#This Row],[Income]],0)</f>
        <v>0</v>
      </c>
      <c r="BM271">
        <f ca="1">IF(Table1[[#This Row],[Area]]="Area 13",Table1[[#This Row],[Income]],0)</f>
        <v>0</v>
      </c>
      <c r="BN271" s="2">
        <f ca="1">IF(Table1[[#This Row],[Area]]="Area 14",Table1[[#This Row],[Income]],0)</f>
        <v>0</v>
      </c>
      <c r="BO271" s="1">
        <f ca="1">IF(Table1[[#This Row],[Occupation]]="Health",Table1[[#This Row],[Income]],0)</f>
        <v>0</v>
      </c>
      <c r="BP271">
        <f ca="1">IF(Table1[[#This Row],[Occupation]]="Construction",Table1[[#This Row],[Income]],0)</f>
        <v>0</v>
      </c>
      <c r="BQ271">
        <f ca="1">IF(Table1[[#This Row],[Occupation]]="Teaching",Table1[[#This Row],[Income]],0)</f>
        <v>0</v>
      </c>
      <c r="BR271">
        <f ca="1">IF(Table1[[#This Row],[Occupation]]="IT",Table1[[#This Row],[Income]],0)</f>
        <v>0</v>
      </c>
      <c r="BS271">
        <f ca="1">IF(Table1[[#This Row],[Occupation]]="General Work",Table1[[#This Row],[Income]],0)</f>
        <v>63427</v>
      </c>
      <c r="BT271" s="2">
        <f ca="1">IF(Table1[[#This Row],[Occupation]]="Agriculture",Table1[[#This Row],[Income]],0)</f>
        <v>0</v>
      </c>
      <c r="BV271" s="1">
        <f ca="1">IF(Table1[[#This Row],[Value of Debts]]&gt;Table1[[#This Row],[Income]],1,0)</f>
        <v>1</v>
      </c>
      <c r="BY271" s="2">
        <f ca="1">IF(Table1[[#This Row],[Net Worth of person]]&gt;$BZ$5,Table1[[#This Row],[Age]],0)</f>
        <v>28</v>
      </c>
    </row>
    <row r="272" spans="2:77" x14ac:dyDescent="0.3">
      <c r="B272">
        <f t="shared" ca="1" si="102"/>
        <v>1</v>
      </c>
      <c r="C272" t="str">
        <f t="shared" ca="1" si="89"/>
        <v>Men</v>
      </c>
      <c r="D272">
        <f t="shared" ca="1" si="103"/>
        <v>43</v>
      </c>
      <c r="E272">
        <f t="shared" ca="1" si="104"/>
        <v>2</v>
      </c>
      <c r="F272" t="str">
        <f t="shared" ca="1" si="90"/>
        <v>Construction</v>
      </c>
      <c r="G272">
        <f t="shared" ca="1" si="105"/>
        <v>2</v>
      </c>
      <c r="H272" t="str">
        <f t="shared" ca="1" si="91"/>
        <v>College</v>
      </c>
      <c r="I272">
        <f t="shared" ca="1" si="106"/>
        <v>4</v>
      </c>
      <c r="J272">
        <f t="shared" ca="1" si="107"/>
        <v>1</v>
      </c>
      <c r="K272">
        <f t="shared" ca="1" si="108"/>
        <v>36341</v>
      </c>
      <c r="L272">
        <f t="shared" ca="1" si="109"/>
        <v>8</v>
      </c>
      <c r="M272" t="str">
        <f t="shared" ca="1" si="92"/>
        <v>Area 8</v>
      </c>
      <c r="N272">
        <f t="shared" ca="1" si="93"/>
        <v>181705</v>
      </c>
      <c r="O272">
        <f ca="1">RAND()*Table1[[#This Row],[value of House]]</f>
        <v>110500.64979398024</v>
      </c>
      <c r="P272">
        <f t="shared" ca="1" si="94"/>
        <v>28142.49886497264</v>
      </c>
      <c r="Q272">
        <f t="shared" ca="1" si="95"/>
        <v>21886</v>
      </c>
      <c r="R272">
        <f t="shared" ca="1" si="96"/>
        <v>36525.581503675101</v>
      </c>
      <c r="S272">
        <f t="shared" ca="1" si="97"/>
        <v>38510.377367937792</v>
      </c>
      <c r="T272">
        <f t="shared" ca="1" si="98"/>
        <v>248357.87623291044</v>
      </c>
      <c r="U272">
        <f t="shared" ca="1" si="99"/>
        <v>168912.23129765532</v>
      </c>
      <c r="V272">
        <f t="shared" ca="1" si="100"/>
        <v>79445.644935255114</v>
      </c>
      <c r="X272" s="1">
        <f ca="1">IF(Table1[[#This Row],[Gender]]="Men",1,0)</f>
        <v>1</v>
      </c>
      <c r="Y272">
        <f ca="1">IF(Table1[[#This Row],[Gender]]="Women",1,0)</f>
        <v>0</v>
      </c>
      <c r="AB272" s="2"/>
      <c r="AD272" s="1">
        <f ca="1">IF(Table1[[#This Row],[Occupation]]="General Work",1,0)</f>
        <v>0</v>
      </c>
      <c r="AE272">
        <f ca="1">IF(Table1[[#This Row],[Occupation]]="IT",1,0)</f>
        <v>0</v>
      </c>
      <c r="AF272">
        <f ca="1">IF(Table1[[#This Row],[Occupation]]="Agriculture",1,0)</f>
        <v>0</v>
      </c>
      <c r="AG272">
        <f ca="1">IF(Table1[[#This Row],[Occupation]]="Teaching",1,0)</f>
        <v>0</v>
      </c>
      <c r="AH272">
        <f ca="1">IF(Table1[[#This Row],[Occupation]]="Construction",1,0)</f>
        <v>1</v>
      </c>
      <c r="AI272">
        <f ca="1">IF(Table1[[#This Row],[Occupation]]="Health",1,0)</f>
        <v>0</v>
      </c>
      <c r="AP272" s="1"/>
      <c r="AQ272" s="11">
        <f t="shared" ca="1" si="101"/>
        <v>7108.2163502385165</v>
      </c>
      <c r="AR272" s="2"/>
      <c r="AS272" s="1">
        <f ca="1">IF(Table1[[#This Row],[Value of Debts]]&gt;$AT$5,1,0)</f>
        <v>1</v>
      </c>
      <c r="AV272" s="2"/>
      <c r="AW272" s="16">
        <f ca="1">Table1[[#This Row],[Mortage Left]]/Table1[[#This Row],[value of House]]</f>
        <v>0.60813213612162698</v>
      </c>
      <c r="AX272">
        <f t="shared" ca="1" si="110"/>
        <v>0</v>
      </c>
      <c r="BA272" s="1">
        <f ca="1">IF(Table1[[#This Row],[Area]]="Area 1",Table1[[#This Row],[Income]],0)</f>
        <v>0</v>
      </c>
      <c r="BB272">
        <f ca="1">IF(Table1[[#This Row],[Area]]="Area 2",Table1[[#This Row],[Income]],0)</f>
        <v>0</v>
      </c>
      <c r="BC272">
        <f ca="1">IF(Table1[[#This Row],[Area]]="Area 3",Table1[[#This Row],[Income]],0)</f>
        <v>0</v>
      </c>
      <c r="BD272">
        <f ca="1">IF(Table1[[#This Row],[Area]]="Area 4",Table1[[#This Row],[Income]],0)</f>
        <v>0</v>
      </c>
      <c r="BE272">
        <f ca="1">IF(Table1[[#This Row],[Area]]="Area 5",Table1[[#This Row],[Income]],0)</f>
        <v>0</v>
      </c>
      <c r="BF272">
        <f ca="1">IF(Table1[[#This Row],[Area]]="Area 6",Table1[[#This Row],[Income]],0)</f>
        <v>0</v>
      </c>
      <c r="BG272">
        <f ca="1">IF(Table1[[#This Row],[Area]]="Area 7",Table1[[#This Row],[Income]],0)</f>
        <v>0</v>
      </c>
      <c r="BH272">
        <f ca="1">IF(Table1[[#This Row],[Area]]="Area 8",Table1[[#This Row],[Income]],0)</f>
        <v>36341</v>
      </c>
      <c r="BI272">
        <f ca="1">IF(Table1[[#This Row],[Area]]="Area 9",Table1[[#This Row],[Income]],0)</f>
        <v>0</v>
      </c>
      <c r="BJ272">
        <f ca="1">IF(Table1[[#This Row],[Area]]="Area 10",Table1[[#This Row],[Income]],0)</f>
        <v>0</v>
      </c>
      <c r="BK272">
        <f ca="1">IF(Table1[[#This Row],[Area]]="Area 11",Table1[[#This Row],[Income]],0)</f>
        <v>0</v>
      </c>
      <c r="BL272">
        <f ca="1">IF(Table1[[#This Row],[Area]]="Area 12",Table1[[#This Row],[Income]],0)</f>
        <v>0</v>
      </c>
      <c r="BM272">
        <f ca="1">IF(Table1[[#This Row],[Area]]="Area 13",Table1[[#This Row],[Income]],0)</f>
        <v>0</v>
      </c>
      <c r="BN272" s="2">
        <f ca="1">IF(Table1[[#This Row],[Area]]="Area 14",Table1[[#This Row],[Income]],0)</f>
        <v>0</v>
      </c>
      <c r="BO272" s="1">
        <f ca="1">IF(Table1[[#This Row],[Occupation]]="Health",Table1[[#This Row],[Income]],0)</f>
        <v>0</v>
      </c>
      <c r="BP272">
        <f ca="1">IF(Table1[[#This Row],[Occupation]]="Construction",Table1[[#This Row],[Income]],0)</f>
        <v>36341</v>
      </c>
      <c r="BQ272">
        <f ca="1">IF(Table1[[#This Row],[Occupation]]="Teaching",Table1[[#This Row],[Income]],0)</f>
        <v>0</v>
      </c>
      <c r="BR272">
        <f ca="1">IF(Table1[[#This Row],[Occupation]]="IT",Table1[[#This Row],[Income]],0)</f>
        <v>0</v>
      </c>
      <c r="BS272">
        <f ca="1">IF(Table1[[#This Row],[Occupation]]="General Work",Table1[[#This Row],[Income]],0)</f>
        <v>0</v>
      </c>
      <c r="BT272" s="2">
        <f ca="1">IF(Table1[[#This Row],[Occupation]]="Agriculture",Table1[[#This Row],[Income]],0)</f>
        <v>0</v>
      </c>
      <c r="BV272" s="1">
        <f ca="1">IF(Table1[[#This Row],[Value of Debts]]&gt;Table1[[#This Row],[Income]],1,0)</f>
        <v>1</v>
      </c>
      <c r="BY272" s="2">
        <f ca="1">IF(Table1[[#This Row],[Net Worth of person]]&gt;$BZ$5,Table1[[#This Row],[Age]],0)</f>
        <v>0</v>
      </c>
    </row>
    <row r="273" spans="2:77" x14ac:dyDescent="0.3">
      <c r="B273">
        <f t="shared" ca="1" si="102"/>
        <v>2</v>
      </c>
      <c r="C273" t="str">
        <f t="shared" ca="1" si="89"/>
        <v>Women</v>
      </c>
      <c r="D273">
        <f t="shared" ca="1" si="103"/>
        <v>27</v>
      </c>
      <c r="E273">
        <f t="shared" ca="1" si="104"/>
        <v>1</v>
      </c>
      <c r="F273" t="str">
        <f t="shared" ca="1" si="90"/>
        <v>Health</v>
      </c>
      <c r="G273">
        <f t="shared" ca="1" si="105"/>
        <v>4</v>
      </c>
      <c r="H273" t="str">
        <f t="shared" ca="1" si="91"/>
        <v>Technical</v>
      </c>
      <c r="I273">
        <f t="shared" ca="1" si="106"/>
        <v>0</v>
      </c>
      <c r="J273">
        <f t="shared" ca="1" si="107"/>
        <v>2</v>
      </c>
      <c r="K273">
        <f t="shared" ca="1" si="108"/>
        <v>65096</v>
      </c>
      <c r="L273">
        <f t="shared" ca="1" si="109"/>
        <v>5</v>
      </c>
      <c r="M273" t="str">
        <f t="shared" ca="1" si="92"/>
        <v>Area 5</v>
      </c>
      <c r="N273">
        <f t="shared" ca="1" si="93"/>
        <v>325480</v>
      </c>
      <c r="O273">
        <f ca="1">RAND()*Table1[[#This Row],[value of House]]</f>
        <v>145540.61863180561</v>
      </c>
      <c r="P273">
        <f t="shared" ca="1" si="94"/>
        <v>14216.432700477033</v>
      </c>
      <c r="Q273">
        <f t="shared" ca="1" si="95"/>
        <v>13154</v>
      </c>
      <c r="R273">
        <f t="shared" ca="1" si="96"/>
        <v>98928.522092200816</v>
      </c>
      <c r="S273">
        <f t="shared" ca="1" si="97"/>
        <v>49565.284693061913</v>
      </c>
      <c r="T273">
        <f t="shared" ca="1" si="98"/>
        <v>389261.71739353891</v>
      </c>
      <c r="U273">
        <f t="shared" ca="1" si="99"/>
        <v>257623.14072400643</v>
      </c>
      <c r="V273">
        <f t="shared" ca="1" si="100"/>
        <v>131638.57666953249</v>
      </c>
      <c r="X273" s="1">
        <f ca="1">IF(Table1[[#This Row],[Gender]]="Men",1,0)</f>
        <v>0</v>
      </c>
      <c r="Y273">
        <f ca="1">IF(Table1[[#This Row],[Gender]]="Women",1,0)</f>
        <v>1</v>
      </c>
      <c r="AB273" s="2"/>
      <c r="AD273" s="1">
        <f ca="1">IF(Table1[[#This Row],[Occupation]]="General Work",1,0)</f>
        <v>0</v>
      </c>
      <c r="AE273">
        <f ca="1">IF(Table1[[#This Row],[Occupation]]="IT",1,0)</f>
        <v>0</v>
      </c>
      <c r="AF273">
        <f ca="1">IF(Table1[[#This Row],[Occupation]]="Agriculture",1,0)</f>
        <v>0</v>
      </c>
      <c r="AG273">
        <f ca="1">IF(Table1[[#This Row],[Occupation]]="Teaching",1,0)</f>
        <v>0</v>
      </c>
      <c r="AH273">
        <f ca="1">IF(Table1[[#This Row],[Occupation]]="Construction",1,0)</f>
        <v>0</v>
      </c>
      <c r="AI273">
        <f ca="1">IF(Table1[[#This Row],[Occupation]]="Health",1,0)</f>
        <v>1</v>
      </c>
      <c r="AP273" s="1"/>
      <c r="AQ273" s="11">
        <f t="shared" ca="1" si="101"/>
        <v>6573.8526444635872</v>
      </c>
      <c r="AR273" s="2"/>
      <c r="AS273" s="1">
        <f ca="1">IF(Table1[[#This Row],[Value of Debts]]&gt;$AT$5,1,0)</f>
        <v>1</v>
      </c>
      <c r="AV273" s="2"/>
      <c r="AW273" s="16">
        <f ca="1">Table1[[#This Row],[Mortage Left]]/Table1[[#This Row],[value of House]]</f>
        <v>0.44715687179490482</v>
      </c>
      <c r="AX273">
        <f t="shared" ca="1" si="110"/>
        <v>0</v>
      </c>
      <c r="BA273" s="1">
        <f ca="1">IF(Table1[[#This Row],[Area]]="Area 1",Table1[[#This Row],[Income]],0)</f>
        <v>0</v>
      </c>
      <c r="BB273">
        <f ca="1">IF(Table1[[#This Row],[Area]]="Area 2",Table1[[#This Row],[Income]],0)</f>
        <v>0</v>
      </c>
      <c r="BC273">
        <f ca="1">IF(Table1[[#This Row],[Area]]="Area 3",Table1[[#This Row],[Income]],0)</f>
        <v>0</v>
      </c>
      <c r="BD273">
        <f ca="1">IF(Table1[[#This Row],[Area]]="Area 4",Table1[[#This Row],[Income]],0)</f>
        <v>0</v>
      </c>
      <c r="BE273">
        <f ca="1">IF(Table1[[#This Row],[Area]]="Area 5",Table1[[#This Row],[Income]],0)</f>
        <v>65096</v>
      </c>
      <c r="BF273">
        <f ca="1">IF(Table1[[#This Row],[Area]]="Area 6",Table1[[#This Row],[Income]],0)</f>
        <v>0</v>
      </c>
      <c r="BG273">
        <f ca="1">IF(Table1[[#This Row],[Area]]="Area 7",Table1[[#This Row],[Income]],0)</f>
        <v>0</v>
      </c>
      <c r="BH273">
        <f ca="1">IF(Table1[[#This Row],[Area]]="Area 8",Table1[[#This Row],[Income]],0)</f>
        <v>0</v>
      </c>
      <c r="BI273">
        <f ca="1">IF(Table1[[#This Row],[Area]]="Area 9",Table1[[#This Row],[Income]],0)</f>
        <v>0</v>
      </c>
      <c r="BJ273">
        <f ca="1">IF(Table1[[#This Row],[Area]]="Area 10",Table1[[#This Row],[Income]],0)</f>
        <v>0</v>
      </c>
      <c r="BK273">
        <f ca="1">IF(Table1[[#This Row],[Area]]="Area 11",Table1[[#This Row],[Income]],0)</f>
        <v>0</v>
      </c>
      <c r="BL273">
        <f ca="1">IF(Table1[[#This Row],[Area]]="Area 12",Table1[[#This Row],[Income]],0)</f>
        <v>0</v>
      </c>
      <c r="BM273">
        <f ca="1">IF(Table1[[#This Row],[Area]]="Area 13",Table1[[#This Row],[Income]],0)</f>
        <v>0</v>
      </c>
      <c r="BN273" s="2">
        <f ca="1">IF(Table1[[#This Row],[Area]]="Area 14",Table1[[#This Row],[Income]],0)</f>
        <v>0</v>
      </c>
      <c r="BO273" s="1">
        <f ca="1">IF(Table1[[#This Row],[Occupation]]="Health",Table1[[#This Row],[Income]],0)</f>
        <v>65096</v>
      </c>
      <c r="BP273">
        <f ca="1">IF(Table1[[#This Row],[Occupation]]="Construction",Table1[[#This Row],[Income]],0)</f>
        <v>0</v>
      </c>
      <c r="BQ273">
        <f ca="1">IF(Table1[[#This Row],[Occupation]]="Teaching",Table1[[#This Row],[Income]],0)</f>
        <v>0</v>
      </c>
      <c r="BR273">
        <f ca="1">IF(Table1[[#This Row],[Occupation]]="IT",Table1[[#This Row],[Income]],0)</f>
        <v>0</v>
      </c>
      <c r="BS273">
        <f ca="1">IF(Table1[[#This Row],[Occupation]]="General Work",Table1[[#This Row],[Income]],0)</f>
        <v>0</v>
      </c>
      <c r="BT273" s="2">
        <f ca="1">IF(Table1[[#This Row],[Occupation]]="Agriculture",Table1[[#This Row],[Income]],0)</f>
        <v>0</v>
      </c>
      <c r="BV273" s="1">
        <f ca="1">IF(Table1[[#This Row],[Value of Debts]]&gt;Table1[[#This Row],[Income]],1,0)</f>
        <v>1</v>
      </c>
      <c r="BY273" s="2">
        <f ca="1">IF(Table1[[#This Row],[Net Worth of person]]&gt;$BZ$5,Table1[[#This Row],[Age]],0)</f>
        <v>27</v>
      </c>
    </row>
    <row r="274" spans="2:77" x14ac:dyDescent="0.3">
      <c r="B274">
        <f t="shared" ca="1" si="102"/>
        <v>2</v>
      </c>
      <c r="C274" t="str">
        <f t="shared" ca="1" si="89"/>
        <v>Women</v>
      </c>
      <c r="D274">
        <f t="shared" ca="1" si="103"/>
        <v>29</v>
      </c>
      <c r="E274">
        <f t="shared" ca="1" si="104"/>
        <v>1</v>
      </c>
      <c r="F274" t="str">
        <f t="shared" ca="1" si="90"/>
        <v>Health</v>
      </c>
      <c r="G274">
        <f t="shared" ca="1" si="105"/>
        <v>3</v>
      </c>
      <c r="H274" t="str">
        <f t="shared" ca="1" si="91"/>
        <v>University</v>
      </c>
      <c r="I274">
        <f t="shared" ca="1" si="106"/>
        <v>4</v>
      </c>
      <c r="J274">
        <f t="shared" ca="1" si="107"/>
        <v>3</v>
      </c>
      <c r="K274">
        <f t="shared" ca="1" si="108"/>
        <v>44202</v>
      </c>
      <c r="L274">
        <f t="shared" ca="1" si="109"/>
        <v>14</v>
      </c>
      <c r="M274" t="str">
        <f t="shared" ca="1" si="92"/>
        <v>Area 14</v>
      </c>
      <c r="N274">
        <f t="shared" ca="1" si="93"/>
        <v>132606</v>
      </c>
      <c r="O274">
        <f ca="1">RAND()*Table1[[#This Row],[value of House]]</f>
        <v>108472.2435460047</v>
      </c>
      <c r="P274">
        <f t="shared" ca="1" si="94"/>
        <v>19721.557933390763</v>
      </c>
      <c r="Q274">
        <f t="shared" ca="1" si="95"/>
        <v>13621</v>
      </c>
      <c r="R274">
        <f t="shared" ca="1" si="96"/>
        <v>11611.670938151956</v>
      </c>
      <c r="S274">
        <f t="shared" ca="1" si="97"/>
        <v>55616.456046324151</v>
      </c>
      <c r="T274">
        <f t="shared" ca="1" si="98"/>
        <v>207944.01397971489</v>
      </c>
      <c r="U274">
        <f t="shared" ca="1" si="99"/>
        <v>133704.91448415664</v>
      </c>
      <c r="V274">
        <f t="shared" ca="1" si="100"/>
        <v>74239.099495558243</v>
      </c>
      <c r="X274" s="1">
        <f ca="1">IF(Table1[[#This Row],[Gender]]="Men",1,0)</f>
        <v>0</v>
      </c>
      <c r="Y274">
        <f ca="1">IF(Table1[[#This Row],[Gender]]="Women",1,0)</f>
        <v>1</v>
      </c>
      <c r="AB274" s="2"/>
      <c r="AD274" s="1">
        <f ca="1">IF(Table1[[#This Row],[Occupation]]="General Work",1,0)</f>
        <v>0</v>
      </c>
      <c r="AE274">
        <f ca="1">IF(Table1[[#This Row],[Occupation]]="IT",1,0)</f>
        <v>0</v>
      </c>
      <c r="AF274">
        <f ca="1">IF(Table1[[#This Row],[Occupation]]="Agriculture",1,0)</f>
        <v>0</v>
      </c>
      <c r="AG274">
        <f ca="1">IF(Table1[[#This Row],[Occupation]]="Teaching",1,0)</f>
        <v>0</v>
      </c>
      <c r="AH274">
        <f ca="1">IF(Table1[[#This Row],[Occupation]]="Construction",1,0)</f>
        <v>0</v>
      </c>
      <c r="AI274">
        <f ca="1">IF(Table1[[#This Row],[Occupation]]="Health",1,0)</f>
        <v>1</v>
      </c>
      <c r="AP274" s="1"/>
      <c r="AQ274" s="11">
        <f t="shared" ca="1" si="101"/>
        <v>45923.711218147771</v>
      </c>
      <c r="AR274" s="2"/>
      <c r="AS274" s="1">
        <f ca="1">IF(Table1[[#This Row],[Value of Debts]]&gt;$AT$5,1,0)</f>
        <v>1</v>
      </c>
      <c r="AV274" s="2"/>
      <c r="AW274" s="16">
        <f ca="1">Table1[[#This Row],[Mortage Left]]/Table1[[#This Row],[value of House]]</f>
        <v>0.81800403862573867</v>
      </c>
      <c r="AX274">
        <f t="shared" ca="1" si="110"/>
        <v>0</v>
      </c>
      <c r="BA274" s="1">
        <f ca="1">IF(Table1[[#This Row],[Area]]="Area 1",Table1[[#This Row],[Income]],0)</f>
        <v>0</v>
      </c>
      <c r="BB274">
        <f ca="1">IF(Table1[[#This Row],[Area]]="Area 2",Table1[[#This Row],[Income]],0)</f>
        <v>0</v>
      </c>
      <c r="BC274">
        <f ca="1">IF(Table1[[#This Row],[Area]]="Area 3",Table1[[#This Row],[Income]],0)</f>
        <v>0</v>
      </c>
      <c r="BD274">
        <f ca="1">IF(Table1[[#This Row],[Area]]="Area 4",Table1[[#This Row],[Income]],0)</f>
        <v>0</v>
      </c>
      <c r="BE274">
        <f ca="1">IF(Table1[[#This Row],[Area]]="Area 5",Table1[[#This Row],[Income]],0)</f>
        <v>0</v>
      </c>
      <c r="BF274">
        <f ca="1">IF(Table1[[#This Row],[Area]]="Area 6",Table1[[#This Row],[Income]],0)</f>
        <v>0</v>
      </c>
      <c r="BG274">
        <f ca="1">IF(Table1[[#This Row],[Area]]="Area 7",Table1[[#This Row],[Income]],0)</f>
        <v>0</v>
      </c>
      <c r="BH274">
        <f ca="1">IF(Table1[[#This Row],[Area]]="Area 8",Table1[[#This Row],[Income]],0)</f>
        <v>0</v>
      </c>
      <c r="BI274">
        <f ca="1">IF(Table1[[#This Row],[Area]]="Area 9",Table1[[#This Row],[Income]],0)</f>
        <v>0</v>
      </c>
      <c r="BJ274">
        <f ca="1">IF(Table1[[#This Row],[Area]]="Area 10",Table1[[#This Row],[Income]],0)</f>
        <v>0</v>
      </c>
      <c r="BK274">
        <f ca="1">IF(Table1[[#This Row],[Area]]="Area 11",Table1[[#This Row],[Income]],0)</f>
        <v>0</v>
      </c>
      <c r="BL274">
        <f ca="1">IF(Table1[[#This Row],[Area]]="Area 12",Table1[[#This Row],[Income]],0)</f>
        <v>0</v>
      </c>
      <c r="BM274">
        <f ca="1">IF(Table1[[#This Row],[Area]]="Area 13",Table1[[#This Row],[Income]],0)</f>
        <v>0</v>
      </c>
      <c r="BN274" s="2">
        <f ca="1">IF(Table1[[#This Row],[Area]]="Area 14",Table1[[#This Row],[Income]],0)</f>
        <v>44202</v>
      </c>
      <c r="BO274" s="1">
        <f ca="1">IF(Table1[[#This Row],[Occupation]]="Health",Table1[[#This Row],[Income]],0)</f>
        <v>44202</v>
      </c>
      <c r="BP274">
        <f ca="1">IF(Table1[[#This Row],[Occupation]]="Construction",Table1[[#This Row],[Income]],0)</f>
        <v>0</v>
      </c>
      <c r="BQ274">
        <f ca="1">IF(Table1[[#This Row],[Occupation]]="Teaching",Table1[[#This Row],[Income]],0)</f>
        <v>0</v>
      </c>
      <c r="BR274">
        <f ca="1">IF(Table1[[#This Row],[Occupation]]="IT",Table1[[#This Row],[Income]],0)</f>
        <v>0</v>
      </c>
      <c r="BS274">
        <f ca="1">IF(Table1[[#This Row],[Occupation]]="General Work",Table1[[#This Row],[Income]],0)</f>
        <v>0</v>
      </c>
      <c r="BT274" s="2">
        <f ca="1">IF(Table1[[#This Row],[Occupation]]="Agriculture",Table1[[#This Row],[Income]],0)</f>
        <v>0</v>
      </c>
      <c r="BV274" s="1">
        <f ca="1">IF(Table1[[#This Row],[Value of Debts]]&gt;Table1[[#This Row],[Income]],1,0)</f>
        <v>1</v>
      </c>
      <c r="BY274" s="2">
        <f ca="1">IF(Table1[[#This Row],[Net Worth of person]]&gt;$BZ$5,Table1[[#This Row],[Age]],0)</f>
        <v>0</v>
      </c>
    </row>
    <row r="275" spans="2:77" x14ac:dyDescent="0.3">
      <c r="B275">
        <f t="shared" ca="1" si="102"/>
        <v>2</v>
      </c>
      <c r="C275" t="str">
        <f t="shared" ca="1" si="89"/>
        <v>Women</v>
      </c>
      <c r="D275">
        <f t="shared" ca="1" si="103"/>
        <v>36</v>
      </c>
      <c r="E275">
        <f t="shared" ca="1" si="104"/>
        <v>1</v>
      </c>
      <c r="F275" t="str">
        <f t="shared" ca="1" si="90"/>
        <v>Health</v>
      </c>
      <c r="G275">
        <f t="shared" ca="1" si="105"/>
        <v>3</v>
      </c>
      <c r="H275" t="str">
        <f t="shared" ca="1" si="91"/>
        <v>University</v>
      </c>
      <c r="I275">
        <f t="shared" ca="1" si="106"/>
        <v>1</v>
      </c>
      <c r="J275">
        <f t="shared" ca="1" si="107"/>
        <v>2</v>
      </c>
      <c r="K275">
        <f t="shared" ca="1" si="108"/>
        <v>89951</v>
      </c>
      <c r="L275">
        <f t="shared" ca="1" si="109"/>
        <v>6</v>
      </c>
      <c r="M275" t="str">
        <f t="shared" ca="1" si="92"/>
        <v>Area 6</v>
      </c>
      <c r="N275">
        <f t="shared" ca="1" si="93"/>
        <v>539706</v>
      </c>
      <c r="O275">
        <f ca="1">RAND()*Table1[[#This Row],[value of House]]</f>
        <v>478060.672249472</v>
      </c>
      <c r="P275">
        <f t="shared" ca="1" si="94"/>
        <v>91847.422436295543</v>
      </c>
      <c r="Q275">
        <f t="shared" ca="1" si="95"/>
        <v>67601</v>
      </c>
      <c r="R275">
        <f t="shared" ca="1" si="96"/>
        <v>107397.65216151514</v>
      </c>
      <c r="S275">
        <f t="shared" ca="1" si="97"/>
        <v>51008.983175928966</v>
      </c>
      <c r="T275">
        <f t="shared" ca="1" si="98"/>
        <v>682562.40561222448</v>
      </c>
      <c r="U275">
        <f t="shared" ca="1" si="99"/>
        <v>653059.32441098709</v>
      </c>
      <c r="V275">
        <f t="shared" ca="1" si="100"/>
        <v>29503.081201237394</v>
      </c>
      <c r="X275" s="1">
        <f ca="1">IF(Table1[[#This Row],[Gender]]="Men",1,0)</f>
        <v>0</v>
      </c>
      <c r="Y275">
        <f ca="1">IF(Table1[[#This Row],[Gender]]="Women",1,0)</f>
        <v>1</v>
      </c>
      <c r="AB275" s="2"/>
      <c r="AD275" s="1">
        <f ca="1">IF(Table1[[#This Row],[Occupation]]="General Work",1,0)</f>
        <v>0</v>
      </c>
      <c r="AE275">
        <f ca="1">IF(Table1[[#This Row],[Occupation]]="IT",1,0)</f>
        <v>0</v>
      </c>
      <c r="AF275">
        <f ca="1">IF(Table1[[#This Row],[Occupation]]="Agriculture",1,0)</f>
        <v>0</v>
      </c>
      <c r="AG275">
        <f ca="1">IF(Table1[[#This Row],[Occupation]]="Teaching",1,0)</f>
        <v>0</v>
      </c>
      <c r="AH275">
        <f ca="1">IF(Table1[[#This Row],[Occupation]]="Construction",1,0)</f>
        <v>0</v>
      </c>
      <c r="AI275">
        <f ca="1">IF(Table1[[#This Row],[Occupation]]="Health",1,0)</f>
        <v>1</v>
      </c>
      <c r="AP275" s="1"/>
      <c r="AQ275" s="11">
        <f t="shared" ca="1" si="101"/>
        <v>31718.751323760622</v>
      </c>
      <c r="AR275" s="2"/>
      <c r="AS275" s="1">
        <f ca="1">IF(Table1[[#This Row],[Value of Debts]]&gt;$AT$5,1,0)</f>
        <v>1</v>
      </c>
      <c r="AV275" s="2"/>
      <c r="AW275" s="16">
        <f ca="1">Table1[[#This Row],[Mortage Left]]/Table1[[#This Row],[value of House]]</f>
        <v>0.88577979909334337</v>
      </c>
      <c r="AX275">
        <f t="shared" ca="1" si="110"/>
        <v>0</v>
      </c>
      <c r="BA275" s="1">
        <f ca="1">IF(Table1[[#This Row],[Area]]="Area 1",Table1[[#This Row],[Income]],0)</f>
        <v>0</v>
      </c>
      <c r="BB275">
        <f ca="1">IF(Table1[[#This Row],[Area]]="Area 2",Table1[[#This Row],[Income]],0)</f>
        <v>0</v>
      </c>
      <c r="BC275">
        <f ca="1">IF(Table1[[#This Row],[Area]]="Area 3",Table1[[#This Row],[Income]],0)</f>
        <v>0</v>
      </c>
      <c r="BD275">
        <f ca="1">IF(Table1[[#This Row],[Area]]="Area 4",Table1[[#This Row],[Income]],0)</f>
        <v>0</v>
      </c>
      <c r="BE275">
        <f ca="1">IF(Table1[[#This Row],[Area]]="Area 5",Table1[[#This Row],[Income]],0)</f>
        <v>0</v>
      </c>
      <c r="BF275">
        <f ca="1">IF(Table1[[#This Row],[Area]]="Area 6",Table1[[#This Row],[Income]],0)</f>
        <v>89951</v>
      </c>
      <c r="BG275">
        <f ca="1">IF(Table1[[#This Row],[Area]]="Area 7",Table1[[#This Row],[Income]],0)</f>
        <v>0</v>
      </c>
      <c r="BH275">
        <f ca="1">IF(Table1[[#This Row],[Area]]="Area 8",Table1[[#This Row],[Income]],0)</f>
        <v>0</v>
      </c>
      <c r="BI275">
        <f ca="1">IF(Table1[[#This Row],[Area]]="Area 9",Table1[[#This Row],[Income]],0)</f>
        <v>0</v>
      </c>
      <c r="BJ275">
        <f ca="1">IF(Table1[[#This Row],[Area]]="Area 10",Table1[[#This Row],[Income]],0)</f>
        <v>0</v>
      </c>
      <c r="BK275">
        <f ca="1">IF(Table1[[#This Row],[Area]]="Area 11",Table1[[#This Row],[Income]],0)</f>
        <v>0</v>
      </c>
      <c r="BL275">
        <f ca="1">IF(Table1[[#This Row],[Area]]="Area 12",Table1[[#This Row],[Income]],0)</f>
        <v>0</v>
      </c>
      <c r="BM275">
        <f ca="1">IF(Table1[[#This Row],[Area]]="Area 13",Table1[[#This Row],[Income]],0)</f>
        <v>0</v>
      </c>
      <c r="BN275" s="2">
        <f ca="1">IF(Table1[[#This Row],[Area]]="Area 14",Table1[[#This Row],[Income]],0)</f>
        <v>0</v>
      </c>
      <c r="BO275" s="1">
        <f ca="1">IF(Table1[[#This Row],[Occupation]]="Health",Table1[[#This Row],[Income]],0)</f>
        <v>89951</v>
      </c>
      <c r="BP275">
        <f ca="1">IF(Table1[[#This Row],[Occupation]]="Construction",Table1[[#This Row],[Income]],0)</f>
        <v>0</v>
      </c>
      <c r="BQ275">
        <f ca="1">IF(Table1[[#This Row],[Occupation]]="Teaching",Table1[[#This Row],[Income]],0)</f>
        <v>0</v>
      </c>
      <c r="BR275">
        <f ca="1">IF(Table1[[#This Row],[Occupation]]="IT",Table1[[#This Row],[Income]],0)</f>
        <v>0</v>
      </c>
      <c r="BS275">
        <f ca="1">IF(Table1[[#This Row],[Occupation]]="General Work",Table1[[#This Row],[Income]],0)</f>
        <v>0</v>
      </c>
      <c r="BT275" s="2">
        <f ca="1">IF(Table1[[#This Row],[Occupation]]="Agriculture",Table1[[#This Row],[Income]],0)</f>
        <v>0</v>
      </c>
      <c r="BV275" s="1">
        <f ca="1">IF(Table1[[#This Row],[Value of Debts]]&gt;Table1[[#This Row],[Income]],1,0)</f>
        <v>1</v>
      </c>
      <c r="BY275" s="2">
        <f ca="1">IF(Table1[[#This Row],[Net Worth of person]]&gt;$BZ$5,Table1[[#This Row],[Age]],0)</f>
        <v>0</v>
      </c>
    </row>
    <row r="276" spans="2:77" x14ac:dyDescent="0.3">
      <c r="B276">
        <f t="shared" ca="1" si="102"/>
        <v>2</v>
      </c>
      <c r="C276" t="str">
        <f t="shared" ca="1" si="89"/>
        <v>Women</v>
      </c>
      <c r="D276">
        <f t="shared" ca="1" si="103"/>
        <v>38</v>
      </c>
      <c r="E276">
        <f t="shared" ca="1" si="104"/>
        <v>2</v>
      </c>
      <c r="F276" t="str">
        <f t="shared" ca="1" si="90"/>
        <v>Construction</v>
      </c>
      <c r="G276">
        <f t="shared" ca="1" si="105"/>
        <v>1</v>
      </c>
      <c r="H276" t="str">
        <f t="shared" ca="1" si="91"/>
        <v>High School</v>
      </c>
      <c r="I276">
        <f t="shared" ca="1" si="106"/>
        <v>2</v>
      </c>
      <c r="J276">
        <f t="shared" ca="1" si="107"/>
        <v>3</v>
      </c>
      <c r="K276">
        <f t="shared" ca="1" si="108"/>
        <v>35741</v>
      </c>
      <c r="L276">
        <f t="shared" ca="1" si="109"/>
        <v>14</v>
      </c>
      <c r="M276" t="str">
        <f t="shared" ca="1" si="92"/>
        <v>Area 14</v>
      </c>
      <c r="N276">
        <f t="shared" ca="1" si="93"/>
        <v>214446</v>
      </c>
      <c r="O276">
        <f ca="1">RAND()*Table1[[#This Row],[value of House]]</f>
        <v>71717.376448927578</v>
      </c>
      <c r="P276">
        <f t="shared" ca="1" si="94"/>
        <v>95156.253971281869</v>
      </c>
      <c r="Q276">
        <f t="shared" ca="1" si="95"/>
        <v>70650</v>
      </c>
      <c r="R276">
        <f t="shared" ca="1" si="96"/>
        <v>71476.869908492212</v>
      </c>
      <c r="S276">
        <f t="shared" ca="1" si="97"/>
        <v>21771.315211611924</v>
      </c>
      <c r="T276">
        <f t="shared" ca="1" si="98"/>
        <v>331373.56918289379</v>
      </c>
      <c r="U276">
        <f t="shared" ca="1" si="99"/>
        <v>213844.24635741976</v>
      </c>
      <c r="V276">
        <f t="shared" ca="1" si="100"/>
        <v>117529.32282547402</v>
      </c>
      <c r="X276" s="1">
        <f ca="1">IF(Table1[[#This Row],[Gender]]="Men",1,0)</f>
        <v>0</v>
      </c>
      <c r="Y276">
        <f ca="1">IF(Table1[[#This Row],[Gender]]="Women",1,0)</f>
        <v>1</v>
      </c>
      <c r="AB276" s="2"/>
      <c r="AD276" s="1">
        <f ca="1">IF(Table1[[#This Row],[Occupation]]="General Work",1,0)</f>
        <v>0</v>
      </c>
      <c r="AE276">
        <f ca="1">IF(Table1[[#This Row],[Occupation]]="IT",1,0)</f>
        <v>0</v>
      </c>
      <c r="AF276">
        <f ca="1">IF(Table1[[#This Row],[Occupation]]="Agriculture",1,0)</f>
        <v>0</v>
      </c>
      <c r="AG276">
        <f ca="1">IF(Table1[[#This Row],[Occupation]]="Teaching",1,0)</f>
        <v>0</v>
      </c>
      <c r="AH276">
        <f ca="1">IF(Table1[[#This Row],[Occupation]]="Construction",1,0)</f>
        <v>1</v>
      </c>
      <c r="AI276">
        <f ca="1">IF(Table1[[#This Row],[Occupation]]="Health",1,0)</f>
        <v>0</v>
      </c>
      <c r="AP276" s="1"/>
      <c r="AQ276" s="11">
        <f t="shared" ca="1" si="101"/>
        <v>20645.352286649184</v>
      </c>
      <c r="AR276" s="2"/>
      <c r="AS276" s="1">
        <f ca="1">IF(Table1[[#This Row],[Value of Debts]]&gt;$AT$5,1,0)</f>
        <v>1</v>
      </c>
      <c r="AV276" s="2"/>
      <c r="AW276" s="16">
        <f ca="1">Table1[[#This Row],[Mortage Left]]/Table1[[#This Row],[value of House]]</f>
        <v>0.33443093575505056</v>
      </c>
      <c r="AX276">
        <f t="shared" ca="1" si="110"/>
        <v>0</v>
      </c>
      <c r="BA276" s="1">
        <f ca="1">IF(Table1[[#This Row],[Area]]="Area 1",Table1[[#This Row],[Income]],0)</f>
        <v>0</v>
      </c>
      <c r="BB276">
        <f ca="1">IF(Table1[[#This Row],[Area]]="Area 2",Table1[[#This Row],[Income]],0)</f>
        <v>0</v>
      </c>
      <c r="BC276">
        <f ca="1">IF(Table1[[#This Row],[Area]]="Area 3",Table1[[#This Row],[Income]],0)</f>
        <v>0</v>
      </c>
      <c r="BD276">
        <f ca="1">IF(Table1[[#This Row],[Area]]="Area 4",Table1[[#This Row],[Income]],0)</f>
        <v>0</v>
      </c>
      <c r="BE276">
        <f ca="1">IF(Table1[[#This Row],[Area]]="Area 5",Table1[[#This Row],[Income]],0)</f>
        <v>0</v>
      </c>
      <c r="BF276">
        <f ca="1">IF(Table1[[#This Row],[Area]]="Area 6",Table1[[#This Row],[Income]],0)</f>
        <v>0</v>
      </c>
      <c r="BG276">
        <f ca="1">IF(Table1[[#This Row],[Area]]="Area 7",Table1[[#This Row],[Income]],0)</f>
        <v>0</v>
      </c>
      <c r="BH276">
        <f ca="1">IF(Table1[[#This Row],[Area]]="Area 8",Table1[[#This Row],[Income]],0)</f>
        <v>0</v>
      </c>
      <c r="BI276">
        <f ca="1">IF(Table1[[#This Row],[Area]]="Area 9",Table1[[#This Row],[Income]],0)</f>
        <v>0</v>
      </c>
      <c r="BJ276">
        <f ca="1">IF(Table1[[#This Row],[Area]]="Area 10",Table1[[#This Row],[Income]],0)</f>
        <v>0</v>
      </c>
      <c r="BK276">
        <f ca="1">IF(Table1[[#This Row],[Area]]="Area 11",Table1[[#This Row],[Income]],0)</f>
        <v>0</v>
      </c>
      <c r="BL276">
        <f ca="1">IF(Table1[[#This Row],[Area]]="Area 12",Table1[[#This Row],[Income]],0)</f>
        <v>0</v>
      </c>
      <c r="BM276">
        <f ca="1">IF(Table1[[#This Row],[Area]]="Area 13",Table1[[#This Row],[Income]],0)</f>
        <v>0</v>
      </c>
      <c r="BN276" s="2">
        <f ca="1">IF(Table1[[#This Row],[Area]]="Area 14",Table1[[#This Row],[Income]],0)</f>
        <v>35741</v>
      </c>
      <c r="BO276" s="1">
        <f ca="1">IF(Table1[[#This Row],[Occupation]]="Health",Table1[[#This Row],[Income]],0)</f>
        <v>0</v>
      </c>
      <c r="BP276">
        <f ca="1">IF(Table1[[#This Row],[Occupation]]="Construction",Table1[[#This Row],[Income]],0)</f>
        <v>35741</v>
      </c>
      <c r="BQ276">
        <f ca="1">IF(Table1[[#This Row],[Occupation]]="Teaching",Table1[[#This Row],[Income]],0)</f>
        <v>0</v>
      </c>
      <c r="BR276">
        <f ca="1">IF(Table1[[#This Row],[Occupation]]="IT",Table1[[#This Row],[Income]],0)</f>
        <v>0</v>
      </c>
      <c r="BS276">
        <f ca="1">IF(Table1[[#This Row],[Occupation]]="General Work",Table1[[#This Row],[Income]],0)</f>
        <v>0</v>
      </c>
      <c r="BT276" s="2">
        <f ca="1">IF(Table1[[#This Row],[Occupation]]="Agriculture",Table1[[#This Row],[Income]],0)</f>
        <v>0</v>
      </c>
      <c r="BV276" s="1">
        <f ca="1">IF(Table1[[#This Row],[Value of Debts]]&gt;Table1[[#This Row],[Income]],1,0)</f>
        <v>1</v>
      </c>
      <c r="BY276" s="2">
        <f ca="1">IF(Table1[[#This Row],[Net Worth of person]]&gt;$BZ$5,Table1[[#This Row],[Age]],0)</f>
        <v>38</v>
      </c>
    </row>
    <row r="277" spans="2:77" x14ac:dyDescent="0.3">
      <c r="B277">
        <f t="shared" ca="1" si="102"/>
        <v>2</v>
      </c>
      <c r="C277" t="str">
        <f t="shared" ca="1" si="89"/>
        <v>Women</v>
      </c>
      <c r="D277">
        <f t="shared" ca="1" si="103"/>
        <v>35</v>
      </c>
      <c r="E277">
        <f t="shared" ca="1" si="104"/>
        <v>3</v>
      </c>
      <c r="F277" t="str">
        <f t="shared" ca="1" si="90"/>
        <v>Teaching</v>
      </c>
      <c r="G277">
        <f t="shared" ca="1" si="105"/>
        <v>3</v>
      </c>
      <c r="H277" t="str">
        <f t="shared" ca="1" si="91"/>
        <v>University</v>
      </c>
      <c r="I277">
        <f t="shared" ca="1" si="106"/>
        <v>1</v>
      </c>
      <c r="J277">
        <f t="shared" ca="1" si="107"/>
        <v>2</v>
      </c>
      <c r="K277">
        <f t="shared" ca="1" si="108"/>
        <v>36377</v>
      </c>
      <c r="L277">
        <f t="shared" ca="1" si="109"/>
        <v>6</v>
      </c>
      <c r="M277" t="str">
        <f t="shared" ca="1" si="92"/>
        <v>Area 6</v>
      </c>
      <c r="N277">
        <f t="shared" ca="1" si="93"/>
        <v>145508</v>
      </c>
      <c r="O277">
        <f ca="1">RAND()*Table1[[#This Row],[value of House]]</f>
        <v>68450.168489083837</v>
      </c>
      <c r="P277">
        <f t="shared" ca="1" si="94"/>
        <v>41290.704573298368</v>
      </c>
      <c r="Q277">
        <f t="shared" ca="1" si="95"/>
        <v>27047</v>
      </c>
      <c r="R277">
        <f t="shared" ca="1" si="96"/>
        <v>38590.088304203833</v>
      </c>
      <c r="S277">
        <f t="shared" ca="1" si="97"/>
        <v>47318.159651420501</v>
      </c>
      <c r="T277">
        <f t="shared" ca="1" si="98"/>
        <v>234116.86422471888</v>
      </c>
      <c r="U277">
        <f t="shared" ca="1" si="99"/>
        <v>134087.25679328767</v>
      </c>
      <c r="V277">
        <f t="shared" ca="1" si="100"/>
        <v>100029.60743143121</v>
      </c>
      <c r="X277" s="1">
        <f ca="1">IF(Table1[[#This Row],[Gender]]="Men",1,0)</f>
        <v>0</v>
      </c>
      <c r="Y277">
        <f ca="1">IF(Table1[[#This Row],[Gender]]="Women",1,0)</f>
        <v>1</v>
      </c>
      <c r="AB277" s="2"/>
      <c r="AD277" s="1">
        <f ca="1">IF(Table1[[#This Row],[Occupation]]="General Work",1,0)</f>
        <v>0</v>
      </c>
      <c r="AE277">
        <f ca="1">IF(Table1[[#This Row],[Occupation]]="IT",1,0)</f>
        <v>0</v>
      </c>
      <c r="AF277">
        <f ca="1">IF(Table1[[#This Row],[Occupation]]="Agriculture",1,0)</f>
        <v>0</v>
      </c>
      <c r="AG277">
        <f ca="1">IF(Table1[[#This Row],[Occupation]]="Teaching",1,0)</f>
        <v>1</v>
      </c>
      <c r="AH277">
        <f ca="1">IF(Table1[[#This Row],[Occupation]]="Construction",1,0)</f>
        <v>0</v>
      </c>
      <c r="AI277">
        <f ca="1">IF(Table1[[#This Row],[Occupation]]="Health",1,0)</f>
        <v>0</v>
      </c>
      <c r="AP277" s="1"/>
      <c r="AQ277" s="11">
        <f t="shared" ca="1" si="101"/>
        <v>29542.968331924931</v>
      </c>
      <c r="AR277" s="2"/>
      <c r="AS277" s="1">
        <f ca="1">IF(Table1[[#This Row],[Value of Debts]]&gt;$AT$5,1,0)</f>
        <v>1</v>
      </c>
      <c r="AV277" s="2"/>
      <c r="AW277" s="16">
        <f ca="1">Table1[[#This Row],[Mortage Left]]/Table1[[#This Row],[value of House]]</f>
        <v>0.47042202826706325</v>
      </c>
      <c r="AX277">
        <f t="shared" ca="1" si="110"/>
        <v>0</v>
      </c>
      <c r="BA277" s="1">
        <f ca="1">IF(Table1[[#This Row],[Area]]="Area 1",Table1[[#This Row],[Income]],0)</f>
        <v>0</v>
      </c>
      <c r="BB277">
        <f ca="1">IF(Table1[[#This Row],[Area]]="Area 2",Table1[[#This Row],[Income]],0)</f>
        <v>0</v>
      </c>
      <c r="BC277">
        <f ca="1">IF(Table1[[#This Row],[Area]]="Area 3",Table1[[#This Row],[Income]],0)</f>
        <v>0</v>
      </c>
      <c r="BD277">
        <f ca="1">IF(Table1[[#This Row],[Area]]="Area 4",Table1[[#This Row],[Income]],0)</f>
        <v>0</v>
      </c>
      <c r="BE277">
        <f ca="1">IF(Table1[[#This Row],[Area]]="Area 5",Table1[[#This Row],[Income]],0)</f>
        <v>0</v>
      </c>
      <c r="BF277">
        <f ca="1">IF(Table1[[#This Row],[Area]]="Area 6",Table1[[#This Row],[Income]],0)</f>
        <v>36377</v>
      </c>
      <c r="BG277">
        <f ca="1">IF(Table1[[#This Row],[Area]]="Area 7",Table1[[#This Row],[Income]],0)</f>
        <v>0</v>
      </c>
      <c r="BH277">
        <f ca="1">IF(Table1[[#This Row],[Area]]="Area 8",Table1[[#This Row],[Income]],0)</f>
        <v>0</v>
      </c>
      <c r="BI277">
        <f ca="1">IF(Table1[[#This Row],[Area]]="Area 9",Table1[[#This Row],[Income]],0)</f>
        <v>0</v>
      </c>
      <c r="BJ277">
        <f ca="1">IF(Table1[[#This Row],[Area]]="Area 10",Table1[[#This Row],[Income]],0)</f>
        <v>0</v>
      </c>
      <c r="BK277">
        <f ca="1">IF(Table1[[#This Row],[Area]]="Area 11",Table1[[#This Row],[Income]],0)</f>
        <v>0</v>
      </c>
      <c r="BL277">
        <f ca="1">IF(Table1[[#This Row],[Area]]="Area 12",Table1[[#This Row],[Income]],0)</f>
        <v>0</v>
      </c>
      <c r="BM277">
        <f ca="1">IF(Table1[[#This Row],[Area]]="Area 13",Table1[[#This Row],[Income]],0)</f>
        <v>0</v>
      </c>
      <c r="BN277" s="2">
        <f ca="1">IF(Table1[[#This Row],[Area]]="Area 14",Table1[[#This Row],[Income]],0)</f>
        <v>0</v>
      </c>
      <c r="BO277" s="1">
        <f ca="1">IF(Table1[[#This Row],[Occupation]]="Health",Table1[[#This Row],[Income]],0)</f>
        <v>0</v>
      </c>
      <c r="BP277">
        <f ca="1">IF(Table1[[#This Row],[Occupation]]="Construction",Table1[[#This Row],[Income]],0)</f>
        <v>0</v>
      </c>
      <c r="BQ277">
        <f ca="1">IF(Table1[[#This Row],[Occupation]]="Teaching",Table1[[#This Row],[Income]],0)</f>
        <v>36377</v>
      </c>
      <c r="BR277">
        <f ca="1">IF(Table1[[#This Row],[Occupation]]="IT",Table1[[#This Row],[Income]],0)</f>
        <v>0</v>
      </c>
      <c r="BS277">
        <f ca="1">IF(Table1[[#This Row],[Occupation]]="General Work",Table1[[#This Row],[Income]],0)</f>
        <v>0</v>
      </c>
      <c r="BT277" s="2">
        <f ca="1">IF(Table1[[#This Row],[Occupation]]="Agriculture",Table1[[#This Row],[Income]],0)</f>
        <v>0</v>
      </c>
      <c r="BV277" s="1">
        <f ca="1">IF(Table1[[#This Row],[Value of Debts]]&gt;Table1[[#This Row],[Income]],1,0)</f>
        <v>1</v>
      </c>
      <c r="BY277" s="2">
        <f ca="1">IF(Table1[[#This Row],[Net Worth of person]]&gt;$BZ$5,Table1[[#This Row],[Age]],0)</f>
        <v>35</v>
      </c>
    </row>
    <row r="278" spans="2:77" x14ac:dyDescent="0.3">
      <c r="B278">
        <f t="shared" ca="1" si="102"/>
        <v>1</v>
      </c>
      <c r="C278" t="str">
        <f t="shared" ca="1" si="89"/>
        <v>Men</v>
      </c>
      <c r="D278">
        <f t="shared" ca="1" si="103"/>
        <v>33</v>
      </c>
      <c r="E278">
        <f t="shared" ca="1" si="104"/>
        <v>4</v>
      </c>
      <c r="F278" t="str">
        <f t="shared" ca="1" si="90"/>
        <v>IT</v>
      </c>
      <c r="G278">
        <f t="shared" ca="1" si="105"/>
        <v>1</v>
      </c>
      <c r="H278" t="str">
        <f t="shared" ca="1" si="91"/>
        <v>High School</v>
      </c>
      <c r="I278">
        <f t="shared" ca="1" si="106"/>
        <v>3</v>
      </c>
      <c r="J278">
        <f t="shared" ca="1" si="107"/>
        <v>2</v>
      </c>
      <c r="K278">
        <f t="shared" ca="1" si="108"/>
        <v>33253</v>
      </c>
      <c r="L278">
        <f t="shared" ca="1" si="109"/>
        <v>4</v>
      </c>
      <c r="M278" t="str">
        <f t="shared" ca="1" si="92"/>
        <v>Area 4</v>
      </c>
      <c r="N278">
        <f t="shared" ca="1" si="93"/>
        <v>199518</v>
      </c>
      <c r="O278">
        <f ca="1">RAND()*Table1[[#This Row],[value of House]]</f>
        <v>189272.71364169111</v>
      </c>
      <c r="P278">
        <f t="shared" ca="1" si="94"/>
        <v>59085.936663849861</v>
      </c>
      <c r="Q278">
        <f t="shared" ca="1" si="95"/>
        <v>34332</v>
      </c>
      <c r="R278">
        <f t="shared" ca="1" si="96"/>
        <v>54295.104244778864</v>
      </c>
      <c r="S278">
        <f t="shared" ca="1" si="97"/>
        <v>47949.488562038219</v>
      </c>
      <c r="T278">
        <f t="shared" ca="1" si="98"/>
        <v>306553.42522588809</v>
      </c>
      <c r="U278">
        <f t="shared" ca="1" si="99"/>
        <v>277899.81788647</v>
      </c>
      <c r="V278">
        <f t="shared" ca="1" si="100"/>
        <v>28653.607339418086</v>
      </c>
      <c r="X278" s="1">
        <f ca="1">IF(Table1[[#This Row],[Gender]]="Men",1,0)</f>
        <v>1</v>
      </c>
      <c r="Y278">
        <f ca="1">IF(Table1[[#This Row],[Gender]]="Women",1,0)</f>
        <v>0</v>
      </c>
      <c r="AB278" s="2"/>
      <c r="AD278" s="1">
        <f ca="1">IF(Table1[[#This Row],[Occupation]]="General Work",1,0)</f>
        <v>0</v>
      </c>
      <c r="AE278">
        <f ca="1">IF(Table1[[#This Row],[Occupation]]="IT",1,0)</f>
        <v>1</v>
      </c>
      <c r="AF278">
        <f ca="1">IF(Table1[[#This Row],[Occupation]]="Agriculture",1,0)</f>
        <v>0</v>
      </c>
      <c r="AG278">
        <f ca="1">IF(Table1[[#This Row],[Occupation]]="Teaching",1,0)</f>
        <v>0</v>
      </c>
      <c r="AH278">
        <f ca="1">IF(Table1[[#This Row],[Occupation]]="Construction",1,0)</f>
        <v>0</v>
      </c>
      <c r="AI278">
        <f ca="1">IF(Table1[[#This Row],[Occupation]]="Health",1,0)</f>
        <v>0</v>
      </c>
      <c r="AP278" s="1"/>
      <c r="AQ278" s="11">
        <f t="shared" ca="1" si="101"/>
        <v>798.96708392293704</v>
      </c>
      <c r="AR278" s="2"/>
      <c r="AS278" s="1">
        <f ca="1">IF(Table1[[#This Row],[Value of Debts]]&gt;$AT$5,1,0)</f>
        <v>1</v>
      </c>
      <c r="AV278" s="2"/>
      <c r="AW278" s="16">
        <f ca="1">Table1[[#This Row],[Mortage Left]]/Table1[[#This Row],[value of House]]</f>
        <v>0.94864981426082418</v>
      </c>
      <c r="AX278">
        <f t="shared" ca="1" si="110"/>
        <v>0</v>
      </c>
      <c r="BA278" s="1">
        <f ca="1">IF(Table1[[#This Row],[Area]]="Area 1",Table1[[#This Row],[Income]],0)</f>
        <v>0</v>
      </c>
      <c r="BB278">
        <f ca="1">IF(Table1[[#This Row],[Area]]="Area 2",Table1[[#This Row],[Income]],0)</f>
        <v>0</v>
      </c>
      <c r="BC278">
        <f ca="1">IF(Table1[[#This Row],[Area]]="Area 3",Table1[[#This Row],[Income]],0)</f>
        <v>0</v>
      </c>
      <c r="BD278">
        <f ca="1">IF(Table1[[#This Row],[Area]]="Area 4",Table1[[#This Row],[Income]],0)</f>
        <v>33253</v>
      </c>
      <c r="BE278">
        <f ca="1">IF(Table1[[#This Row],[Area]]="Area 5",Table1[[#This Row],[Income]],0)</f>
        <v>0</v>
      </c>
      <c r="BF278">
        <f ca="1">IF(Table1[[#This Row],[Area]]="Area 6",Table1[[#This Row],[Income]],0)</f>
        <v>0</v>
      </c>
      <c r="BG278">
        <f ca="1">IF(Table1[[#This Row],[Area]]="Area 7",Table1[[#This Row],[Income]],0)</f>
        <v>0</v>
      </c>
      <c r="BH278">
        <f ca="1">IF(Table1[[#This Row],[Area]]="Area 8",Table1[[#This Row],[Income]],0)</f>
        <v>0</v>
      </c>
      <c r="BI278">
        <f ca="1">IF(Table1[[#This Row],[Area]]="Area 9",Table1[[#This Row],[Income]],0)</f>
        <v>0</v>
      </c>
      <c r="BJ278">
        <f ca="1">IF(Table1[[#This Row],[Area]]="Area 10",Table1[[#This Row],[Income]],0)</f>
        <v>0</v>
      </c>
      <c r="BK278">
        <f ca="1">IF(Table1[[#This Row],[Area]]="Area 11",Table1[[#This Row],[Income]],0)</f>
        <v>0</v>
      </c>
      <c r="BL278">
        <f ca="1">IF(Table1[[#This Row],[Area]]="Area 12",Table1[[#This Row],[Income]],0)</f>
        <v>0</v>
      </c>
      <c r="BM278">
        <f ca="1">IF(Table1[[#This Row],[Area]]="Area 13",Table1[[#This Row],[Income]],0)</f>
        <v>0</v>
      </c>
      <c r="BN278" s="2">
        <f ca="1">IF(Table1[[#This Row],[Area]]="Area 14",Table1[[#This Row],[Income]],0)</f>
        <v>0</v>
      </c>
      <c r="BO278" s="1">
        <f ca="1">IF(Table1[[#This Row],[Occupation]]="Health",Table1[[#This Row],[Income]],0)</f>
        <v>0</v>
      </c>
      <c r="BP278">
        <f ca="1">IF(Table1[[#This Row],[Occupation]]="Construction",Table1[[#This Row],[Income]],0)</f>
        <v>0</v>
      </c>
      <c r="BQ278">
        <f ca="1">IF(Table1[[#This Row],[Occupation]]="Teaching",Table1[[#This Row],[Income]],0)</f>
        <v>0</v>
      </c>
      <c r="BR278">
        <f ca="1">IF(Table1[[#This Row],[Occupation]]="IT",Table1[[#This Row],[Income]],0)</f>
        <v>33253</v>
      </c>
      <c r="BS278">
        <f ca="1">IF(Table1[[#This Row],[Occupation]]="General Work",Table1[[#This Row],[Income]],0)</f>
        <v>0</v>
      </c>
      <c r="BT278" s="2">
        <f ca="1">IF(Table1[[#This Row],[Occupation]]="Agriculture",Table1[[#This Row],[Income]],0)</f>
        <v>0</v>
      </c>
      <c r="BV278" s="1">
        <f ca="1">IF(Table1[[#This Row],[Value of Debts]]&gt;Table1[[#This Row],[Income]],1,0)</f>
        <v>1</v>
      </c>
      <c r="BY278" s="2">
        <f ca="1">IF(Table1[[#This Row],[Net Worth of person]]&gt;$BZ$5,Table1[[#This Row],[Age]],0)</f>
        <v>0</v>
      </c>
    </row>
    <row r="279" spans="2:77" x14ac:dyDescent="0.3">
      <c r="B279">
        <f t="shared" ca="1" si="102"/>
        <v>2</v>
      </c>
      <c r="C279" t="str">
        <f t="shared" ca="1" si="89"/>
        <v>Women</v>
      </c>
      <c r="D279">
        <f t="shared" ca="1" si="103"/>
        <v>30</v>
      </c>
      <c r="E279">
        <f t="shared" ca="1" si="104"/>
        <v>3</v>
      </c>
      <c r="F279" t="str">
        <f t="shared" ca="1" si="90"/>
        <v>Teaching</v>
      </c>
      <c r="G279">
        <f t="shared" ca="1" si="105"/>
        <v>5</v>
      </c>
      <c r="H279" t="str">
        <f t="shared" ca="1" si="91"/>
        <v>Others</v>
      </c>
      <c r="I279">
        <f t="shared" ca="1" si="106"/>
        <v>4</v>
      </c>
      <c r="J279">
        <f t="shared" ca="1" si="107"/>
        <v>3</v>
      </c>
      <c r="K279">
        <f t="shared" ca="1" si="108"/>
        <v>36821</v>
      </c>
      <c r="L279">
        <f t="shared" ca="1" si="109"/>
        <v>5</v>
      </c>
      <c r="M279" t="str">
        <f t="shared" ca="1" si="92"/>
        <v>Area 5</v>
      </c>
      <c r="N279">
        <f t="shared" ca="1" si="93"/>
        <v>220926</v>
      </c>
      <c r="O279">
        <f ca="1">RAND()*Table1[[#This Row],[value of House]]</f>
        <v>45795.065221522251</v>
      </c>
      <c r="P279">
        <f t="shared" ca="1" si="94"/>
        <v>2396.9012517688111</v>
      </c>
      <c r="Q279">
        <f t="shared" ca="1" si="95"/>
        <v>435</v>
      </c>
      <c r="R279">
        <f t="shared" ca="1" si="96"/>
        <v>8815.1396921103205</v>
      </c>
      <c r="S279">
        <f t="shared" ca="1" si="97"/>
        <v>24549.382244383403</v>
      </c>
      <c r="T279">
        <f t="shared" ca="1" si="98"/>
        <v>247872.2834961522</v>
      </c>
      <c r="U279">
        <f t="shared" ca="1" si="99"/>
        <v>55045.204913632573</v>
      </c>
      <c r="V279">
        <f t="shared" ca="1" si="100"/>
        <v>192827.07858251964</v>
      </c>
      <c r="X279" s="1">
        <f ca="1">IF(Table1[[#This Row],[Gender]]="Men",1,0)</f>
        <v>0</v>
      </c>
      <c r="Y279">
        <f ca="1">IF(Table1[[#This Row],[Gender]]="Women",1,0)</f>
        <v>1</v>
      </c>
      <c r="AB279" s="2"/>
      <c r="AD279" s="1">
        <f ca="1">IF(Table1[[#This Row],[Occupation]]="General Work",1,0)</f>
        <v>0</v>
      </c>
      <c r="AE279">
        <f ca="1">IF(Table1[[#This Row],[Occupation]]="IT",1,0)</f>
        <v>0</v>
      </c>
      <c r="AF279">
        <f ca="1">IF(Table1[[#This Row],[Occupation]]="Agriculture",1,0)</f>
        <v>0</v>
      </c>
      <c r="AG279">
        <f ca="1">IF(Table1[[#This Row],[Occupation]]="Teaching",1,0)</f>
        <v>1</v>
      </c>
      <c r="AH279">
        <f ca="1">IF(Table1[[#This Row],[Occupation]]="Construction",1,0)</f>
        <v>0</v>
      </c>
      <c r="AI279">
        <f ca="1">IF(Table1[[#This Row],[Occupation]]="Health",1,0)</f>
        <v>0</v>
      </c>
      <c r="AP279" s="1"/>
      <c r="AQ279" s="11">
        <f t="shared" ca="1" si="101"/>
        <v>49581.88525393977</v>
      </c>
      <c r="AR279" s="2"/>
      <c r="AS279" s="1">
        <f ca="1">IF(Table1[[#This Row],[Value of Debts]]&gt;$AT$5,1,0)</f>
        <v>0</v>
      </c>
      <c r="AV279" s="2"/>
      <c r="AW279" s="16">
        <f ca="1">Table1[[#This Row],[Mortage Left]]/Table1[[#This Row],[value of House]]</f>
        <v>0.20728689797272504</v>
      </c>
      <c r="AX279">
        <f t="shared" ca="1" si="110"/>
        <v>1</v>
      </c>
      <c r="BA279" s="1">
        <f ca="1">IF(Table1[[#This Row],[Area]]="Area 1",Table1[[#This Row],[Income]],0)</f>
        <v>0</v>
      </c>
      <c r="BB279">
        <f ca="1">IF(Table1[[#This Row],[Area]]="Area 2",Table1[[#This Row],[Income]],0)</f>
        <v>0</v>
      </c>
      <c r="BC279">
        <f ca="1">IF(Table1[[#This Row],[Area]]="Area 3",Table1[[#This Row],[Income]],0)</f>
        <v>0</v>
      </c>
      <c r="BD279">
        <f ca="1">IF(Table1[[#This Row],[Area]]="Area 4",Table1[[#This Row],[Income]],0)</f>
        <v>0</v>
      </c>
      <c r="BE279">
        <f ca="1">IF(Table1[[#This Row],[Area]]="Area 5",Table1[[#This Row],[Income]],0)</f>
        <v>36821</v>
      </c>
      <c r="BF279">
        <f ca="1">IF(Table1[[#This Row],[Area]]="Area 6",Table1[[#This Row],[Income]],0)</f>
        <v>0</v>
      </c>
      <c r="BG279">
        <f ca="1">IF(Table1[[#This Row],[Area]]="Area 7",Table1[[#This Row],[Income]],0)</f>
        <v>0</v>
      </c>
      <c r="BH279">
        <f ca="1">IF(Table1[[#This Row],[Area]]="Area 8",Table1[[#This Row],[Income]],0)</f>
        <v>0</v>
      </c>
      <c r="BI279">
        <f ca="1">IF(Table1[[#This Row],[Area]]="Area 9",Table1[[#This Row],[Income]],0)</f>
        <v>0</v>
      </c>
      <c r="BJ279">
        <f ca="1">IF(Table1[[#This Row],[Area]]="Area 10",Table1[[#This Row],[Income]],0)</f>
        <v>0</v>
      </c>
      <c r="BK279">
        <f ca="1">IF(Table1[[#This Row],[Area]]="Area 11",Table1[[#This Row],[Income]],0)</f>
        <v>0</v>
      </c>
      <c r="BL279">
        <f ca="1">IF(Table1[[#This Row],[Area]]="Area 12",Table1[[#This Row],[Income]],0)</f>
        <v>0</v>
      </c>
      <c r="BM279">
        <f ca="1">IF(Table1[[#This Row],[Area]]="Area 13",Table1[[#This Row],[Income]],0)</f>
        <v>0</v>
      </c>
      <c r="BN279" s="2">
        <f ca="1">IF(Table1[[#This Row],[Area]]="Area 14",Table1[[#This Row],[Income]],0)</f>
        <v>0</v>
      </c>
      <c r="BO279" s="1">
        <f ca="1">IF(Table1[[#This Row],[Occupation]]="Health",Table1[[#This Row],[Income]],0)</f>
        <v>0</v>
      </c>
      <c r="BP279">
        <f ca="1">IF(Table1[[#This Row],[Occupation]]="Construction",Table1[[#This Row],[Income]],0)</f>
        <v>0</v>
      </c>
      <c r="BQ279">
        <f ca="1">IF(Table1[[#This Row],[Occupation]]="Teaching",Table1[[#This Row],[Income]],0)</f>
        <v>36821</v>
      </c>
      <c r="BR279">
        <f ca="1">IF(Table1[[#This Row],[Occupation]]="IT",Table1[[#This Row],[Income]],0)</f>
        <v>0</v>
      </c>
      <c r="BS279">
        <f ca="1">IF(Table1[[#This Row],[Occupation]]="General Work",Table1[[#This Row],[Income]],0)</f>
        <v>0</v>
      </c>
      <c r="BT279" s="2">
        <f ca="1">IF(Table1[[#This Row],[Occupation]]="Agriculture",Table1[[#This Row],[Income]],0)</f>
        <v>0</v>
      </c>
      <c r="BV279" s="1">
        <f ca="1">IF(Table1[[#This Row],[Value of Debts]]&gt;Table1[[#This Row],[Income]],1,0)</f>
        <v>1</v>
      </c>
      <c r="BY279" s="2">
        <f ca="1">IF(Table1[[#This Row],[Net Worth of person]]&gt;$BZ$5,Table1[[#This Row],[Age]],0)</f>
        <v>30</v>
      </c>
    </row>
    <row r="280" spans="2:77" x14ac:dyDescent="0.3">
      <c r="B280">
        <f t="shared" ca="1" si="102"/>
        <v>2</v>
      </c>
      <c r="C280" t="str">
        <f t="shared" ca="1" si="89"/>
        <v>Women</v>
      </c>
      <c r="D280">
        <f t="shared" ca="1" si="103"/>
        <v>28</v>
      </c>
      <c r="E280">
        <f t="shared" ca="1" si="104"/>
        <v>3</v>
      </c>
      <c r="F280" t="str">
        <f t="shared" ca="1" si="90"/>
        <v>Teaching</v>
      </c>
      <c r="G280">
        <f t="shared" ca="1" si="105"/>
        <v>1</v>
      </c>
      <c r="H280" t="str">
        <f t="shared" ca="1" si="91"/>
        <v>High School</v>
      </c>
      <c r="I280">
        <f t="shared" ca="1" si="106"/>
        <v>3</v>
      </c>
      <c r="J280">
        <f t="shared" ca="1" si="107"/>
        <v>3</v>
      </c>
      <c r="K280">
        <f t="shared" ca="1" si="108"/>
        <v>55037</v>
      </c>
      <c r="L280">
        <f t="shared" ca="1" si="109"/>
        <v>14</v>
      </c>
      <c r="M280" t="str">
        <f t="shared" ca="1" si="92"/>
        <v>Area 14</v>
      </c>
      <c r="N280">
        <f t="shared" ca="1" si="93"/>
        <v>165111</v>
      </c>
      <c r="O280">
        <f ca="1">RAND()*Table1[[#This Row],[value of House]]</f>
        <v>132477.19306618618</v>
      </c>
      <c r="P280">
        <f t="shared" ca="1" si="94"/>
        <v>148745.6557618193</v>
      </c>
      <c r="Q280">
        <f t="shared" ca="1" si="95"/>
        <v>128491</v>
      </c>
      <c r="R280">
        <f t="shared" ca="1" si="96"/>
        <v>11536.402628770054</v>
      </c>
      <c r="S280">
        <f t="shared" ca="1" si="97"/>
        <v>38384.209629879828</v>
      </c>
      <c r="T280">
        <f t="shared" ca="1" si="98"/>
        <v>352240.86539169913</v>
      </c>
      <c r="U280">
        <f t="shared" ca="1" si="99"/>
        <v>272504.59569495625</v>
      </c>
      <c r="V280">
        <f t="shared" ca="1" si="100"/>
        <v>79736.269696742878</v>
      </c>
      <c r="X280" s="1">
        <f ca="1">IF(Table1[[#This Row],[Gender]]="Men",1,0)</f>
        <v>0</v>
      </c>
      <c r="Y280">
        <f ca="1">IF(Table1[[#This Row],[Gender]]="Women",1,0)</f>
        <v>1</v>
      </c>
      <c r="AB280" s="2"/>
      <c r="AD280" s="1">
        <f ca="1">IF(Table1[[#This Row],[Occupation]]="General Work",1,0)</f>
        <v>0</v>
      </c>
      <c r="AE280">
        <f ca="1">IF(Table1[[#This Row],[Occupation]]="IT",1,0)</f>
        <v>0</v>
      </c>
      <c r="AF280">
        <f ca="1">IF(Table1[[#This Row],[Occupation]]="Agriculture",1,0)</f>
        <v>0</v>
      </c>
      <c r="AG280">
        <f ca="1">IF(Table1[[#This Row],[Occupation]]="Teaching",1,0)</f>
        <v>1</v>
      </c>
      <c r="AH280">
        <f ca="1">IF(Table1[[#This Row],[Occupation]]="Construction",1,0)</f>
        <v>0</v>
      </c>
      <c r="AI280">
        <f ca="1">IF(Table1[[#This Row],[Occupation]]="Health",1,0)</f>
        <v>0</v>
      </c>
      <c r="AP280" s="1"/>
      <c r="AQ280" s="11">
        <f t="shared" ca="1" si="101"/>
        <v>21881.185229744788</v>
      </c>
      <c r="AR280" s="2"/>
      <c r="AS280" s="1">
        <f ca="1">IF(Table1[[#This Row],[Value of Debts]]&gt;$AT$5,1,0)</f>
        <v>1</v>
      </c>
      <c r="AV280" s="2"/>
      <c r="AW280" s="16">
        <f ca="1">Table1[[#This Row],[Mortage Left]]/Table1[[#This Row],[value of House]]</f>
        <v>0.80235231490443515</v>
      </c>
      <c r="AX280">
        <f t="shared" ca="1" si="110"/>
        <v>0</v>
      </c>
      <c r="BA280" s="1">
        <f ca="1">IF(Table1[[#This Row],[Area]]="Area 1",Table1[[#This Row],[Income]],0)</f>
        <v>0</v>
      </c>
      <c r="BB280">
        <f ca="1">IF(Table1[[#This Row],[Area]]="Area 2",Table1[[#This Row],[Income]],0)</f>
        <v>0</v>
      </c>
      <c r="BC280">
        <f ca="1">IF(Table1[[#This Row],[Area]]="Area 3",Table1[[#This Row],[Income]],0)</f>
        <v>0</v>
      </c>
      <c r="BD280">
        <f ca="1">IF(Table1[[#This Row],[Area]]="Area 4",Table1[[#This Row],[Income]],0)</f>
        <v>0</v>
      </c>
      <c r="BE280">
        <f ca="1">IF(Table1[[#This Row],[Area]]="Area 5",Table1[[#This Row],[Income]],0)</f>
        <v>0</v>
      </c>
      <c r="BF280">
        <f ca="1">IF(Table1[[#This Row],[Area]]="Area 6",Table1[[#This Row],[Income]],0)</f>
        <v>0</v>
      </c>
      <c r="BG280">
        <f ca="1">IF(Table1[[#This Row],[Area]]="Area 7",Table1[[#This Row],[Income]],0)</f>
        <v>0</v>
      </c>
      <c r="BH280">
        <f ca="1">IF(Table1[[#This Row],[Area]]="Area 8",Table1[[#This Row],[Income]],0)</f>
        <v>0</v>
      </c>
      <c r="BI280">
        <f ca="1">IF(Table1[[#This Row],[Area]]="Area 9",Table1[[#This Row],[Income]],0)</f>
        <v>0</v>
      </c>
      <c r="BJ280">
        <f ca="1">IF(Table1[[#This Row],[Area]]="Area 10",Table1[[#This Row],[Income]],0)</f>
        <v>0</v>
      </c>
      <c r="BK280">
        <f ca="1">IF(Table1[[#This Row],[Area]]="Area 11",Table1[[#This Row],[Income]],0)</f>
        <v>0</v>
      </c>
      <c r="BL280">
        <f ca="1">IF(Table1[[#This Row],[Area]]="Area 12",Table1[[#This Row],[Income]],0)</f>
        <v>0</v>
      </c>
      <c r="BM280">
        <f ca="1">IF(Table1[[#This Row],[Area]]="Area 13",Table1[[#This Row],[Income]],0)</f>
        <v>0</v>
      </c>
      <c r="BN280" s="2">
        <f ca="1">IF(Table1[[#This Row],[Area]]="Area 14",Table1[[#This Row],[Income]],0)</f>
        <v>55037</v>
      </c>
      <c r="BO280" s="1">
        <f ca="1">IF(Table1[[#This Row],[Occupation]]="Health",Table1[[#This Row],[Income]],0)</f>
        <v>0</v>
      </c>
      <c r="BP280">
        <f ca="1">IF(Table1[[#This Row],[Occupation]]="Construction",Table1[[#This Row],[Income]],0)</f>
        <v>0</v>
      </c>
      <c r="BQ280">
        <f ca="1">IF(Table1[[#This Row],[Occupation]]="Teaching",Table1[[#This Row],[Income]],0)</f>
        <v>55037</v>
      </c>
      <c r="BR280">
        <f ca="1">IF(Table1[[#This Row],[Occupation]]="IT",Table1[[#This Row],[Income]],0)</f>
        <v>0</v>
      </c>
      <c r="BS280">
        <f ca="1">IF(Table1[[#This Row],[Occupation]]="General Work",Table1[[#This Row],[Income]],0)</f>
        <v>0</v>
      </c>
      <c r="BT280" s="2">
        <f ca="1">IF(Table1[[#This Row],[Occupation]]="Agriculture",Table1[[#This Row],[Income]],0)</f>
        <v>0</v>
      </c>
      <c r="BV280" s="1">
        <f ca="1">IF(Table1[[#This Row],[Value of Debts]]&gt;Table1[[#This Row],[Income]],1,0)</f>
        <v>1</v>
      </c>
      <c r="BY280" s="2">
        <f ca="1">IF(Table1[[#This Row],[Net Worth of person]]&gt;$BZ$5,Table1[[#This Row],[Age]],0)</f>
        <v>0</v>
      </c>
    </row>
    <row r="281" spans="2:77" x14ac:dyDescent="0.3">
      <c r="B281">
        <f t="shared" ca="1" si="102"/>
        <v>1</v>
      </c>
      <c r="C281" t="str">
        <f t="shared" ca="1" si="89"/>
        <v>Men</v>
      </c>
      <c r="D281">
        <f t="shared" ca="1" si="103"/>
        <v>43</v>
      </c>
      <c r="E281">
        <f t="shared" ca="1" si="104"/>
        <v>5</v>
      </c>
      <c r="F281" t="str">
        <f t="shared" ca="1" si="90"/>
        <v>General Work</v>
      </c>
      <c r="G281">
        <f t="shared" ca="1" si="105"/>
        <v>1</v>
      </c>
      <c r="H281" t="str">
        <f t="shared" ca="1" si="91"/>
        <v>High School</v>
      </c>
      <c r="I281">
        <f t="shared" ca="1" si="106"/>
        <v>4</v>
      </c>
      <c r="J281">
        <f t="shared" ca="1" si="107"/>
        <v>1</v>
      </c>
      <c r="K281">
        <f t="shared" ca="1" si="108"/>
        <v>41186</v>
      </c>
      <c r="L281">
        <f t="shared" ca="1" si="109"/>
        <v>1</v>
      </c>
      <c r="M281" t="str">
        <f t="shared" ca="1" si="92"/>
        <v>Area 1</v>
      </c>
      <c r="N281">
        <f t="shared" ca="1" si="93"/>
        <v>164744</v>
      </c>
      <c r="O281">
        <f ca="1">RAND()*Table1[[#This Row],[value of House]]</f>
        <v>44679.280432626241</v>
      </c>
      <c r="P281">
        <f t="shared" ca="1" si="94"/>
        <v>21881.185229744788</v>
      </c>
      <c r="Q281">
        <f t="shared" ca="1" si="95"/>
        <v>13515</v>
      </c>
      <c r="R281">
        <f t="shared" ca="1" si="96"/>
        <v>50647.388812388519</v>
      </c>
      <c r="S281">
        <f t="shared" ca="1" si="97"/>
        <v>32967.956532826043</v>
      </c>
      <c r="T281">
        <f t="shared" ca="1" si="98"/>
        <v>219593.14176257083</v>
      </c>
      <c r="U281">
        <f t="shared" ca="1" si="99"/>
        <v>108841.66924501475</v>
      </c>
      <c r="V281">
        <f t="shared" ca="1" si="100"/>
        <v>110751.47251755607</v>
      </c>
      <c r="X281" s="1">
        <f ca="1">IF(Table1[[#This Row],[Gender]]="Men",1,0)</f>
        <v>1</v>
      </c>
      <c r="Y281">
        <f ca="1">IF(Table1[[#This Row],[Gender]]="Women",1,0)</f>
        <v>0</v>
      </c>
      <c r="AB281" s="2"/>
      <c r="AD281" s="1">
        <f ca="1">IF(Table1[[#This Row],[Occupation]]="General Work",1,0)</f>
        <v>1</v>
      </c>
      <c r="AE281">
        <f ca="1">IF(Table1[[#This Row],[Occupation]]="IT",1,0)</f>
        <v>0</v>
      </c>
      <c r="AF281">
        <f ca="1">IF(Table1[[#This Row],[Occupation]]="Agriculture",1,0)</f>
        <v>0</v>
      </c>
      <c r="AG281">
        <f ca="1">IF(Table1[[#This Row],[Occupation]]="Teaching",1,0)</f>
        <v>0</v>
      </c>
      <c r="AH281">
        <f ca="1">IF(Table1[[#This Row],[Occupation]]="Construction",1,0)</f>
        <v>0</v>
      </c>
      <c r="AI281">
        <f ca="1">IF(Table1[[#This Row],[Occupation]]="Health",1,0)</f>
        <v>0</v>
      </c>
      <c r="AP281" s="1"/>
      <c r="AQ281" s="11">
        <f t="shared" ca="1" si="101"/>
        <v>4580.2914528072042</v>
      </c>
      <c r="AR281" s="2"/>
      <c r="AS281" s="1">
        <f ca="1">IF(Table1[[#This Row],[Value of Debts]]&gt;$AT$5,1,0)</f>
        <v>1</v>
      </c>
      <c r="AV281" s="2"/>
      <c r="AW281" s="16">
        <f ca="1">Table1[[#This Row],[Mortage Left]]/Table1[[#This Row],[value of House]]</f>
        <v>0.27120429534687907</v>
      </c>
      <c r="AX281">
        <f t="shared" ca="1" si="110"/>
        <v>1</v>
      </c>
      <c r="BA281" s="1">
        <f ca="1">IF(Table1[[#This Row],[Area]]="Area 1",Table1[[#This Row],[Income]],0)</f>
        <v>41186</v>
      </c>
      <c r="BB281">
        <f ca="1">IF(Table1[[#This Row],[Area]]="Area 2",Table1[[#This Row],[Income]],0)</f>
        <v>0</v>
      </c>
      <c r="BC281">
        <f ca="1">IF(Table1[[#This Row],[Area]]="Area 3",Table1[[#This Row],[Income]],0)</f>
        <v>0</v>
      </c>
      <c r="BD281">
        <f ca="1">IF(Table1[[#This Row],[Area]]="Area 4",Table1[[#This Row],[Income]],0)</f>
        <v>0</v>
      </c>
      <c r="BE281">
        <f ca="1">IF(Table1[[#This Row],[Area]]="Area 5",Table1[[#This Row],[Income]],0)</f>
        <v>0</v>
      </c>
      <c r="BF281">
        <f ca="1">IF(Table1[[#This Row],[Area]]="Area 6",Table1[[#This Row],[Income]],0)</f>
        <v>0</v>
      </c>
      <c r="BG281">
        <f ca="1">IF(Table1[[#This Row],[Area]]="Area 7",Table1[[#This Row],[Income]],0)</f>
        <v>0</v>
      </c>
      <c r="BH281">
        <f ca="1">IF(Table1[[#This Row],[Area]]="Area 8",Table1[[#This Row],[Income]],0)</f>
        <v>0</v>
      </c>
      <c r="BI281">
        <f ca="1">IF(Table1[[#This Row],[Area]]="Area 9",Table1[[#This Row],[Income]],0)</f>
        <v>0</v>
      </c>
      <c r="BJ281">
        <f ca="1">IF(Table1[[#This Row],[Area]]="Area 10",Table1[[#This Row],[Income]],0)</f>
        <v>0</v>
      </c>
      <c r="BK281">
        <f ca="1">IF(Table1[[#This Row],[Area]]="Area 11",Table1[[#This Row],[Income]],0)</f>
        <v>0</v>
      </c>
      <c r="BL281">
        <f ca="1">IF(Table1[[#This Row],[Area]]="Area 12",Table1[[#This Row],[Income]],0)</f>
        <v>0</v>
      </c>
      <c r="BM281">
        <f ca="1">IF(Table1[[#This Row],[Area]]="Area 13",Table1[[#This Row],[Income]],0)</f>
        <v>0</v>
      </c>
      <c r="BN281" s="2">
        <f ca="1">IF(Table1[[#This Row],[Area]]="Area 14",Table1[[#This Row],[Income]],0)</f>
        <v>0</v>
      </c>
      <c r="BO281" s="1">
        <f ca="1">IF(Table1[[#This Row],[Occupation]]="Health",Table1[[#This Row],[Income]],0)</f>
        <v>0</v>
      </c>
      <c r="BP281">
        <f ca="1">IF(Table1[[#This Row],[Occupation]]="Construction",Table1[[#This Row],[Income]],0)</f>
        <v>0</v>
      </c>
      <c r="BQ281">
        <f ca="1">IF(Table1[[#This Row],[Occupation]]="Teaching",Table1[[#This Row],[Income]],0)</f>
        <v>0</v>
      </c>
      <c r="BR281">
        <f ca="1">IF(Table1[[#This Row],[Occupation]]="IT",Table1[[#This Row],[Income]],0)</f>
        <v>0</v>
      </c>
      <c r="BS281">
        <f ca="1">IF(Table1[[#This Row],[Occupation]]="General Work",Table1[[#This Row],[Income]],0)</f>
        <v>41186</v>
      </c>
      <c r="BT281" s="2">
        <f ca="1">IF(Table1[[#This Row],[Occupation]]="Agriculture",Table1[[#This Row],[Income]],0)</f>
        <v>0</v>
      </c>
      <c r="BV281" s="1">
        <f ca="1">IF(Table1[[#This Row],[Value of Debts]]&gt;Table1[[#This Row],[Income]],1,0)</f>
        <v>1</v>
      </c>
      <c r="BY281" s="2">
        <f ca="1">IF(Table1[[#This Row],[Net Worth of person]]&gt;$BZ$5,Table1[[#This Row],[Age]],0)</f>
        <v>43</v>
      </c>
    </row>
    <row r="282" spans="2:77" x14ac:dyDescent="0.3">
      <c r="B282">
        <f t="shared" ca="1" si="102"/>
        <v>1</v>
      </c>
      <c r="C282" t="str">
        <f t="shared" ca="1" si="89"/>
        <v>Men</v>
      </c>
      <c r="D282">
        <f t="shared" ca="1" si="103"/>
        <v>45</v>
      </c>
      <c r="E282">
        <f t="shared" ca="1" si="104"/>
        <v>4</v>
      </c>
      <c r="F282" t="str">
        <f t="shared" ca="1" si="90"/>
        <v>IT</v>
      </c>
      <c r="G282">
        <f t="shared" ca="1" si="105"/>
        <v>2</v>
      </c>
      <c r="H282" t="str">
        <f t="shared" ca="1" si="91"/>
        <v>College</v>
      </c>
      <c r="I282">
        <f t="shared" ca="1" si="106"/>
        <v>4</v>
      </c>
      <c r="J282">
        <f t="shared" ca="1" si="107"/>
        <v>2</v>
      </c>
      <c r="K282">
        <f t="shared" ca="1" si="108"/>
        <v>63239</v>
      </c>
      <c r="L282">
        <f t="shared" ca="1" si="109"/>
        <v>9</v>
      </c>
      <c r="M282" t="str">
        <f t="shared" ca="1" si="92"/>
        <v>Area 9</v>
      </c>
      <c r="N282">
        <f t="shared" ca="1" si="93"/>
        <v>189717</v>
      </c>
      <c r="O282">
        <f ca="1">RAND()*Table1[[#This Row],[value of House]]</f>
        <v>90150.706719520953</v>
      </c>
      <c r="P282">
        <f t="shared" ca="1" si="94"/>
        <v>9160.5829056144084</v>
      </c>
      <c r="Q282">
        <f t="shared" ca="1" si="95"/>
        <v>1035</v>
      </c>
      <c r="R282">
        <f t="shared" ca="1" si="96"/>
        <v>121842.5246643167</v>
      </c>
      <c r="S282">
        <f t="shared" ca="1" si="97"/>
        <v>66816.353956791281</v>
      </c>
      <c r="T282">
        <f t="shared" ca="1" si="98"/>
        <v>265693.93686240568</v>
      </c>
      <c r="U282">
        <f t="shared" ca="1" si="99"/>
        <v>213028.23138383764</v>
      </c>
      <c r="V282">
        <f t="shared" ca="1" si="100"/>
        <v>52665.705478568038</v>
      </c>
      <c r="X282" s="1">
        <f ca="1">IF(Table1[[#This Row],[Gender]]="Men",1,0)</f>
        <v>1</v>
      </c>
      <c r="Y282">
        <f ca="1">IF(Table1[[#This Row],[Gender]]="Women",1,0)</f>
        <v>0</v>
      </c>
      <c r="AB282" s="2"/>
      <c r="AD282" s="1">
        <f ca="1">IF(Table1[[#This Row],[Occupation]]="General Work",1,0)</f>
        <v>0</v>
      </c>
      <c r="AE282">
        <f ca="1">IF(Table1[[#This Row],[Occupation]]="IT",1,0)</f>
        <v>1</v>
      </c>
      <c r="AF282">
        <f ca="1">IF(Table1[[#This Row],[Occupation]]="Agriculture",1,0)</f>
        <v>0</v>
      </c>
      <c r="AG282">
        <f ca="1">IF(Table1[[#This Row],[Occupation]]="Teaching",1,0)</f>
        <v>0</v>
      </c>
      <c r="AH282">
        <f ca="1">IF(Table1[[#This Row],[Occupation]]="Construction",1,0)</f>
        <v>0</v>
      </c>
      <c r="AI282">
        <f ca="1">IF(Table1[[#This Row],[Occupation]]="Health",1,0)</f>
        <v>0</v>
      </c>
      <c r="AP282" s="1"/>
      <c r="AQ282" s="11">
        <f t="shared" ca="1" si="101"/>
        <v>24912.976214195285</v>
      </c>
      <c r="AR282" s="2"/>
      <c r="AS282" s="1">
        <f ca="1">IF(Table1[[#This Row],[Value of Debts]]&gt;$AT$5,1,0)</f>
        <v>1</v>
      </c>
      <c r="AV282" s="2"/>
      <c r="AW282" s="16">
        <f ca="1">Table1[[#This Row],[Mortage Left]]/Table1[[#This Row],[value of House]]</f>
        <v>0.47518517960710399</v>
      </c>
      <c r="AX282">
        <f t="shared" ca="1" si="110"/>
        <v>0</v>
      </c>
      <c r="BA282" s="1">
        <f ca="1">IF(Table1[[#This Row],[Area]]="Area 1",Table1[[#This Row],[Income]],0)</f>
        <v>0</v>
      </c>
      <c r="BB282">
        <f ca="1">IF(Table1[[#This Row],[Area]]="Area 2",Table1[[#This Row],[Income]],0)</f>
        <v>0</v>
      </c>
      <c r="BC282">
        <f ca="1">IF(Table1[[#This Row],[Area]]="Area 3",Table1[[#This Row],[Income]],0)</f>
        <v>0</v>
      </c>
      <c r="BD282">
        <f ca="1">IF(Table1[[#This Row],[Area]]="Area 4",Table1[[#This Row],[Income]],0)</f>
        <v>0</v>
      </c>
      <c r="BE282">
        <f ca="1">IF(Table1[[#This Row],[Area]]="Area 5",Table1[[#This Row],[Income]],0)</f>
        <v>0</v>
      </c>
      <c r="BF282">
        <f ca="1">IF(Table1[[#This Row],[Area]]="Area 6",Table1[[#This Row],[Income]],0)</f>
        <v>0</v>
      </c>
      <c r="BG282">
        <f ca="1">IF(Table1[[#This Row],[Area]]="Area 7",Table1[[#This Row],[Income]],0)</f>
        <v>0</v>
      </c>
      <c r="BH282">
        <f ca="1">IF(Table1[[#This Row],[Area]]="Area 8",Table1[[#This Row],[Income]],0)</f>
        <v>0</v>
      </c>
      <c r="BI282">
        <f ca="1">IF(Table1[[#This Row],[Area]]="Area 9",Table1[[#This Row],[Income]],0)</f>
        <v>63239</v>
      </c>
      <c r="BJ282">
        <f ca="1">IF(Table1[[#This Row],[Area]]="Area 10",Table1[[#This Row],[Income]],0)</f>
        <v>0</v>
      </c>
      <c r="BK282">
        <f ca="1">IF(Table1[[#This Row],[Area]]="Area 11",Table1[[#This Row],[Income]],0)</f>
        <v>0</v>
      </c>
      <c r="BL282">
        <f ca="1">IF(Table1[[#This Row],[Area]]="Area 12",Table1[[#This Row],[Income]],0)</f>
        <v>0</v>
      </c>
      <c r="BM282">
        <f ca="1">IF(Table1[[#This Row],[Area]]="Area 13",Table1[[#This Row],[Income]],0)</f>
        <v>0</v>
      </c>
      <c r="BN282" s="2">
        <f ca="1">IF(Table1[[#This Row],[Area]]="Area 14",Table1[[#This Row],[Income]],0)</f>
        <v>0</v>
      </c>
      <c r="BO282" s="1">
        <f ca="1">IF(Table1[[#This Row],[Occupation]]="Health",Table1[[#This Row],[Income]],0)</f>
        <v>0</v>
      </c>
      <c r="BP282">
        <f ca="1">IF(Table1[[#This Row],[Occupation]]="Construction",Table1[[#This Row],[Income]],0)</f>
        <v>0</v>
      </c>
      <c r="BQ282">
        <f ca="1">IF(Table1[[#This Row],[Occupation]]="Teaching",Table1[[#This Row],[Income]],0)</f>
        <v>0</v>
      </c>
      <c r="BR282">
        <f ca="1">IF(Table1[[#This Row],[Occupation]]="IT",Table1[[#This Row],[Income]],0)</f>
        <v>63239</v>
      </c>
      <c r="BS282">
        <f ca="1">IF(Table1[[#This Row],[Occupation]]="General Work",Table1[[#This Row],[Income]],0)</f>
        <v>0</v>
      </c>
      <c r="BT282" s="2">
        <f ca="1">IF(Table1[[#This Row],[Occupation]]="Agriculture",Table1[[#This Row],[Income]],0)</f>
        <v>0</v>
      </c>
      <c r="BV282" s="1">
        <f ca="1">IF(Table1[[#This Row],[Value of Debts]]&gt;Table1[[#This Row],[Income]],1,0)</f>
        <v>1</v>
      </c>
      <c r="BY282" s="2">
        <f ca="1">IF(Table1[[#This Row],[Net Worth of person]]&gt;$BZ$5,Table1[[#This Row],[Age]],0)</f>
        <v>0</v>
      </c>
    </row>
    <row r="283" spans="2:77" x14ac:dyDescent="0.3">
      <c r="B283">
        <f t="shared" ca="1" si="102"/>
        <v>2</v>
      </c>
      <c r="C283" t="str">
        <f t="shared" ref="C283:C346" ca="1" si="111">IF(B283=1,"Men","Women")</f>
        <v>Women</v>
      </c>
      <c r="D283">
        <f t="shared" ca="1" si="103"/>
        <v>30</v>
      </c>
      <c r="E283">
        <f t="shared" ca="1" si="104"/>
        <v>6</v>
      </c>
      <c r="F283" t="str">
        <f t="shared" ref="F283:F346" ca="1" si="112">VLOOKUP(E283,$CG$6:$CH$11,2,0)</f>
        <v>Agriculture</v>
      </c>
      <c r="G283">
        <f t="shared" ca="1" si="105"/>
        <v>5</v>
      </c>
      <c r="H283" t="str">
        <f t="shared" ref="H283:H346" ca="1" si="113">VLOOKUP(G283,$CJ$6:$CK$10,2,0)</f>
        <v>Others</v>
      </c>
      <c r="I283">
        <f t="shared" ca="1" si="106"/>
        <v>1</v>
      </c>
      <c r="J283">
        <f t="shared" ca="1" si="107"/>
        <v>3</v>
      </c>
      <c r="K283">
        <f t="shared" ca="1" si="108"/>
        <v>40956</v>
      </c>
      <c r="L283">
        <f t="shared" ca="1" si="109"/>
        <v>7</v>
      </c>
      <c r="M283" t="str">
        <f t="shared" ref="M283:M346" ca="1" si="114">VLOOKUP(L283,$CM$6:$CN$19,2,0)</f>
        <v>Area 7</v>
      </c>
      <c r="N283">
        <f t="shared" ref="N283:N346" ca="1" si="115">K283*RANDBETWEEN(3,6)</f>
        <v>245736</v>
      </c>
      <c r="O283">
        <f ca="1">RAND()*Table1[[#This Row],[value of House]]</f>
        <v>95570.525796361049</v>
      </c>
      <c r="P283">
        <f t="shared" ref="P283:P346" ca="1" si="116">J283*RAND()*K283</f>
        <v>74738.928642585859</v>
      </c>
      <c r="Q283">
        <f t="shared" ref="Q283:Q346" ca="1" si="117">RANDBETWEEN(0,P283)</f>
        <v>45177</v>
      </c>
      <c r="R283">
        <f t="shared" ref="R283:R346" ca="1" si="118">RAND()*K283*2</f>
        <v>8493.0737761105102</v>
      </c>
      <c r="S283">
        <f t="shared" ref="S283:S346" ca="1" si="119">RAND()*K283*1.5</f>
        <v>34327.503100473456</v>
      </c>
      <c r="T283">
        <f t="shared" ref="T283:T346" ca="1" si="120">N283+P283+S283</f>
        <v>354802.43174305931</v>
      </c>
      <c r="U283">
        <f t="shared" ref="U283:U346" ca="1" si="121">O283+Q283+R283</f>
        <v>149240.59957247155</v>
      </c>
      <c r="V283">
        <f t="shared" ref="V283:V346" ca="1" si="122">T283-U283</f>
        <v>205561.83217058776</v>
      </c>
      <c r="X283" s="1">
        <f ca="1">IF(Table1[[#This Row],[Gender]]="Men",1,0)</f>
        <v>0</v>
      </c>
      <c r="Y283">
        <f ca="1">IF(Table1[[#This Row],[Gender]]="Women",1,0)</f>
        <v>1</v>
      </c>
      <c r="AB283" s="2"/>
      <c r="AD283" s="1">
        <f ca="1">IF(Table1[[#This Row],[Occupation]]="General Work",1,0)</f>
        <v>0</v>
      </c>
      <c r="AE283">
        <f ca="1">IF(Table1[[#This Row],[Occupation]]="IT",1,0)</f>
        <v>0</v>
      </c>
      <c r="AF283">
        <f ca="1">IF(Table1[[#This Row],[Occupation]]="Agriculture",1,0)</f>
        <v>1</v>
      </c>
      <c r="AG283">
        <f ca="1">IF(Table1[[#This Row],[Occupation]]="Teaching",1,0)</f>
        <v>0</v>
      </c>
      <c r="AH283">
        <f ca="1">IF(Table1[[#This Row],[Occupation]]="Construction",1,0)</f>
        <v>0</v>
      </c>
      <c r="AI283">
        <f ca="1">IF(Table1[[#This Row],[Occupation]]="Health",1,0)</f>
        <v>0</v>
      </c>
      <c r="AP283" s="1"/>
      <c r="AQ283" s="11">
        <f t="shared" ca="1" si="101"/>
        <v>21269.063681203301</v>
      </c>
      <c r="AR283" s="2"/>
      <c r="AS283" s="1">
        <f ca="1">IF(Table1[[#This Row],[Value of Debts]]&gt;$AT$5,1,0)</f>
        <v>1</v>
      </c>
      <c r="AV283" s="2"/>
      <c r="AW283" s="16">
        <f ca="1">Table1[[#This Row],[Mortage Left]]/Table1[[#This Row],[value of House]]</f>
        <v>0.3889154450156308</v>
      </c>
      <c r="AX283">
        <f t="shared" ca="1" si="110"/>
        <v>0</v>
      </c>
      <c r="BA283" s="1">
        <f ca="1">IF(Table1[[#This Row],[Area]]="Area 1",Table1[[#This Row],[Income]],0)</f>
        <v>0</v>
      </c>
      <c r="BB283">
        <f ca="1">IF(Table1[[#This Row],[Area]]="Area 2",Table1[[#This Row],[Income]],0)</f>
        <v>0</v>
      </c>
      <c r="BC283">
        <f ca="1">IF(Table1[[#This Row],[Area]]="Area 3",Table1[[#This Row],[Income]],0)</f>
        <v>0</v>
      </c>
      <c r="BD283">
        <f ca="1">IF(Table1[[#This Row],[Area]]="Area 4",Table1[[#This Row],[Income]],0)</f>
        <v>0</v>
      </c>
      <c r="BE283">
        <f ca="1">IF(Table1[[#This Row],[Area]]="Area 5",Table1[[#This Row],[Income]],0)</f>
        <v>0</v>
      </c>
      <c r="BF283">
        <f ca="1">IF(Table1[[#This Row],[Area]]="Area 6",Table1[[#This Row],[Income]],0)</f>
        <v>0</v>
      </c>
      <c r="BG283">
        <f ca="1">IF(Table1[[#This Row],[Area]]="Area 7",Table1[[#This Row],[Income]],0)</f>
        <v>40956</v>
      </c>
      <c r="BH283">
        <f ca="1">IF(Table1[[#This Row],[Area]]="Area 8",Table1[[#This Row],[Income]],0)</f>
        <v>0</v>
      </c>
      <c r="BI283">
        <f ca="1">IF(Table1[[#This Row],[Area]]="Area 9",Table1[[#This Row],[Income]],0)</f>
        <v>0</v>
      </c>
      <c r="BJ283">
        <f ca="1">IF(Table1[[#This Row],[Area]]="Area 10",Table1[[#This Row],[Income]],0)</f>
        <v>0</v>
      </c>
      <c r="BK283">
        <f ca="1">IF(Table1[[#This Row],[Area]]="Area 11",Table1[[#This Row],[Income]],0)</f>
        <v>0</v>
      </c>
      <c r="BL283">
        <f ca="1">IF(Table1[[#This Row],[Area]]="Area 12",Table1[[#This Row],[Income]],0)</f>
        <v>0</v>
      </c>
      <c r="BM283">
        <f ca="1">IF(Table1[[#This Row],[Area]]="Area 13",Table1[[#This Row],[Income]],0)</f>
        <v>0</v>
      </c>
      <c r="BN283" s="2">
        <f ca="1">IF(Table1[[#This Row],[Area]]="Area 14",Table1[[#This Row],[Income]],0)</f>
        <v>0</v>
      </c>
      <c r="BO283" s="1">
        <f ca="1">IF(Table1[[#This Row],[Occupation]]="Health",Table1[[#This Row],[Income]],0)</f>
        <v>0</v>
      </c>
      <c r="BP283">
        <f ca="1">IF(Table1[[#This Row],[Occupation]]="Construction",Table1[[#This Row],[Income]],0)</f>
        <v>0</v>
      </c>
      <c r="BQ283">
        <f ca="1">IF(Table1[[#This Row],[Occupation]]="Teaching",Table1[[#This Row],[Income]],0)</f>
        <v>0</v>
      </c>
      <c r="BR283">
        <f ca="1">IF(Table1[[#This Row],[Occupation]]="IT",Table1[[#This Row],[Income]],0)</f>
        <v>0</v>
      </c>
      <c r="BS283">
        <f ca="1">IF(Table1[[#This Row],[Occupation]]="General Work",Table1[[#This Row],[Income]],0)</f>
        <v>0</v>
      </c>
      <c r="BT283" s="2">
        <f ca="1">IF(Table1[[#This Row],[Occupation]]="Agriculture",Table1[[#This Row],[Income]],0)</f>
        <v>40956</v>
      </c>
      <c r="BV283" s="1">
        <f ca="1">IF(Table1[[#This Row],[Value of Debts]]&gt;Table1[[#This Row],[Income]],1,0)</f>
        <v>1</v>
      </c>
      <c r="BY283" s="2">
        <f ca="1">IF(Table1[[#This Row],[Net Worth of person]]&gt;$BZ$5,Table1[[#This Row],[Age]],0)</f>
        <v>30</v>
      </c>
    </row>
    <row r="284" spans="2:77" x14ac:dyDescent="0.3">
      <c r="B284">
        <f t="shared" ca="1" si="102"/>
        <v>2</v>
      </c>
      <c r="C284" t="str">
        <f t="shared" ca="1" si="111"/>
        <v>Women</v>
      </c>
      <c r="D284">
        <f t="shared" ca="1" si="103"/>
        <v>43</v>
      </c>
      <c r="E284">
        <f t="shared" ca="1" si="104"/>
        <v>1</v>
      </c>
      <c r="F284" t="str">
        <f t="shared" ca="1" si="112"/>
        <v>Health</v>
      </c>
      <c r="G284">
        <f t="shared" ca="1" si="105"/>
        <v>3</v>
      </c>
      <c r="H284" t="str">
        <f t="shared" ca="1" si="113"/>
        <v>University</v>
      </c>
      <c r="I284">
        <f t="shared" ca="1" si="106"/>
        <v>0</v>
      </c>
      <c r="J284">
        <f t="shared" ca="1" si="107"/>
        <v>1</v>
      </c>
      <c r="K284">
        <f t="shared" ca="1" si="108"/>
        <v>63764</v>
      </c>
      <c r="L284">
        <f t="shared" ca="1" si="109"/>
        <v>14</v>
      </c>
      <c r="M284" t="str">
        <f t="shared" ca="1" si="114"/>
        <v>Area 14</v>
      </c>
      <c r="N284">
        <f t="shared" ca="1" si="115"/>
        <v>382584</v>
      </c>
      <c r="O284">
        <f ca="1">RAND()*Table1[[#This Row],[value of House]]</f>
        <v>158026.60735763225</v>
      </c>
      <c r="P284">
        <f t="shared" ca="1" si="116"/>
        <v>21269.063681203301</v>
      </c>
      <c r="Q284">
        <f t="shared" ca="1" si="117"/>
        <v>18543</v>
      </c>
      <c r="R284">
        <f t="shared" ca="1" si="118"/>
        <v>31295.869549141535</v>
      </c>
      <c r="S284">
        <f t="shared" ca="1" si="119"/>
        <v>62568.221675131441</v>
      </c>
      <c r="T284">
        <f t="shared" ca="1" si="120"/>
        <v>466421.28535633476</v>
      </c>
      <c r="U284">
        <f t="shared" ca="1" si="121"/>
        <v>207865.47690677378</v>
      </c>
      <c r="V284">
        <f t="shared" ca="1" si="122"/>
        <v>258555.80844956098</v>
      </c>
      <c r="X284" s="1">
        <f ca="1">IF(Table1[[#This Row],[Gender]]="Men",1,0)</f>
        <v>0</v>
      </c>
      <c r="Y284">
        <f ca="1">IF(Table1[[#This Row],[Gender]]="Women",1,0)</f>
        <v>1</v>
      </c>
      <c r="AB284" s="2"/>
      <c r="AD284" s="1">
        <f ca="1">IF(Table1[[#This Row],[Occupation]]="General Work",1,0)</f>
        <v>0</v>
      </c>
      <c r="AE284">
        <f ca="1">IF(Table1[[#This Row],[Occupation]]="IT",1,0)</f>
        <v>0</v>
      </c>
      <c r="AF284">
        <f ca="1">IF(Table1[[#This Row],[Occupation]]="Agriculture",1,0)</f>
        <v>0</v>
      </c>
      <c r="AG284">
        <f ca="1">IF(Table1[[#This Row],[Occupation]]="Teaching",1,0)</f>
        <v>0</v>
      </c>
      <c r="AH284">
        <f ca="1">IF(Table1[[#This Row],[Occupation]]="Construction",1,0)</f>
        <v>0</v>
      </c>
      <c r="AI284">
        <f ca="1">IF(Table1[[#This Row],[Occupation]]="Health",1,0)</f>
        <v>1</v>
      </c>
      <c r="AP284" s="1"/>
      <c r="AQ284" s="11">
        <f t="shared" ca="1" si="101"/>
        <v>12833.753743289271</v>
      </c>
      <c r="AR284" s="2"/>
      <c r="AS284" s="1">
        <f ca="1">IF(Table1[[#This Row],[Value of Debts]]&gt;$AT$5,1,0)</f>
        <v>1</v>
      </c>
      <c r="AV284" s="2"/>
      <c r="AW284" s="16">
        <f ca="1">Table1[[#This Row],[Mortage Left]]/Table1[[#This Row],[value of House]]</f>
        <v>0.4130507479602708</v>
      </c>
      <c r="AX284">
        <f t="shared" ca="1" si="110"/>
        <v>0</v>
      </c>
      <c r="BA284" s="1">
        <f ca="1">IF(Table1[[#This Row],[Area]]="Area 1",Table1[[#This Row],[Income]],0)</f>
        <v>0</v>
      </c>
      <c r="BB284">
        <f ca="1">IF(Table1[[#This Row],[Area]]="Area 2",Table1[[#This Row],[Income]],0)</f>
        <v>0</v>
      </c>
      <c r="BC284">
        <f ca="1">IF(Table1[[#This Row],[Area]]="Area 3",Table1[[#This Row],[Income]],0)</f>
        <v>0</v>
      </c>
      <c r="BD284">
        <f ca="1">IF(Table1[[#This Row],[Area]]="Area 4",Table1[[#This Row],[Income]],0)</f>
        <v>0</v>
      </c>
      <c r="BE284">
        <f ca="1">IF(Table1[[#This Row],[Area]]="Area 5",Table1[[#This Row],[Income]],0)</f>
        <v>0</v>
      </c>
      <c r="BF284">
        <f ca="1">IF(Table1[[#This Row],[Area]]="Area 6",Table1[[#This Row],[Income]],0)</f>
        <v>0</v>
      </c>
      <c r="BG284">
        <f ca="1">IF(Table1[[#This Row],[Area]]="Area 7",Table1[[#This Row],[Income]],0)</f>
        <v>0</v>
      </c>
      <c r="BH284">
        <f ca="1">IF(Table1[[#This Row],[Area]]="Area 8",Table1[[#This Row],[Income]],0)</f>
        <v>0</v>
      </c>
      <c r="BI284">
        <f ca="1">IF(Table1[[#This Row],[Area]]="Area 9",Table1[[#This Row],[Income]],0)</f>
        <v>0</v>
      </c>
      <c r="BJ284">
        <f ca="1">IF(Table1[[#This Row],[Area]]="Area 10",Table1[[#This Row],[Income]],0)</f>
        <v>0</v>
      </c>
      <c r="BK284">
        <f ca="1">IF(Table1[[#This Row],[Area]]="Area 11",Table1[[#This Row],[Income]],0)</f>
        <v>0</v>
      </c>
      <c r="BL284">
        <f ca="1">IF(Table1[[#This Row],[Area]]="Area 12",Table1[[#This Row],[Income]],0)</f>
        <v>0</v>
      </c>
      <c r="BM284">
        <f ca="1">IF(Table1[[#This Row],[Area]]="Area 13",Table1[[#This Row],[Income]],0)</f>
        <v>0</v>
      </c>
      <c r="BN284" s="2">
        <f ca="1">IF(Table1[[#This Row],[Area]]="Area 14",Table1[[#This Row],[Income]],0)</f>
        <v>63764</v>
      </c>
      <c r="BO284" s="1">
        <f ca="1">IF(Table1[[#This Row],[Occupation]]="Health",Table1[[#This Row],[Income]],0)</f>
        <v>63764</v>
      </c>
      <c r="BP284">
        <f ca="1">IF(Table1[[#This Row],[Occupation]]="Construction",Table1[[#This Row],[Income]],0)</f>
        <v>0</v>
      </c>
      <c r="BQ284">
        <f ca="1">IF(Table1[[#This Row],[Occupation]]="Teaching",Table1[[#This Row],[Income]],0)</f>
        <v>0</v>
      </c>
      <c r="BR284">
        <f ca="1">IF(Table1[[#This Row],[Occupation]]="IT",Table1[[#This Row],[Income]],0)</f>
        <v>0</v>
      </c>
      <c r="BS284">
        <f ca="1">IF(Table1[[#This Row],[Occupation]]="General Work",Table1[[#This Row],[Income]],0)</f>
        <v>0</v>
      </c>
      <c r="BT284" s="2">
        <f ca="1">IF(Table1[[#This Row],[Occupation]]="Agriculture",Table1[[#This Row],[Income]],0)</f>
        <v>0</v>
      </c>
      <c r="BV284" s="1">
        <f ca="1">IF(Table1[[#This Row],[Value of Debts]]&gt;Table1[[#This Row],[Income]],1,0)</f>
        <v>1</v>
      </c>
      <c r="BY284" s="2">
        <f ca="1">IF(Table1[[#This Row],[Net Worth of person]]&gt;$BZ$5,Table1[[#This Row],[Age]],0)</f>
        <v>43</v>
      </c>
    </row>
    <row r="285" spans="2:77" x14ac:dyDescent="0.3">
      <c r="B285">
        <f t="shared" ca="1" si="102"/>
        <v>1</v>
      </c>
      <c r="C285" t="str">
        <f t="shared" ca="1" si="111"/>
        <v>Men</v>
      </c>
      <c r="D285">
        <f t="shared" ca="1" si="103"/>
        <v>35</v>
      </c>
      <c r="E285">
        <f t="shared" ca="1" si="104"/>
        <v>6</v>
      </c>
      <c r="F285" t="str">
        <f t="shared" ca="1" si="112"/>
        <v>Agriculture</v>
      </c>
      <c r="G285">
        <f t="shared" ca="1" si="105"/>
        <v>1</v>
      </c>
      <c r="H285" t="str">
        <f t="shared" ca="1" si="113"/>
        <v>High School</v>
      </c>
      <c r="I285">
        <f t="shared" ca="1" si="106"/>
        <v>1</v>
      </c>
      <c r="J285">
        <f t="shared" ca="1" si="107"/>
        <v>3</v>
      </c>
      <c r="K285">
        <f t="shared" ca="1" si="108"/>
        <v>36185</v>
      </c>
      <c r="L285">
        <f t="shared" ca="1" si="109"/>
        <v>13</v>
      </c>
      <c r="M285" t="str">
        <f t="shared" ca="1" si="114"/>
        <v>Area 13</v>
      </c>
      <c r="N285">
        <f t="shared" ca="1" si="115"/>
        <v>144740</v>
      </c>
      <c r="O285">
        <f ca="1">RAND()*Table1[[#This Row],[value of House]]</f>
        <v>21233.171063408416</v>
      </c>
      <c r="P285">
        <f t="shared" ca="1" si="116"/>
        <v>38501.261229867814</v>
      </c>
      <c r="Q285">
        <f t="shared" ca="1" si="117"/>
        <v>29478</v>
      </c>
      <c r="R285">
        <f t="shared" ca="1" si="118"/>
        <v>32207.757793543984</v>
      </c>
      <c r="S285">
        <f t="shared" ca="1" si="119"/>
        <v>49777.428223897659</v>
      </c>
      <c r="T285">
        <f t="shared" ca="1" si="120"/>
        <v>233018.68945376546</v>
      </c>
      <c r="U285">
        <f t="shared" ca="1" si="121"/>
        <v>82918.928856952407</v>
      </c>
      <c r="V285">
        <f t="shared" ca="1" si="122"/>
        <v>150099.76059681305</v>
      </c>
      <c r="X285" s="1">
        <f ca="1">IF(Table1[[#This Row],[Gender]]="Men",1,0)</f>
        <v>1</v>
      </c>
      <c r="Y285">
        <f ca="1">IF(Table1[[#This Row],[Gender]]="Women",1,0)</f>
        <v>0</v>
      </c>
      <c r="AB285" s="2"/>
      <c r="AD285" s="1">
        <f ca="1">IF(Table1[[#This Row],[Occupation]]="General Work",1,0)</f>
        <v>0</v>
      </c>
      <c r="AE285">
        <f ca="1">IF(Table1[[#This Row],[Occupation]]="IT",1,0)</f>
        <v>0</v>
      </c>
      <c r="AF285">
        <f ca="1">IF(Table1[[#This Row],[Occupation]]="Agriculture",1,0)</f>
        <v>1</v>
      </c>
      <c r="AG285">
        <f ca="1">IF(Table1[[#This Row],[Occupation]]="Teaching",1,0)</f>
        <v>0</v>
      </c>
      <c r="AH285">
        <f ca="1">IF(Table1[[#This Row],[Occupation]]="Construction",1,0)</f>
        <v>0</v>
      </c>
      <c r="AI285">
        <f ca="1">IF(Table1[[#This Row],[Occupation]]="Health",1,0)</f>
        <v>0</v>
      </c>
      <c r="AP285" s="1"/>
      <c r="AQ285" s="11">
        <f t="shared" ca="1" si="101"/>
        <v>36393.408754757664</v>
      </c>
      <c r="AR285" s="2"/>
      <c r="AS285" s="1">
        <f ca="1">IF(Table1[[#This Row],[Value of Debts]]&gt;$AT$5,1,0)</f>
        <v>0</v>
      </c>
      <c r="AV285" s="2"/>
      <c r="AW285" s="16">
        <f ca="1">Table1[[#This Row],[Mortage Left]]/Table1[[#This Row],[value of House]]</f>
        <v>0.14669870846627342</v>
      </c>
      <c r="AX285">
        <f t="shared" ca="1" si="110"/>
        <v>1</v>
      </c>
      <c r="BA285" s="1">
        <f ca="1">IF(Table1[[#This Row],[Area]]="Area 1",Table1[[#This Row],[Income]],0)</f>
        <v>0</v>
      </c>
      <c r="BB285">
        <f ca="1">IF(Table1[[#This Row],[Area]]="Area 2",Table1[[#This Row],[Income]],0)</f>
        <v>0</v>
      </c>
      <c r="BC285">
        <f ca="1">IF(Table1[[#This Row],[Area]]="Area 3",Table1[[#This Row],[Income]],0)</f>
        <v>0</v>
      </c>
      <c r="BD285">
        <f ca="1">IF(Table1[[#This Row],[Area]]="Area 4",Table1[[#This Row],[Income]],0)</f>
        <v>0</v>
      </c>
      <c r="BE285">
        <f ca="1">IF(Table1[[#This Row],[Area]]="Area 5",Table1[[#This Row],[Income]],0)</f>
        <v>0</v>
      </c>
      <c r="BF285">
        <f ca="1">IF(Table1[[#This Row],[Area]]="Area 6",Table1[[#This Row],[Income]],0)</f>
        <v>0</v>
      </c>
      <c r="BG285">
        <f ca="1">IF(Table1[[#This Row],[Area]]="Area 7",Table1[[#This Row],[Income]],0)</f>
        <v>0</v>
      </c>
      <c r="BH285">
        <f ca="1">IF(Table1[[#This Row],[Area]]="Area 8",Table1[[#This Row],[Income]],0)</f>
        <v>0</v>
      </c>
      <c r="BI285">
        <f ca="1">IF(Table1[[#This Row],[Area]]="Area 9",Table1[[#This Row],[Income]],0)</f>
        <v>0</v>
      </c>
      <c r="BJ285">
        <f ca="1">IF(Table1[[#This Row],[Area]]="Area 10",Table1[[#This Row],[Income]],0)</f>
        <v>0</v>
      </c>
      <c r="BK285">
        <f ca="1">IF(Table1[[#This Row],[Area]]="Area 11",Table1[[#This Row],[Income]],0)</f>
        <v>0</v>
      </c>
      <c r="BL285">
        <f ca="1">IF(Table1[[#This Row],[Area]]="Area 12",Table1[[#This Row],[Income]],0)</f>
        <v>0</v>
      </c>
      <c r="BM285">
        <f ca="1">IF(Table1[[#This Row],[Area]]="Area 13",Table1[[#This Row],[Income]],0)</f>
        <v>36185</v>
      </c>
      <c r="BN285" s="2">
        <f ca="1">IF(Table1[[#This Row],[Area]]="Area 14",Table1[[#This Row],[Income]],0)</f>
        <v>0</v>
      </c>
      <c r="BO285" s="1">
        <f ca="1">IF(Table1[[#This Row],[Occupation]]="Health",Table1[[#This Row],[Income]],0)</f>
        <v>0</v>
      </c>
      <c r="BP285">
        <f ca="1">IF(Table1[[#This Row],[Occupation]]="Construction",Table1[[#This Row],[Income]],0)</f>
        <v>0</v>
      </c>
      <c r="BQ285">
        <f ca="1">IF(Table1[[#This Row],[Occupation]]="Teaching",Table1[[#This Row],[Income]],0)</f>
        <v>0</v>
      </c>
      <c r="BR285">
        <f ca="1">IF(Table1[[#This Row],[Occupation]]="IT",Table1[[#This Row],[Income]],0)</f>
        <v>0</v>
      </c>
      <c r="BS285">
        <f ca="1">IF(Table1[[#This Row],[Occupation]]="General Work",Table1[[#This Row],[Income]],0)</f>
        <v>0</v>
      </c>
      <c r="BT285" s="2">
        <f ca="1">IF(Table1[[#This Row],[Occupation]]="Agriculture",Table1[[#This Row],[Income]],0)</f>
        <v>36185</v>
      </c>
      <c r="BV285" s="1">
        <f ca="1">IF(Table1[[#This Row],[Value of Debts]]&gt;Table1[[#This Row],[Income]],1,0)</f>
        <v>1</v>
      </c>
      <c r="BY285" s="2">
        <f ca="1">IF(Table1[[#This Row],[Net Worth of person]]&gt;$BZ$5,Table1[[#This Row],[Age]],0)</f>
        <v>35</v>
      </c>
    </row>
    <row r="286" spans="2:77" x14ac:dyDescent="0.3">
      <c r="B286">
        <f t="shared" ca="1" si="102"/>
        <v>2</v>
      </c>
      <c r="C286" t="str">
        <f t="shared" ca="1" si="111"/>
        <v>Women</v>
      </c>
      <c r="D286">
        <f t="shared" ca="1" si="103"/>
        <v>44</v>
      </c>
      <c r="E286">
        <f t="shared" ca="1" si="104"/>
        <v>2</v>
      </c>
      <c r="F286" t="str">
        <f t="shared" ca="1" si="112"/>
        <v>Construction</v>
      </c>
      <c r="G286">
        <f t="shared" ca="1" si="105"/>
        <v>2</v>
      </c>
      <c r="H286" t="str">
        <f t="shared" ca="1" si="113"/>
        <v>College</v>
      </c>
      <c r="I286">
        <f t="shared" ca="1" si="106"/>
        <v>4</v>
      </c>
      <c r="J286">
        <f t="shared" ca="1" si="107"/>
        <v>1</v>
      </c>
      <c r="K286">
        <f t="shared" ca="1" si="108"/>
        <v>59292</v>
      </c>
      <c r="L286">
        <f t="shared" ca="1" si="109"/>
        <v>2</v>
      </c>
      <c r="M286" t="str">
        <f t="shared" ca="1" si="114"/>
        <v>Area 2</v>
      </c>
      <c r="N286">
        <f t="shared" ca="1" si="115"/>
        <v>177876</v>
      </c>
      <c r="O286">
        <f ca="1">RAND()*Table1[[#This Row],[value of House]]</f>
        <v>75704.265388208398</v>
      </c>
      <c r="P286">
        <f t="shared" ca="1" si="116"/>
        <v>36393.408754757664</v>
      </c>
      <c r="Q286">
        <f t="shared" ca="1" si="117"/>
        <v>13516</v>
      </c>
      <c r="R286">
        <f t="shared" ca="1" si="118"/>
        <v>49338.433503817592</v>
      </c>
      <c r="S286">
        <f t="shared" ca="1" si="119"/>
        <v>52489.092108853554</v>
      </c>
      <c r="T286">
        <f t="shared" ca="1" si="120"/>
        <v>266758.50086361123</v>
      </c>
      <c r="U286">
        <f t="shared" ca="1" si="121"/>
        <v>138558.69889202598</v>
      </c>
      <c r="V286">
        <f t="shared" ca="1" si="122"/>
        <v>128199.80197158526</v>
      </c>
      <c r="X286" s="1">
        <f ca="1">IF(Table1[[#This Row],[Gender]]="Men",1,0)</f>
        <v>0</v>
      </c>
      <c r="Y286">
        <f ca="1">IF(Table1[[#This Row],[Gender]]="Women",1,0)</f>
        <v>1</v>
      </c>
      <c r="AB286" s="2"/>
      <c r="AD286" s="1">
        <f ca="1">IF(Table1[[#This Row],[Occupation]]="General Work",1,0)</f>
        <v>0</v>
      </c>
      <c r="AE286">
        <f ca="1">IF(Table1[[#This Row],[Occupation]]="IT",1,0)</f>
        <v>0</v>
      </c>
      <c r="AF286">
        <f ca="1">IF(Table1[[#This Row],[Occupation]]="Agriculture",1,0)</f>
        <v>0</v>
      </c>
      <c r="AG286">
        <f ca="1">IF(Table1[[#This Row],[Occupation]]="Teaching",1,0)</f>
        <v>0</v>
      </c>
      <c r="AH286">
        <f ca="1">IF(Table1[[#This Row],[Occupation]]="Construction",1,0)</f>
        <v>1</v>
      </c>
      <c r="AI286">
        <f ca="1">IF(Table1[[#This Row],[Occupation]]="Health",1,0)</f>
        <v>0</v>
      </c>
      <c r="AP286" s="1"/>
      <c r="AQ286" s="11">
        <f t="shared" ca="1" si="101"/>
        <v>8719.8646698714492</v>
      </c>
      <c r="AR286" s="2"/>
      <c r="AS286" s="1">
        <f ca="1">IF(Table1[[#This Row],[Value of Debts]]&gt;$AT$5,1,0)</f>
        <v>1</v>
      </c>
      <c r="AV286" s="2"/>
      <c r="AW286" s="16">
        <f ca="1">Table1[[#This Row],[Mortage Left]]/Table1[[#This Row],[value of House]]</f>
        <v>0.42560134806386696</v>
      </c>
      <c r="AX286">
        <f t="shared" ca="1" si="110"/>
        <v>0</v>
      </c>
      <c r="BA286" s="1">
        <f ca="1">IF(Table1[[#This Row],[Area]]="Area 1",Table1[[#This Row],[Income]],0)</f>
        <v>0</v>
      </c>
      <c r="BB286">
        <f ca="1">IF(Table1[[#This Row],[Area]]="Area 2",Table1[[#This Row],[Income]],0)</f>
        <v>59292</v>
      </c>
      <c r="BC286">
        <f ca="1">IF(Table1[[#This Row],[Area]]="Area 3",Table1[[#This Row],[Income]],0)</f>
        <v>0</v>
      </c>
      <c r="BD286">
        <f ca="1">IF(Table1[[#This Row],[Area]]="Area 4",Table1[[#This Row],[Income]],0)</f>
        <v>0</v>
      </c>
      <c r="BE286">
        <f ca="1">IF(Table1[[#This Row],[Area]]="Area 5",Table1[[#This Row],[Income]],0)</f>
        <v>0</v>
      </c>
      <c r="BF286">
        <f ca="1">IF(Table1[[#This Row],[Area]]="Area 6",Table1[[#This Row],[Income]],0)</f>
        <v>0</v>
      </c>
      <c r="BG286">
        <f ca="1">IF(Table1[[#This Row],[Area]]="Area 7",Table1[[#This Row],[Income]],0)</f>
        <v>0</v>
      </c>
      <c r="BH286">
        <f ca="1">IF(Table1[[#This Row],[Area]]="Area 8",Table1[[#This Row],[Income]],0)</f>
        <v>0</v>
      </c>
      <c r="BI286">
        <f ca="1">IF(Table1[[#This Row],[Area]]="Area 9",Table1[[#This Row],[Income]],0)</f>
        <v>0</v>
      </c>
      <c r="BJ286">
        <f ca="1">IF(Table1[[#This Row],[Area]]="Area 10",Table1[[#This Row],[Income]],0)</f>
        <v>0</v>
      </c>
      <c r="BK286">
        <f ca="1">IF(Table1[[#This Row],[Area]]="Area 11",Table1[[#This Row],[Income]],0)</f>
        <v>0</v>
      </c>
      <c r="BL286">
        <f ca="1">IF(Table1[[#This Row],[Area]]="Area 12",Table1[[#This Row],[Income]],0)</f>
        <v>0</v>
      </c>
      <c r="BM286">
        <f ca="1">IF(Table1[[#This Row],[Area]]="Area 13",Table1[[#This Row],[Income]],0)</f>
        <v>0</v>
      </c>
      <c r="BN286" s="2">
        <f ca="1">IF(Table1[[#This Row],[Area]]="Area 14",Table1[[#This Row],[Income]],0)</f>
        <v>0</v>
      </c>
      <c r="BO286" s="1">
        <f ca="1">IF(Table1[[#This Row],[Occupation]]="Health",Table1[[#This Row],[Income]],0)</f>
        <v>0</v>
      </c>
      <c r="BP286">
        <f ca="1">IF(Table1[[#This Row],[Occupation]]="Construction",Table1[[#This Row],[Income]],0)</f>
        <v>59292</v>
      </c>
      <c r="BQ286">
        <f ca="1">IF(Table1[[#This Row],[Occupation]]="Teaching",Table1[[#This Row],[Income]],0)</f>
        <v>0</v>
      </c>
      <c r="BR286">
        <f ca="1">IF(Table1[[#This Row],[Occupation]]="IT",Table1[[#This Row],[Income]],0)</f>
        <v>0</v>
      </c>
      <c r="BS286">
        <f ca="1">IF(Table1[[#This Row],[Occupation]]="General Work",Table1[[#This Row],[Income]],0)</f>
        <v>0</v>
      </c>
      <c r="BT286" s="2">
        <f ca="1">IF(Table1[[#This Row],[Occupation]]="Agriculture",Table1[[#This Row],[Income]],0)</f>
        <v>0</v>
      </c>
      <c r="BV286" s="1">
        <f ca="1">IF(Table1[[#This Row],[Value of Debts]]&gt;Table1[[#This Row],[Income]],1,0)</f>
        <v>1</v>
      </c>
      <c r="BY286" s="2">
        <f ca="1">IF(Table1[[#This Row],[Net Worth of person]]&gt;$BZ$5,Table1[[#This Row],[Age]],0)</f>
        <v>44</v>
      </c>
    </row>
    <row r="287" spans="2:77" x14ac:dyDescent="0.3">
      <c r="B287">
        <f t="shared" ca="1" si="102"/>
        <v>2</v>
      </c>
      <c r="C287" t="str">
        <f t="shared" ca="1" si="111"/>
        <v>Women</v>
      </c>
      <c r="D287">
        <f t="shared" ca="1" si="103"/>
        <v>28</v>
      </c>
      <c r="E287">
        <f t="shared" ca="1" si="104"/>
        <v>1</v>
      </c>
      <c r="F287" t="str">
        <f t="shared" ca="1" si="112"/>
        <v>Health</v>
      </c>
      <c r="G287">
        <f t="shared" ca="1" si="105"/>
        <v>4</v>
      </c>
      <c r="H287" t="str">
        <f t="shared" ca="1" si="113"/>
        <v>Technical</v>
      </c>
      <c r="I287">
        <f t="shared" ca="1" si="106"/>
        <v>1</v>
      </c>
      <c r="J287">
        <f t="shared" ca="1" si="107"/>
        <v>2</v>
      </c>
      <c r="K287">
        <f t="shared" ca="1" si="108"/>
        <v>46712</v>
      </c>
      <c r="L287">
        <f t="shared" ca="1" si="109"/>
        <v>5</v>
      </c>
      <c r="M287" t="str">
        <f t="shared" ca="1" si="114"/>
        <v>Area 5</v>
      </c>
      <c r="N287">
        <f t="shared" ca="1" si="115"/>
        <v>280272</v>
      </c>
      <c r="O287">
        <f ca="1">RAND()*Table1[[#This Row],[value of House]]</f>
        <v>278749.61042273464</v>
      </c>
      <c r="P287">
        <f t="shared" ca="1" si="116"/>
        <v>17439.729339742898</v>
      </c>
      <c r="Q287">
        <f t="shared" ca="1" si="117"/>
        <v>16233</v>
      </c>
      <c r="R287">
        <f t="shared" ca="1" si="118"/>
        <v>77759.04924026673</v>
      </c>
      <c r="S287">
        <f t="shared" ca="1" si="119"/>
        <v>20624.654465880478</v>
      </c>
      <c r="T287">
        <f t="shared" ca="1" si="120"/>
        <v>318336.38380562339</v>
      </c>
      <c r="U287">
        <f t="shared" ca="1" si="121"/>
        <v>372741.65966300137</v>
      </c>
      <c r="V287">
        <f t="shared" ca="1" si="122"/>
        <v>-54405.275857377972</v>
      </c>
      <c r="X287" s="1">
        <f ca="1">IF(Table1[[#This Row],[Gender]]="Men",1,0)</f>
        <v>0</v>
      </c>
      <c r="Y287">
        <f ca="1">IF(Table1[[#This Row],[Gender]]="Women",1,0)</f>
        <v>1</v>
      </c>
      <c r="AB287" s="2"/>
      <c r="AD287" s="1">
        <f ca="1">IF(Table1[[#This Row],[Occupation]]="General Work",1,0)</f>
        <v>0</v>
      </c>
      <c r="AE287">
        <f ca="1">IF(Table1[[#This Row],[Occupation]]="IT",1,0)</f>
        <v>0</v>
      </c>
      <c r="AF287">
        <f ca="1">IF(Table1[[#This Row],[Occupation]]="Agriculture",1,0)</f>
        <v>0</v>
      </c>
      <c r="AG287">
        <f ca="1">IF(Table1[[#This Row],[Occupation]]="Teaching",1,0)</f>
        <v>0</v>
      </c>
      <c r="AH287">
        <f ca="1">IF(Table1[[#This Row],[Occupation]]="Construction",1,0)</f>
        <v>0</v>
      </c>
      <c r="AI287">
        <f ca="1">IF(Table1[[#This Row],[Occupation]]="Health",1,0)</f>
        <v>1</v>
      </c>
      <c r="AP287" s="1"/>
      <c r="AQ287" s="11">
        <f t="shared" ca="1" si="101"/>
        <v>64.404543700308423</v>
      </c>
      <c r="AR287" s="2"/>
      <c r="AS287" s="1">
        <f ca="1">IF(Table1[[#This Row],[Value of Debts]]&gt;$AT$5,1,0)</f>
        <v>1</v>
      </c>
      <c r="AV287" s="2"/>
      <c r="AW287" s="16">
        <f ca="1">Table1[[#This Row],[Mortage Left]]/Table1[[#This Row],[value of House]]</f>
        <v>0.99456817100079431</v>
      </c>
      <c r="AX287">
        <f t="shared" ca="1" si="110"/>
        <v>0</v>
      </c>
      <c r="BA287" s="1">
        <f ca="1">IF(Table1[[#This Row],[Area]]="Area 1",Table1[[#This Row],[Income]],0)</f>
        <v>0</v>
      </c>
      <c r="BB287">
        <f ca="1">IF(Table1[[#This Row],[Area]]="Area 2",Table1[[#This Row],[Income]],0)</f>
        <v>0</v>
      </c>
      <c r="BC287">
        <f ca="1">IF(Table1[[#This Row],[Area]]="Area 3",Table1[[#This Row],[Income]],0)</f>
        <v>0</v>
      </c>
      <c r="BD287">
        <f ca="1">IF(Table1[[#This Row],[Area]]="Area 4",Table1[[#This Row],[Income]],0)</f>
        <v>0</v>
      </c>
      <c r="BE287">
        <f ca="1">IF(Table1[[#This Row],[Area]]="Area 5",Table1[[#This Row],[Income]],0)</f>
        <v>46712</v>
      </c>
      <c r="BF287">
        <f ca="1">IF(Table1[[#This Row],[Area]]="Area 6",Table1[[#This Row],[Income]],0)</f>
        <v>0</v>
      </c>
      <c r="BG287">
        <f ca="1">IF(Table1[[#This Row],[Area]]="Area 7",Table1[[#This Row],[Income]],0)</f>
        <v>0</v>
      </c>
      <c r="BH287">
        <f ca="1">IF(Table1[[#This Row],[Area]]="Area 8",Table1[[#This Row],[Income]],0)</f>
        <v>0</v>
      </c>
      <c r="BI287">
        <f ca="1">IF(Table1[[#This Row],[Area]]="Area 9",Table1[[#This Row],[Income]],0)</f>
        <v>0</v>
      </c>
      <c r="BJ287">
        <f ca="1">IF(Table1[[#This Row],[Area]]="Area 10",Table1[[#This Row],[Income]],0)</f>
        <v>0</v>
      </c>
      <c r="BK287">
        <f ca="1">IF(Table1[[#This Row],[Area]]="Area 11",Table1[[#This Row],[Income]],0)</f>
        <v>0</v>
      </c>
      <c r="BL287">
        <f ca="1">IF(Table1[[#This Row],[Area]]="Area 12",Table1[[#This Row],[Income]],0)</f>
        <v>0</v>
      </c>
      <c r="BM287">
        <f ca="1">IF(Table1[[#This Row],[Area]]="Area 13",Table1[[#This Row],[Income]],0)</f>
        <v>0</v>
      </c>
      <c r="BN287" s="2">
        <f ca="1">IF(Table1[[#This Row],[Area]]="Area 14",Table1[[#This Row],[Income]],0)</f>
        <v>0</v>
      </c>
      <c r="BO287" s="1">
        <f ca="1">IF(Table1[[#This Row],[Occupation]]="Health",Table1[[#This Row],[Income]],0)</f>
        <v>46712</v>
      </c>
      <c r="BP287">
        <f ca="1">IF(Table1[[#This Row],[Occupation]]="Construction",Table1[[#This Row],[Income]],0)</f>
        <v>0</v>
      </c>
      <c r="BQ287">
        <f ca="1">IF(Table1[[#This Row],[Occupation]]="Teaching",Table1[[#This Row],[Income]],0)</f>
        <v>0</v>
      </c>
      <c r="BR287">
        <f ca="1">IF(Table1[[#This Row],[Occupation]]="IT",Table1[[#This Row],[Income]],0)</f>
        <v>0</v>
      </c>
      <c r="BS287">
        <f ca="1">IF(Table1[[#This Row],[Occupation]]="General Work",Table1[[#This Row],[Income]],0)</f>
        <v>0</v>
      </c>
      <c r="BT287" s="2">
        <f ca="1">IF(Table1[[#This Row],[Occupation]]="Agriculture",Table1[[#This Row],[Income]],0)</f>
        <v>0</v>
      </c>
      <c r="BV287" s="1">
        <f ca="1">IF(Table1[[#This Row],[Value of Debts]]&gt;Table1[[#This Row],[Income]],1,0)</f>
        <v>1</v>
      </c>
      <c r="BY287" s="2">
        <f ca="1">IF(Table1[[#This Row],[Net Worth of person]]&gt;$BZ$5,Table1[[#This Row],[Age]],0)</f>
        <v>0</v>
      </c>
    </row>
    <row r="288" spans="2:77" x14ac:dyDescent="0.3">
      <c r="B288">
        <f t="shared" ca="1" si="102"/>
        <v>2</v>
      </c>
      <c r="C288" t="str">
        <f t="shared" ca="1" si="111"/>
        <v>Women</v>
      </c>
      <c r="D288">
        <f t="shared" ca="1" si="103"/>
        <v>31</v>
      </c>
      <c r="E288">
        <f t="shared" ca="1" si="104"/>
        <v>4</v>
      </c>
      <c r="F288" t="str">
        <f t="shared" ca="1" si="112"/>
        <v>IT</v>
      </c>
      <c r="G288">
        <f t="shared" ca="1" si="105"/>
        <v>5</v>
      </c>
      <c r="H288" t="str">
        <f t="shared" ca="1" si="113"/>
        <v>Others</v>
      </c>
      <c r="I288">
        <f t="shared" ca="1" si="106"/>
        <v>0</v>
      </c>
      <c r="J288">
        <f t="shared" ca="1" si="107"/>
        <v>1</v>
      </c>
      <c r="K288">
        <f t="shared" ca="1" si="108"/>
        <v>26798</v>
      </c>
      <c r="L288">
        <f t="shared" ca="1" si="109"/>
        <v>3</v>
      </c>
      <c r="M288" t="str">
        <f t="shared" ca="1" si="114"/>
        <v>Area 3</v>
      </c>
      <c r="N288">
        <f t="shared" ca="1" si="115"/>
        <v>133990</v>
      </c>
      <c r="O288">
        <f ca="1">RAND()*Table1[[#This Row],[value of House]]</f>
        <v>64316.476326699732</v>
      </c>
      <c r="P288">
        <f t="shared" ca="1" si="116"/>
        <v>64.404543700308423</v>
      </c>
      <c r="Q288">
        <f t="shared" ca="1" si="117"/>
        <v>18</v>
      </c>
      <c r="R288">
        <f t="shared" ca="1" si="118"/>
        <v>18225.045885009658</v>
      </c>
      <c r="S288">
        <f t="shared" ca="1" si="119"/>
        <v>29581.686266142759</v>
      </c>
      <c r="T288">
        <f t="shared" ca="1" si="120"/>
        <v>163636.09080984307</v>
      </c>
      <c r="U288">
        <f t="shared" ca="1" si="121"/>
        <v>82559.522211709394</v>
      </c>
      <c r="V288">
        <f t="shared" ca="1" si="122"/>
        <v>81076.568598133672</v>
      </c>
      <c r="X288" s="1">
        <f ca="1">IF(Table1[[#This Row],[Gender]]="Men",1,0)</f>
        <v>0</v>
      </c>
      <c r="Y288">
        <f ca="1">IF(Table1[[#This Row],[Gender]]="Women",1,0)</f>
        <v>1</v>
      </c>
      <c r="AB288" s="2"/>
      <c r="AD288" s="1">
        <f ca="1">IF(Table1[[#This Row],[Occupation]]="General Work",1,0)</f>
        <v>0</v>
      </c>
      <c r="AE288">
        <f ca="1">IF(Table1[[#This Row],[Occupation]]="IT",1,0)</f>
        <v>1</v>
      </c>
      <c r="AF288">
        <f ca="1">IF(Table1[[#This Row],[Occupation]]="Agriculture",1,0)</f>
        <v>0</v>
      </c>
      <c r="AG288">
        <f ca="1">IF(Table1[[#This Row],[Occupation]]="Teaching",1,0)</f>
        <v>0</v>
      </c>
      <c r="AH288">
        <f ca="1">IF(Table1[[#This Row],[Occupation]]="Construction",1,0)</f>
        <v>0</v>
      </c>
      <c r="AI288">
        <f ca="1">IF(Table1[[#This Row],[Occupation]]="Health",1,0)</f>
        <v>0</v>
      </c>
      <c r="AP288" s="1"/>
      <c r="AQ288" s="11">
        <f t="shared" ca="1" si="101"/>
        <v>26641.792876054031</v>
      </c>
      <c r="AR288" s="2"/>
      <c r="AS288" s="1">
        <f ca="1">IF(Table1[[#This Row],[Value of Debts]]&gt;$AT$5,1,0)</f>
        <v>0</v>
      </c>
      <c r="AV288" s="2"/>
      <c r="AW288" s="16">
        <f ca="1">Table1[[#This Row],[Mortage Left]]/Table1[[#This Row],[value of House]]</f>
        <v>0.4800095255369784</v>
      </c>
      <c r="AX288">
        <f t="shared" ca="1" si="110"/>
        <v>0</v>
      </c>
      <c r="BA288" s="1">
        <f ca="1">IF(Table1[[#This Row],[Area]]="Area 1",Table1[[#This Row],[Income]],0)</f>
        <v>0</v>
      </c>
      <c r="BB288">
        <f ca="1">IF(Table1[[#This Row],[Area]]="Area 2",Table1[[#This Row],[Income]],0)</f>
        <v>0</v>
      </c>
      <c r="BC288">
        <f ca="1">IF(Table1[[#This Row],[Area]]="Area 3",Table1[[#This Row],[Income]],0)</f>
        <v>26798</v>
      </c>
      <c r="BD288">
        <f ca="1">IF(Table1[[#This Row],[Area]]="Area 4",Table1[[#This Row],[Income]],0)</f>
        <v>0</v>
      </c>
      <c r="BE288">
        <f ca="1">IF(Table1[[#This Row],[Area]]="Area 5",Table1[[#This Row],[Income]],0)</f>
        <v>0</v>
      </c>
      <c r="BF288">
        <f ca="1">IF(Table1[[#This Row],[Area]]="Area 6",Table1[[#This Row],[Income]],0)</f>
        <v>0</v>
      </c>
      <c r="BG288">
        <f ca="1">IF(Table1[[#This Row],[Area]]="Area 7",Table1[[#This Row],[Income]],0)</f>
        <v>0</v>
      </c>
      <c r="BH288">
        <f ca="1">IF(Table1[[#This Row],[Area]]="Area 8",Table1[[#This Row],[Income]],0)</f>
        <v>0</v>
      </c>
      <c r="BI288">
        <f ca="1">IF(Table1[[#This Row],[Area]]="Area 9",Table1[[#This Row],[Income]],0)</f>
        <v>0</v>
      </c>
      <c r="BJ288">
        <f ca="1">IF(Table1[[#This Row],[Area]]="Area 10",Table1[[#This Row],[Income]],0)</f>
        <v>0</v>
      </c>
      <c r="BK288">
        <f ca="1">IF(Table1[[#This Row],[Area]]="Area 11",Table1[[#This Row],[Income]],0)</f>
        <v>0</v>
      </c>
      <c r="BL288">
        <f ca="1">IF(Table1[[#This Row],[Area]]="Area 12",Table1[[#This Row],[Income]],0)</f>
        <v>0</v>
      </c>
      <c r="BM288">
        <f ca="1">IF(Table1[[#This Row],[Area]]="Area 13",Table1[[#This Row],[Income]],0)</f>
        <v>0</v>
      </c>
      <c r="BN288" s="2">
        <f ca="1">IF(Table1[[#This Row],[Area]]="Area 14",Table1[[#This Row],[Income]],0)</f>
        <v>0</v>
      </c>
      <c r="BO288" s="1">
        <f ca="1">IF(Table1[[#This Row],[Occupation]]="Health",Table1[[#This Row],[Income]],0)</f>
        <v>0</v>
      </c>
      <c r="BP288">
        <f ca="1">IF(Table1[[#This Row],[Occupation]]="Construction",Table1[[#This Row],[Income]],0)</f>
        <v>0</v>
      </c>
      <c r="BQ288">
        <f ca="1">IF(Table1[[#This Row],[Occupation]]="Teaching",Table1[[#This Row],[Income]],0)</f>
        <v>0</v>
      </c>
      <c r="BR288">
        <f ca="1">IF(Table1[[#This Row],[Occupation]]="IT",Table1[[#This Row],[Income]],0)</f>
        <v>26798</v>
      </c>
      <c r="BS288">
        <f ca="1">IF(Table1[[#This Row],[Occupation]]="General Work",Table1[[#This Row],[Income]],0)</f>
        <v>0</v>
      </c>
      <c r="BT288" s="2">
        <f ca="1">IF(Table1[[#This Row],[Occupation]]="Agriculture",Table1[[#This Row],[Income]],0)</f>
        <v>0</v>
      </c>
      <c r="BV288" s="1">
        <f ca="1">IF(Table1[[#This Row],[Value of Debts]]&gt;Table1[[#This Row],[Income]],1,0)</f>
        <v>1</v>
      </c>
      <c r="BY288" s="2">
        <f ca="1">IF(Table1[[#This Row],[Net Worth of person]]&gt;$BZ$5,Table1[[#This Row],[Age]],0)</f>
        <v>0</v>
      </c>
    </row>
    <row r="289" spans="2:77" x14ac:dyDescent="0.3">
      <c r="B289">
        <f t="shared" ca="1" si="102"/>
        <v>1</v>
      </c>
      <c r="C289" t="str">
        <f t="shared" ca="1" si="111"/>
        <v>Men</v>
      </c>
      <c r="D289">
        <f t="shared" ca="1" si="103"/>
        <v>43</v>
      </c>
      <c r="E289">
        <f t="shared" ca="1" si="104"/>
        <v>6</v>
      </c>
      <c r="F289" t="str">
        <f t="shared" ca="1" si="112"/>
        <v>Agriculture</v>
      </c>
      <c r="G289">
        <f t="shared" ca="1" si="105"/>
        <v>4</v>
      </c>
      <c r="H289" t="str">
        <f t="shared" ca="1" si="113"/>
        <v>Technical</v>
      </c>
      <c r="I289">
        <f t="shared" ca="1" si="106"/>
        <v>0</v>
      </c>
      <c r="J289">
        <f t="shared" ca="1" si="107"/>
        <v>1</v>
      </c>
      <c r="K289">
        <f t="shared" ca="1" si="108"/>
        <v>38105</v>
      </c>
      <c r="L289">
        <f t="shared" ca="1" si="109"/>
        <v>7</v>
      </c>
      <c r="M289" t="str">
        <f t="shared" ca="1" si="114"/>
        <v>Area 7</v>
      </c>
      <c r="N289">
        <f t="shared" ca="1" si="115"/>
        <v>152420</v>
      </c>
      <c r="O289">
        <f ca="1">RAND()*Table1[[#This Row],[value of House]]</f>
        <v>95209.113490277829</v>
      </c>
      <c r="P289">
        <f t="shared" ca="1" si="116"/>
        <v>26641.792876054031</v>
      </c>
      <c r="Q289">
        <f t="shared" ca="1" si="117"/>
        <v>22336</v>
      </c>
      <c r="R289">
        <f t="shared" ca="1" si="118"/>
        <v>2507.0488501869636</v>
      </c>
      <c r="S289">
        <f t="shared" ca="1" si="119"/>
        <v>3166.2086305242942</v>
      </c>
      <c r="T289">
        <f t="shared" ca="1" si="120"/>
        <v>182228.00150657832</v>
      </c>
      <c r="U289">
        <f t="shared" ca="1" si="121"/>
        <v>120052.1623404648</v>
      </c>
      <c r="V289">
        <f t="shared" ca="1" si="122"/>
        <v>62175.839166113525</v>
      </c>
      <c r="X289" s="1">
        <f ca="1">IF(Table1[[#This Row],[Gender]]="Men",1,0)</f>
        <v>1</v>
      </c>
      <c r="Y289">
        <f ca="1">IF(Table1[[#This Row],[Gender]]="Women",1,0)</f>
        <v>0</v>
      </c>
      <c r="AB289" s="2"/>
      <c r="AD289" s="1">
        <f ca="1">IF(Table1[[#This Row],[Occupation]]="General Work",1,0)</f>
        <v>0</v>
      </c>
      <c r="AE289">
        <f ca="1">IF(Table1[[#This Row],[Occupation]]="IT",1,0)</f>
        <v>0</v>
      </c>
      <c r="AF289">
        <f ca="1">IF(Table1[[#This Row],[Occupation]]="Agriculture",1,0)</f>
        <v>1</v>
      </c>
      <c r="AG289">
        <f ca="1">IF(Table1[[#This Row],[Occupation]]="Teaching",1,0)</f>
        <v>0</v>
      </c>
      <c r="AH289">
        <f ca="1">IF(Table1[[#This Row],[Occupation]]="Construction",1,0)</f>
        <v>0</v>
      </c>
      <c r="AI289">
        <f ca="1">IF(Table1[[#This Row],[Occupation]]="Health",1,0)</f>
        <v>0</v>
      </c>
      <c r="AP289" s="1"/>
      <c r="AQ289" s="11">
        <f t="shared" ca="1" si="101"/>
        <v>49167.966474238783</v>
      </c>
      <c r="AR289" s="2"/>
      <c r="AS289" s="1">
        <f ca="1">IF(Table1[[#This Row],[Value of Debts]]&gt;$AT$5,1,0)</f>
        <v>1</v>
      </c>
      <c r="AV289" s="2"/>
      <c r="AW289" s="16">
        <f ca="1">Table1[[#This Row],[Mortage Left]]/Table1[[#This Row],[value of House]]</f>
        <v>0.62464974078387236</v>
      </c>
      <c r="AX289">
        <f t="shared" ca="1" si="110"/>
        <v>0</v>
      </c>
      <c r="BA289" s="1">
        <f ca="1">IF(Table1[[#This Row],[Area]]="Area 1",Table1[[#This Row],[Income]],0)</f>
        <v>0</v>
      </c>
      <c r="BB289">
        <f ca="1">IF(Table1[[#This Row],[Area]]="Area 2",Table1[[#This Row],[Income]],0)</f>
        <v>0</v>
      </c>
      <c r="BC289">
        <f ca="1">IF(Table1[[#This Row],[Area]]="Area 3",Table1[[#This Row],[Income]],0)</f>
        <v>0</v>
      </c>
      <c r="BD289">
        <f ca="1">IF(Table1[[#This Row],[Area]]="Area 4",Table1[[#This Row],[Income]],0)</f>
        <v>0</v>
      </c>
      <c r="BE289">
        <f ca="1">IF(Table1[[#This Row],[Area]]="Area 5",Table1[[#This Row],[Income]],0)</f>
        <v>0</v>
      </c>
      <c r="BF289">
        <f ca="1">IF(Table1[[#This Row],[Area]]="Area 6",Table1[[#This Row],[Income]],0)</f>
        <v>0</v>
      </c>
      <c r="BG289">
        <f ca="1">IF(Table1[[#This Row],[Area]]="Area 7",Table1[[#This Row],[Income]],0)</f>
        <v>38105</v>
      </c>
      <c r="BH289">
        <f ca="1">IF(Table1[[#This Row],[Area]]="Area 8",Table1[[#This Row],[Income]],0)</f>
        <v>0</v>
      </c>
      <c r="BI289">
        <f ca="1">IF(Table1[[#This Row],[Area]]="Area 9",Table1[[#This Row],[Income]],0)</f>
        <v>0</v>
      </c>
      <c r="BJ289">
        <f ca="1">IF(Table1[[#This Row],[Area]]="Area 10",Table1[[#This Row],[Income]],0)</f>
        <v>0</v>
      </c>
      <c r="BK289">
        <f ca="1">IF(Table1[[#This Row],[Area]]="Area 11",Table1[[#This Row],[Income]],0)</f>
        <v>0</v>
      </c>
      <c r="BL289">
        <f ca="1">IF(Table1[[#This Row],[Area]]="Area 12",Table1[[#This Row],[Income]],0)</f>
        <v>0</v>
      </c>
      <c r="BM289">
        <f ca="1">IF(Table1[[#This Row],[Area]]="Area 13",Table1[[#This Row],[Income]],0)</f>
        <v>0</v>
      </c>
      <c r="BN289" s="2">
        <f ca="1">IF(Table1[[#This Row],[Area]]="Area 14",Table1[[#This Row],[Income]],0)</f>
        <v>0</v>
      </c>
      <c r="BO289" s="1">
        <f ca="1">IF(Table1[[#This Row],[Occupation]]="Health",Table1[[#This Row],[Income]],0)</f>
        <v>0</v>
      </c>
      <c r="BP289">
        <f ca="1">IF(Table1[[#This Row],[Occupation]]="Construction",Table1[[#This Row],[Income]],0)</f>
        <v>0</v>
      </c>
      <c r="BQ289">
        <f ca="1">IF(Table1[[#This Row],[Occupation]]="Teaching",Table1[[#This Row],[Income]],0)</f>
        <v>0</v>
      </c>
      <c r="BR289">
        <f ca="1">IF(Table1[[#This Row],[Occupation]]="IT",Table1[[#This Row],[Income]],0)</f>
        <v>0</v>
      </c>
      <c r="BS289">
        <f ca="1">IF(Table1[[#This Row],[Occupation]]="General Work",Table1[[#This Row],[Income]],0)</f>
        <v>0</v>
      </c>
      <c r="BT289" s="2">
        <f ca="1">IF(Table1[[#This Row],[Occupation]]="Agriculture",Table1[[#This Row],[Income]],0)</f>
        <v>38105</v>
      </c>
      <c r="BV289" s="1">
        <f ca="1">IF(Table1[[#This Row],[Value of Debts]]&gt;Table1[[#This Row],[Income]],1,0)</f>
        <v>1</v>
      </c>
      <c r="BY289" s="2">
        <f ca="1">IF(Table1[[#This Row],[Net Worth of person]]&gt;$BZ$5,Table1[[#This Row],[Age]],0)</f>
        <v>0</v>
      </c>
    </row>
    <row r="290" spans="2:77" x14ac:dyDescent="0.3">
      <c r="B290">
        <f t="shared" ca="1" si="102"/>
        <v>2</v>
      </c>
      <c r="C290" t="str">
        <f t="shared" ca="1" si="111"/>
        <v>Women</v>
      </c>
      <c r="D290">
        <f t="shared" ca="1" si="103"/>
        <v>37</v>
      </c>
      <c r="E290">
        <f t="shared" ca="1" si="104"/>
        <v>2</v>
      </c>
      <c r="F290" t="str">
        <f t="shared" ca="1" si="112"/>
        <v>Construction</v>
      </c>
      <c r="G290">
        <f t="shared" ca="1" si="105"/>
        <v>5</v>
      </c>
      <c r="H290" t="str">
        <f t="shared" ca="1" si="113"/>
        <v>Others</v>
      </c>
      <c r="I290">
        <f t="shared" ca="1" si="106"/>
        <v>1</v>
      </c>
      <c r="J290">
        <f t="shared" ca="1" si="107"/>
        <v>2</v>
      </c>
      <c r="K290">
        <f t="shared" ca="1" si="108"/>
        <v>56674</v>
      </c>
      <c r="L290">
        <f t="shared" ca="1" si="109"/>
        <v>10</v>
      </c>
      <c r="M290" t="str">
        <f t="shared" ca="1" si="114"/>
        <v>Area 10</v>
      </c>
      <c r="N290">
        <f t="shared" ca="1" si="115"/>
        <v>283370</v>
      </c>
      <c r="O290">
        <f ca="1">RAND()*Table1[[#This Row],[value of House]]</f>
        <v>49806.279532006818</v>
      </c>
      <c r="P290">
        <f t="shared" ca="1" si="116"/>
        <v>98335.932948477566</v>
      </c>
      <c r="Q290">
        <f t="shared" ca="1" si="117"/>
        <v>78832</v>
      </c>
      <c r="R290">
        <f t="shared" ca="1" si="118"/>
        <v>82182.281385037306</v>
      </c>
      <c r="S290">
        <f t="shared" ca="1" si="119"/>
        <v>8441.4242373613743</v>
      </c>
      <c r="T290">
        <f t="shared" ca="1" si="120"/>
        <v>390147.35718583892</v>
      </c>
      <c r="U290">
        <f t="shared" ca="1" si="121"/>
        <v>210820.56091704412</v>
      </c>
      <c r="V290">
        <f t="shared" ca="1" si="122"/>
        <v>179326.7962687948</v>
      </c>
      <c r="X290" s="1">
        <f ca="1">IF(Table1[[#This Row],[Gender]]="Men",1,0)</f>
        <v>0</v>
      </c>
      <c r="Y290">
        <f ca="1">IF(Table1[[#This Row],[Gender]]="Women",1,0)</f>
        <v>1</v>
      </c>
      <c r="AB290" s="2"/>
      <c r="AD290" s="1">
        <f ca="1">IF(Table1[[#This Row],[Occupation]]="General Work",1,0)</f>
        <v>0</v>
      </c>
      <c r="AE290">
        <f ca="1">IF(Table1[[#This Row],[Occupation]]="IT",1,0)</f>
        <v>0</v>
      </c>
      <c r="AF290">
        <f ca="1">IF(Table1[[#This Row],[Occupation]]="Agriculture",1,0)</f>
        <v>0</v>
      </c>
      <c r="AG290">
        <f ca="1">IF(Table1[[#This Row],[Occupation]]="Teaching",1,0)</f>
        <v>0</v>
      </c>
      <c r="AH290">
        <f ca="1">IF(Table1[[#This Row],[Occupation]]="Construction",1,0)</f>
        <v>1</v>
      </c>
      <c r="AI290">
        <f ca="1">IF(Table1[[#This Row],[Occupation]]="Health",1,0)</f>
        <v>0</v>
      </c>
      <c r="AP290" s="1"/>
      <c r="AQ290" s="11">
        <f t="shared" ca="1" si="101"/>
        <v>37759.35826011395</v>
      </c>
      <c r="AR290" s="2"/>
      <c r="AS290" s="1">
        <f ca="1">IF(Table1[[#This Row],[Value of Debts]]&gt;$AT$5,1,0)</f>
        <v>1</v>
      </c>
      <c r="AV290" s="2"/>
      <c r="AW290" s="16">
        <f ca="1">Table1[[#This Row],[Mortage Left]]/Table1[[#This Row],[value of House]]</f>
        <v>0.17576412299116639</v>
      </c>
      <c r="AX290">
        <f t="shared" ca="1" si="110"/>
        <v>1</v>
      </c>
      <c r="BA290" s="1">
        <f ca="1">IF(Table1[[#This Row],[Area]]="Area 1",Table1[[#This Row],[Income]],0)</f>
        <v>0</v>
      </c>
      <c r="BB290">
        <f ca="1">IF(Table1[[#This Row],[Area]]="Area 2",Table1[[#This Row],[Income]],0)</f>
        <v>0</v>
      </c>
      <c r="BC290">
        <f ca="1">IF(Table1[[#This Row],[Area]]="Area 3",Table1[[#This Row],[Income]],0)</f>
        <v>0</v>
      </c>
      <c r="BD290">
        <f ca="1">IF(Table1[[#This Row],[Area]]="Area 4",Table1[[#This Row],[Income]],0)</f>
        <v>0</v>
      </c>
      <c r="BE290">
        <f ca="1">IF(Table1[[#This Row],[Area]]="Area 5",Table1[[#This Row],[Income]],0)</f>
        <v>0</v>
      </c>
      <c r="BF290">
        <f ca="1">IF(Table1[[#This Row],[Area]]="Area 6",Table1[[#This Row],[Income]],0)</f>
        <v>0</v>
      </c>
      <c r="BG290">
        <f ca="1">IF(Table1[[#This Row],[Area]]="Area 7",Table1[[#This Row],[Income]],0)</f>
        <v>0</v>
      </c>
      <c r="BH290">
        <f ca="1">IF(Table1[[#This Row],[Area]]="Area 8",Table1[[#This Row],[Income]],0)</f>
        <v>0</v>
      </c>
      <c r="BI290">
        <f ca="1">IF(Table1[[#This Row],[Area]]="Area 9",Table1[[#This Row],[Income]],0)</f>
        <v>0</v>
      </c>
      <c r="BJ290">
        <f ca="1">IF(Table1[[#This Row],[Area]]="Area 10",Table1[[#This Row],[Income]],0)</f>
        <v>56674</v>
      </c>
      <c r="BK290">
        <f ca="1">IF(Table1[[#This Row],[Area]]="Area 11",Table1[[#This Row],[Income]],0)</f>
        <v>0</v>
      </c>
      <c r="BL290">
        <f ca="1">IF(Table1[[#This Row],[Area]]="Area 12",Table1[[#This Row],[Income]],0)</f>
        <v>0</v>
      </c>
      <c r="BM290">
        <f ca="1">IF(Table1[[#This Row],[Area]]="Area 13",Table1[[#This Row],[Income]],0)</f>
        <v>0</v>
      </c>
      <c r="BN290" s="2">
        <f ca="1">IF(Table1[[#This Row],[Area]]="Area 14",Table1[[#This Row],[Income]],0)</f>
        <v>0</v>
      </c>
      <c r="BO290" s="1">
        <f ca="1">IF(Table1[[#This Row],[Occupation]]="Health",Table1[[#This Row],[Income]],0)</f>
        <v>0</v>
      </c>
      <c r="BP290">
        <f ca="1">IF(Table1[[#This Row],[Occupation]]="Construction",Table1[[#This Row],[Income]],0)</f>
        <v>56674</v>
      </c>
      <c r="BQ290">
        <f ca="1">IF(Table1[[#This Row],[Occupation]]="Teaching",Table1[[#This Row],[Income]],0)</f>
        <v>0</v>
      </c>
      <c r="BR290">
        <f ca="1">IF(Table1[[#This Row],[Occupation]]="IT",Table1[[#This Row],[Income]],0)</f>
        <v>0</v>
      </c>
      <c r="BS290">
        <f ca="1">IF(Table1[[#This Row],[Occupation]]="General Work",Table1[[#This Row],[Income]],0)</f>
        <v>0</v>
      </c>
      <c r="BT290" s="2">
        <f ca="1">IF(Table1[[#This Row],[Occupation]]="Agriculture",Table1[[#This Row],[Income]],0)</f>
        <v>0</v>
      </c>
      <c r="BV290" s="1">
        <f ca="1">IF(Table1[[#This Row],[Value of Debts]]&gt;Table1[[#This Row],[Income]],1,0)</f>
        <v>1</v>
      </c>
      <c r="BY290" s="2">
        <f ca="1">IF(Table1[[#This Row],[Net Worth of person]]&gt;$BZ$5,Table1[[#This Row],[Age]],0)</f>
        <v>37</v>
      </c>
    </row>
    <row r="291" spans="2:77" x14ac:dyDescent="0.3">
      <c r="B291">
        <f t="shared" ca="1" si="102"/>
        <v>2</v>
      </c>
      <c r="C291" t="str">
        <f t="shared" ca="1" si="111"/>
        <v>Women</v>
      </c>
      <c r="D291">
        <f t="shared" ca="1" si="103"/>
        <v>28</v>
      </c>
      <c r="E291">
        <f t="shared" ca="1" si="104"/>
        <v>3</v>
      </c>
      <c r="F291" t="str">
        <f t="shared" ca="1" si="112"/>
        <v>Teaching</v>
      </c>
      <c r="G291">
        <f t="shared" ca="1" si="105"/>
        <v>2</v>
      </c>
      <c r="H291" t="str">
        <f t="shared" ca="1" si="113"/>
        <v>College</v>
      </c>
      <c r="I291">
        <f t="shared" ca="1" si="106"/>
        <v>3</v>
      </c>
      <c r="J291">
        <f t="shared" ca="1" si="107"/>
        <v>3</v>
      </c>
      <c r="K291">
        <f t="shared" ca="1" si="108"/>
        <v>58240</v>
      </c>
      <c r="L291">
        <f t="shared" ca="1" si="109"/>
        <v>9</v>
      </c>
      <c r="M291" t="str">
        <f t="shared" ca="1" si="114"/>
        <v>Area 9</v>
      </c>
      <c r="N291">
        <f t="shared" ca="1" si="115"/>
        <v>232960</v>
      </c>
      <c r="O291">
        <f ca="1">RAND()*Table1[[#This Row],[value of House]]</f>
        <v>217991.74795543679</v>
      </c>
      <c r="P291">
        <f t="shared" ca="1" si="116"/>
        <v>113278.07478034185</v>
      </c>
      <c r="Q291">
        <f t="shared" ca="1" si="117"/>
        <v>101744</v>
      </c>
      <c r="R291">
        <f t="shared" ca="1" si="118"/>
        <v>54008.724469772373</v>
      </c>
      <c r="S291">
        <f t="shared" ca="1" si="119"/>
        <v>60175.140235729385</v>
      </c>
      <c r="T291">
        <f t="shared" ca="1" si="120"/>
        <v>406413.21501607122</v>
      </c>
      <c r="U291">
        <f t="shared" ca="1" si="121"/>
        <v>373744.47242520918</v>
      </c>
      <c r="V291">
        <f t="shared" ca="1" si="122"/>
        <v>32668.742590862035</v>
      </c>
      <c r="X291" s="1">
        <f ca="1">IF(Table1[[#This Row],[Gender]]="Men",1,0)</f>
        <v>0</v>
      </c>
      <c r="Y291">
        <f ca="1">IF(Table1[[#This Row],[Gender]]="Women",1,0)</f>
        <v>1</v>
      </c>
      <c r="AB291" s="2"/>
      <c r="AD291" s="1">
        <f ca="1">IF(Table1[[#This Row],[Occupation]]="General Work",1,0)</f>
        <v>0</v>
      </c>
      <c r="AE291">
        <f ca="1">IF(Table1[[#This Row],[Occupation]]="IT",1,0)</f>
        <v>0</v>
      </c>
      <c r="AF291">
        <f ca="1">IF(Table1[[#This Row],[Occupation]]="Agriculture",1,0)</f>
        <v>0</v>
      </c>
      <c r="AG291">
        <f ca="1">IF(Table1[[#This Row],[Occupation]]="Teaching",1,0)</f>
        <v>1</v>
      </c>
      <c r="AH291">
        <f ca="1">IF(Table1[[#This Row],[Occupation]]="Construction",1,0)</f>
        <v>0</v>
      </c>
      <c r="AI291">
        <f ca="1">IF(Table1[[#This Row],[Occupation]]="Health",1,0)</f>
        <v>0</v>
      </c>
      <c r="AP291" s="1"/>
      <c r="AQ291" s="11">
        <f t="shared" ca="1" si="101"/>
        <v>4937.3984886719745</v>
      </c>
      <c r="AR291" s="2"/>
      <c r="AS291" s="1">
        <f ca="1">IF(Table1[[#This Row],[Value of Debts]]&gt;$AT$5,1,0)</f>
        <v>1</v>
      </c>
      <c r="AV291" s="2"/>
      <c r="AW291" s="16">
        <f ca="1">Table1[[#This Row],[Mortage Left]]/Table1[[#This Row],[value of House]]</f>
        <v>0.93574754445156594</v>
      </c>
      <c r="AX291">
        <f t="shared" ca="1" si="110"/>
        <v>0</v>
      </c>
      <c r="BA291" s="1">
        <f ca="1">IF(Table1[[#This Row],[Area]]="Area 1",Table1[[#This Row],[Income]],0)</f>
        <v>0</v>
      </c>
      <c r="BB291">
        <f ca="1">IF(Table1[[#This Row],[Area]]="Area 2",Table1[[#This Row],[Income]],0)</f>
        <v>0</v>
      </c>
      <c r="BC291">
        <f ca="1">IF(Table1[[#This Row],[Area]]="Area 3",Table1[[#This Row],[Income]],0)</f>
        <v>0</v>
      </c>
      <c r="BD291">
        <f ca="1">IF(Table1[[#This Row],[Area]]="Area 4",Table1[[#This Row],[Income]],0)</f>
        <v>0</v>
      </c>
      <c r="BE291">
        <f ca="1">IF(Table1[[#This Row],[Area]]="Area 5",Table1[[#This Row],[Income]],0)</f>
        <v>0</v>
      </c>
      <c r="BF291">
        <f ca="1">IF(Table1[[#This Row],[Area]]="Area 6",Table1[[#This Row],[Income]],0)</f>
        <v>0</v>
      </c>
      <c r="BG291">
        <f ca="1">IF(Table1[[#This Row],[Area]]="Area 7",Table1[[#This Row],[Income]],0)</f>
        <v>0</v>
      </c>
      <c r="BH291">
        <f ca="1">IF(Table1[[#This Row],[Area]]="Area 8",Table1[[#This Row],[Income]],0)</f>
        <v>0</v>
      </c>
      <c r="BI291">
        <f ca="1">IF(Table1[[#This Row],[Area]]="Area 9",Table1[[#This Row],[Income]],0)</f>
        <v>58240</v>
      </c>
      <c r="BJ291">
        <f ca="1">IF(Table1[[#This Row],[Area]]="Area 10",Table1[[#This Row],[Income]],0)</f>
        <v>0</v>
      </c>
      <c r="BK291">
        <f ca="1">IF(Table1[[#This Row],[Area]]="Area 11",Table1[[#This Row],[Income]],0)</f>
        <v>0</v>
      </c>
      <c r="BL291">
        <f ca="1">IF(Table1[[#This Row],[Area]]="Area 12",Table1[[#This Row],[Income]],0)</f>
        <v>0</v>
      </c>
      <c r="BM291">
        <f ca="1">IF(Table1[[#This Row],[Area]]="Area 13",Table1[[#This Row],[Income]],0)</f>
        <v>0</v>
      </c>
      <c r="BN291" s="2">
        <f ca="1">IF(Table1[[#This Row],[Area]]="Area 14",Table1[[#This Row],[Income]],0)</f>
        <v>0</v>
      </c>
      <c r="BO291" s="1">
        <f ca="1">IF(Table1[[#This Row],[Occupation]]="Health",Table1[[#This Row],[Income]],0)</f>
        <v>0</v>
      </c>
      <c r="BP291">
        <f ca="1">IF(Table1[[#This Row],[Occupation]]="Construction",Table1[[#This Row],[Income]],0)</f>
        <v>0</v>
      </c>
      <c r="BQ291">
        <f ca="1">IF(Table1[[#This Row],[Occupation]]="Teaching",Table1[[#This Row],[Income]],0)</f>
        <v>58240</v>
      </c>
      <c r="BR291">
        <f ca="1">IF(Table1[[#This Row],[Occupation]]="IT",Table1[[#This Row],[Income]],0)</f>
        <v>0</v>
      </c>
      <c r="BS291">
        <f ca="1">IF(Table1[[#This Row],[Occupation]]="General Work",Table1[[#This Row],[Income]],0)</f>
        <v>0</v>
      </c>
      <c r="BT291" s="2">
        <f ca="1">IF(Table1[[#This Row],[Occupation]]="Agriculture",Table1[[#This Row],[Income]],0)</f>
        <v>0</v>
      </c>
      <c r="BV291" s="1">
        <f ca="1">IF(Table1[[#This Row],[Value of Debts]]&gt;Table1[[#This Row],[Income]],1,0)</f>
        <v>1</v>
      </c>
      <c r="BY291" s="2">
        <f ca="1">IF(Table1[[#This Row],[Net Worth of person]]&gt;$BZ$5,Table1[[#This Row],[Age]],0)</f>
        <v>0</v>
      </c>
    </row>
    <row r="292" spans="2:77" x14ac:dyDescent="0.3">
      <c r="B292">
        <f t="shared" ca="1" si="102"/>
        <v>1</v>
      </c>
      <c r="C292" t="str">
        <f t="shared" ca="1" si="111"/>
        <v>Men</v>
      </c>
      <c r="D292">
        <f t="shared" ca="1" si="103"/>
        <v>37</v>
      </c>
      <c r="E292">
        <f t="shared" ca="1" si="104"/>
        <v>2</v>
      </c>
      <c r="F292" t="str">
        <f t="shared" ca="1" si="112"/>
        <v>Construction</v>
      </c>
      <c r="G292">
        <f t="shared" ca="1" si="105"/>
        <v>4</v>
      </c>
      <c r="H292" t="str">
        <f t="shared" ca="1" si="113"/>
        <v>Technical</v>
      </c>
      <c r="I292">
        <f t="shared" ca="1" si="106"/>
        <v>4</v>
      </c>
      <c r="J292">
        <f t="shared" ca="1" si="107"/>
        <v>1</v>
      </c>
      <c r="K292">
        <f t="shared" ca="1" si="108"/>
        <v>33176</v>
      </c>
      <c r="L292">
        <f t="shared" ca="1" si="109"/>
        <v>14</v>
      </c>
      <c r="M292" t="str">
        <f t="shared" ca="1" si="114"/>
        <v>Area 14</v>
      </c>
      <c r="N292">
        <f t="shared" ca="1" si="115"/>
        <v>165880</v>
      </c>
      <c r="O292">
        <f ca="1">RAND()*Table1[[#This Row],[value of House]]</f>
        <v>131422.95308973311</v>
      </c>
      <c r="P292">
        <f t="shared" ca="1" si="116"/>
        <v>4937.3984886719745</v>
      </c>
      <c r="Q292">
        <f t="shared" ca="1" si="117"/>
        <v>461</v>
      </c>
      <c r="R292">
        <f t="shared" ca="1" si="118"/>
        <v>1058.1360810059657</v>
      </c>
      <c r="S292">
        <f t="shared" ca="1" si="119"/>
        <v>31698.377797433139</v>
      </c>
      <c r="T292">
        <f t="shared" ca="1" si="120"/>
        <v>202515.77628610513</v>
      </c>
      <c r="U292">
        <f t="shared" ca="1" si="121"/>
        <v>132942.08917073908</v>
      </c>
      <c r="V292">
        <f t="shared" ca="1" si="122"/>
        <v>69573.687115366047</v>
      </c>
      <c r="X292" s="1">
        <f ca="1">IF(Table1[[#This Row],[Gender]]="Men",1,0)</f>
        <v>1</v>
      </c>
      <c r="Y292">
        <f ca="1">IF(Table1[[#This Row],[Gender]]="Women",1,0)</f>
        <v>0</v>
      </c>
      <c r="AB292" s="2"/>
      <c r="AD292" s="1">
        <f ca="1">IF(Table1[[#This Row],[Occupation]]="General Work",1,0)</f>
        <v>0</v>
      </c>
      <c r="AE292">
        <f ca="1">IF(Table1[[#This Row],[Occupation]]="IT",1,0)</f>
        <v>0</v>
      </c>
      <c r="AF292">
        <f ca="1">IF(Table1[[#This Row],[Occupation]]="Agriculture",1,0)</f>
        <v>0</v>
      </c>
      <c r="AG292">
        <f ca="1">IF(Table1[[#This Row],[Occupation]]="Teaching",1,0)</f>
        <v>0</v>
      </c>
      <c r="AH292">
        <f ca="1">IF(Table1[[#This Row],[Occupation]]="Construction",1,0)</f>
        <v>1</v>
      </c>
      <c r="AI292">
        <f ca="1">IF(Table1[[#This Row],[Occupation]]="Health",1,0)</f>
        <v>0</v>
      </c>
      <c r="AP292" s="1"/>
      <c r="AQ292" s="11">
        <f t="shared" ca="1" si="101"/>
        <v>15588.918866971673</v>
      </c>
      <c r="AR292" s="2"/>
      <c r="AS292" s="1">
        <f ca="1">IF(Table1[[#This Row],[Value of Debts]]&gt;$AT$5,1,0)</f>
        <v>1</v>
      </c>
      <c r="AV292" s="2"/>
      <c r="AW292" s="16">
        <f ca="1">Table1[[#This Row],[Mortage Left]]/Table1[[#This Row],[value of House]]</f>
        <v>0.79227726723977043</v>
      </c>
      <c r="AX292">
        <f t="shared" ca="1" si="110"/>
        <v>0</v>
      </c>
      <c r="BA292" s="1">
        <f ca="1">IF(Table1[[#This Row],[Area]]="Area 1",Table1[[#This Row],[Income]],0)</f>
        <v>0</v>
      </c>
      <c r="BB292">
        <f ca="1">IF(Table1[[#This Row],[Area]]="Area 2",Table1[[#This Row],[Income]],0)</f>
        <v>0</v>
      </c>
      <c r="BC292">
        <f ca="1">IF(Table1[[#This Row],[Area]]="Area 3",Table1[[#This Row],[Income]],0)</f>
        <v>0</v>
      </c>
      <c r="BD292">
        <f ca="1">IF(Table1[[#This Row],[Area]]="Area 4",Table1[[#This Row],[Income]],0)</f>
        <v>0</v>
      </c>
      <c r="BE292">
        <f ca="1">IF(Table1[[#This Row],[Area]]="Area 5",Table1[[#This Row],[Income]],0)</f>
        <v>0</v>
      </c>
      <c r="BF292">
        <f ca="1">IF(Table1[[#This Row],[Area]]="Area 6",Table1[[#This Row],[Income]],0)</f>
        <v>0</v>
      </c>
      <c r="BG292">
        <f ca="1">IF(Table1[[#This Row],[Area]]="Area 7",Table1[[#This Row],[Income]],0)</f>
        <v>0</v>
      </c>
      <c r="BH292">
        <f ca="1">IF(Table1[[#This Row],[Area]]="Area 8",Table1[[#This Row],[Income]],0)</f>
        <v>0</v>
      </c>
      <c r="BI292">
        <f ca="1">IF(Table1[[#This Row],[Area]]="Area 9",Table1[[#This Row],[Income]],0)</f>
        <v>0</v>
      </c>
      <c r="BJ292">
        <f ca="1">IF(Table1[[#This Row],[Area]]="Area 10",Table1[[#This Row],[Income]],0)</f>
        <v>0</v>
      </c>
      <c r="BK292">
        <f ca="1">IF(Table1[[#This Row],[Area]]="Area 11",Table1[[#This Row],[Income]],0)</f>
        <v>0</v>
      </c>
      <c r="BL292">
        <f ca="1">IF(Table1[[#This Row],[Area]]="Area 12",Table1[[#This Row],[Income]],0)</f>
        <v>0</v>
      </c>
      <c r="BM292">
        <f ca="1">IF(Table1[[#This Row],[Area]]="Area 13",Table1[[#This Row],[Income]],0)</f>
        <v>0</v>
      </c>
      <c r="BN292" s="2">
        <f ca="1">IF(Table1[[#This Row],[Area]]="Area 14",Table1[[#This Row],[Income]],0)</f>
        <v>33176</v>
      </c>
      <c r="BO292" s="1">
        <f ca="1">IF(Table1[[#This Row],[Occupation]]="Health",Table1[[#This Row],[Income]],0)</f>
        <v>0</v>
      </c>
      <c r="BP292">
        <f ca="1">IF(Table1[[#This Row],[Occupation]]="Construction",Table1[[#This Row],[Income]],0)</f>
        <v>33176</v>
      </c>
      <c r="BQ292">
        <f ca="1">IF(Table1[[#This Row],[Occupation]]="Teaching",Table1[[#This Row],[Income]],0)</f>
        <v>0</v>
      </c>
      <c r="BR292">
        <f ca="1">IF(Table1[[#This Row],[Occupation]]="IT",Table1[[#This Row],[Income]],0)</f>
        <v>0</v>
      </c>
      <c r="BS292">
        <f ca="1">IF(Table1[[#This Row],[Occupation]]="General Work",Table1[[#This Row],[Income]],0)</f>
        <v>0</v>
      </c>
      <c r="BT292" s="2">
        <f ca="1">IF(Table1[[#This Row],[Occupation]]="Agriculture",Table1[[#This Row],[Income]],0)</f>
        <v>0</v>
      </c>
      <c r="BV292" s="1">
        <f ca="1">IF(Table1[[#This Row],[Value of Debts]]&gt;Table1[[#This Row],[Income]],1,0)</f>
        <v>1</v>
      </c>
      <c r="BY292" s="2">
        <f ca="1">IF(Table1[[#This Row],[Net Worth of person]]&gt;$BZ$5,Table1[[#This Row],[Age]],0)</f>
        <v>0</v>
      </c>
    </row>
    <row r="293" spans="2:77" x14ac:dyDescent="0.3">
      <c r="B293">
        <f t="shared" ca="1" si="102"/>
        <v>2</v>
      </c>
      <c r="C293" t="str">
        <f t="shared" ca="1" si="111"/>
        <v>Women</v>
      </c>
      <c r="D293">
        <f t="shared" ca="1" si="103"/>
        <v>28</v>
      </c>
      <c r="E293">
        <f t="shared" ca="1" si="104"/>
        <v>5</v>
      </c>
      <c r="F293" t="str">
        <f t="shared" ca="1" si="112"/>
        <v>General Work</v>
      </c>
      <c r="G293">
        <f t="shared" ca="1" si="105"/>
        <v>2</v>
      </c>
      <c r="H293" t="str">
        <f t="shared" ca="1" si="113"/>
        <v>College</v>
      </c>
      <c r="I293">
        <f t="shared" ca="1" si="106"/>
        <v>4</v>
      </c>
      <c r="J293">
        <f t="shared" ca="1" si="107"/>
        <v>1</v>
      </c>
      <c r="K293">
        <f t="shared" ca="1" si="108"/>
        <v>65261</v>
      </c>
      <c r="L293">
        <f t="shared" ca="1" si="109"/>
        <v>3</v>
      </c>
      <c r="M293" t="str">
        <f t="shared" ca="1" si="114"/>
        <v>Area 3</v>
      </c>
      <c r="N293">
        <f t="shared" ca="1" si="115"/>
        <v>195783</v>
      </c>
      <c r="O293">
        <f ca="1">RAND()*Table1[[#This Row],[value of House]]</f>
        <v>71700.011539535772</v>
      </c>
      <c r="P293">
        <f t="shared" ca="1" si="116"/>
        <v>15588.918866971673</v>
      </c>
      <c r="Q293">
        <f t="shared" ca="1" si="117"/>
        <v>5024</v>
      </c>
      <c r="R293">
        <f t="shared" ca="1" si="118"/>
        <v>27420.289315602691</v>
      </c>
      <c r="S293">
        <f t="shared" ca="1" si="119"/>
        <v>96219.173047189543</v>
      </c>
      <c r="T293">
        <f t="shared" ca="1" si="120"/>
        <v>307591.09191416122</v>
      </c>
      <c r="U293">
        <f t="shared" ca="1" si="121"/>
        <v>104144.30085513846</v>
      </c>
      <c r="V293">
        <f t="shared" ca="1" si="122"/>
        <v>203446.79105902277</v>
      </c>
      <c r="X293" s="1">
        <f ca="1">IF(Table1[[#This Row],[Gender]]="Men",1,0)</f>
        <v>0</v>
      </c>
      <c r="Y293">
        <f ca="1">IF(Table1[[#This Row],[Gender]]="Women",1,0)</f>
        <v>1</v>
      </c>
      <c r="AB293" s="2"/>
      <c r="AD293" s="1">
        <f ca="1">IF(Table1[[#This Row],[Occupation]]="General Work",1,0)</f>
        <v>1</v>
      </c>
      <c r="AE293">
        <f ca="1">IF(Table1[[#This Row],[Occupation]]="IT",1,0)</f>
        <v>0</v>
      </c>
      <c r="AF293">
        <f ca="1">IF(Table1[[#This Row],[Occupation]]="Agriculture",1,0)</f>
        <v>0</v>
      </c>
      <c r="AG293">
        <f ca="1">IF(Table1[[#This Row],[Occupation]]="Teaching",1,0)</f>
        <v>0</v>
      </c>
      <c r="AH293">
        <f ca="1">IF(Table1[[#This Row],[Occupation]]="Construction",1,0)</f>
        <v>0</v>
      </c>
      <c r="AI293">
        <f ca="1">IF(Table1[[#This Row],[Occupation]]="Health",1,0)</f>
        <v>0</v>
      </c>
      <c r="AP293" s="1"/>
      <c r="AQ293" s="11">
        <f t="shared" ca="1" si="101"/>
        <v>16490.753414676408</v>
      </c>
      <c r="AR293" s="2"/>
      <c r="AS293" s="1">
        <f ca="1">IF(Table1[[#This Row],[Value of Debts]]&gt;$AT$5,1,0)</f>
        <v>1</v>
      </c>
      <c r="AV293" s="2"/>
      <c r="AW293" s="16">
        <f ca="1">Table1[[#This Row],[Mortage Left]]/Table1[[#This Row],[value of House]]</f>
        <v>0.36622184530595492</v>
      </c>
      <c r="AX293">
        <f t="shared" ca="1" si="110"/>
        <v>0</v>
      </c>
      <c r="BA293" s="1">
        <f ca="1">IF(Table1[[#This Row],[Area]]="Area 1",Table1[[#This Row],[Income]],0)</f>
        <v>0</v>
      </c>
      <c r="BB293">
        <f ca="1">IF(Table1[[#This Row],[Area]]="Area 2",Table1[[#This Row],[Income]],0)</f>
        <v>0</v>
      </c>
      <c r="BC293">
        <f ca="1">IF(Table1[[#This Row],[Area]]="Area 3",Table1[[#This Row],[Income]],0)</f>
        <v>65261</v>
      </c>
      <c r="BD293">
        <f ca="1">IF(Table1[[#This Row],[Area]]="Area 4",Table1[[#This Row],[Income]],0)</f>
        <v>0</v>
      </c>
      <c r="BE293">
        <f ca="1">IF(Table1[[#This Row],[Area]]="Area 5",Table1[[#This Row],[Income]],0)</f>
        <v>0</v>
      </c>
      <c r="BF293">
        <f ca="1">IF(Table1[[#This Row],[Area]]="Area 6",Table1[[#This Row],[Income]],0)</f>
        <v>0</v>
      </c>
      <c r="BG293">
        <f ca="1">IF(Table1[[#This Row],[Area]]="Area 7",Table1[[#This Row],[Income]],0)</f>
        <v>0</v>
      </c>
      <c r="BH293">
        <f ca="1">IF(Table1[[#This Row],[Area]]="Area 8",Table1[[#This Row],[Income]],0)</f>
        <v>0</v>
      </c>
      <c r="BI293">
        <f ca="1">IF(Table1[[#This Row],[Area]]="Area 9",Table1[[#This Row],[Income]],0)</f>
        <v>0</v>
      </c>
      <c r="BJ293">
        <f ca="1">IF(Table1[[#This Row],[Area]]="Area 10",Table1[[#This Row],[Income]],0)</f>
        <v>0</v>
      </c>
      <c r="BK293">
        <f ca="1">IF(Table1[[#This Row],[Area]]="Area 11",Table1[[#This Row],[Income]],0)</f>
        <v>0</v>
      </c>
      <c r="BL293">
        <f ca="1">IF(Table1[[#This Row],[Area]]="Area 12",Table1[[#This Row],[Income]],0)</f>
        <v>0</v>
      </c>
      <c r="BM293">
        <f ca="1">IF(Table1[[#This Row],[Area]]="Area 13",Table1[[#This Row],[Income]],0)</f>
        <v>0</v>
      </c>
      <c r="BN293" s="2">
        <f ca="1">IF(Table1[[#This Row],[Area]]="Area 14",Table1[[#This Row],[Income]],0)</f>
        <v>0</v>
      </c>
      <c r="BO293" s="1">
        <f ca="1">IF(Table1[[#This Row],[Occupation]]="Health",Table1[[#This Row],[Income]],0)</f>
        <v>0</v>
      </c>
      <c r="BP293">
        <f ca="1">IF(Table1[[#This Row],[Occupation]]="Construction",Table1[[#This Row],[Income]],0)</f>
        <v>0</v>
      </c>
      <c r="BQ293">
        <f ca="1">IF(Table1[[#This Row],[Occupation]]="Teaching",Table1[[#This Row],[Income]],0)</f>
        <v>0</v>
      </c>
      <c r="BR293">
        <f ca="1">IF(Table1[[#This Row],[Occupation]]="IT",Table1[[#This Row],[Income]],0)</f>
        <v>0</v>
      </c>
      <c r="BS293">
        <f ca="1">IF(Table1[[#This Row],[Occupation]]="General Work",Table1[[#This Row],[Income]],0)</f>
        <v>65261</v>
      </c>
      <c r="BT293" s="2">
        <f ca="1">IF(Table1[[#This Row],[Occupation]]="Agriculture",Table1[[#This Row],[Income]],0)</f>
        <v>0</v>
      </c>
      <c r="BV293" s="1">
        <f ca="1">IF(Table1[[#This Row],[Value of Debts]]&gt;Table1[[#This Row],[Income]],1,0)</f>
        <v>1</v>
      </c>
      <c r="BY293" s="2">
        <f ca="1">IF(Table1[[#This Row],[Net Worth of person]]&gt;$BZ$5,Table1[[#This Row],[Age]],0)</f>
        <v>28</v>
      </c>
    </row>
    <row r="294" spans="2:77" x14ac:dyDescent="0.3">
      <c r="B294">
        <f t="shared" ca="1" si="102"/>
        <v>2</v>
      </c>
      <c r="C294" t="str">
        <f t="shared" ca="1" si="111"/>
        <v>Women</v>
      </c>
      <c r="D294">
        <f t="shared" ca="1" si="103"/>
        <v>27</v>
      </c>
      <c r="E294">
        <f t="shared" ca="1" si="104"/>
        <v>1</v>
      </c>
      <c r="F294" t="str">
        <f t="shared" ca="1" si="112"/>
        <v>Health</v>
      </c>
      <c r="G294">
        <f t="shared" ca="1" si="105"/>
        <v>2</v>
      </c>
      <c r="H294" t="str">
        <f t="shared" ca="1" si="113"/>
        <v>College</v>
      </c>
      <c r="I294">
        <f t="shared" ca="1" si="106"/>
        <v>1</v>
      </c>
      <c r="J294">
        <f t="shared" ca="1" si="107"/>
        <v>1</v>
      </c>
      <c r="K294">
        <f t="shared" ca="1" si="108"/>
        <v>38197</v>
      </c>
      <c r="L294">
        <f t="shared" ca="1" si="109"/>
        <v>6</v>
      </c>
      <c r="M294" t="str">
        <f t="shared" ca="1" si="114"/>
        <v>Area 6</v>
      </c>
      <c r="N294">
        <f t="shared" ca="1" si="115"/>
        <v>229182</v>
      </c>
      <c r="O294">
        <f ca="1">RAND()*Table1[[#This Row],[value of House]]</f>
        <v>149308.22085024646</v>
      </c>
      <c r="P294">
        <f t="shared" ca="1" si="116"/>
        <v>16490.753414676408</v>
      </c>
      <c r="Q294">
        <f t="shared" ca="1" si="117"/>
        <v>14244</v>
      </c>
      <c r="R294">
        <f t="shared" ca="1" si="118"/>
        <v>47563.626463528555</v>
      </c>
      <c r="S294">
        <f t="shared" ca="1" si="119"/>
        <v>34576.019662624734</v>
      </c>
      <c r="T294">
        <f t="shared" ca="1" si="120"/>
        <v>280248.77307730116</v>
      </c>
      <c r="U294">
        <f t="shared" ca="1" si="121"/>
        <v>211115.84731377501</v>
      </c>
      <c r="V294">
        <f t="shared" ca="1" si="122"/>
        <v>69132.925763526146</v>
      </c>
      <c r="X294" s="1">
        <f ca="1">IF(Table1[[#This Row],[Gender]]="Men",1,0)</f>
        <v>0</v>
      </c>
      <c r="Y294">
        <f ca="1">IF(Table1[[#This Row],[Gender]]="Women",1,0)</f>
        <v>1</v>
      </c>
      <c r="AB294" s="2"/>
      <c r="AD294" s="1">
        <f ca="1">IF(Table1[[#This Row],[Occupation]]="General Work",1,0)</f>
        <v>0</v>
      </c>
      <c r="AE294">
        <f ca="1">IF(Table1[[#This Row],[Occupation]]="IT",1,0)</f>
        <v>0</v>
      </c>
      <c r="AF294">
        <f ca="1">IF(Table1[[#This Row],[Occupation]]="Agriculture",1,0)</f>
        <v>0</v>
      </c>
      <c r="AG294">
        <f ca="1">IF(Table1[[#This Row],[Occupation]]="Teaching",1,0)</f>
        <v>0</v>
      </c>
      <c r="AH294">
        <f ca="1">IF(Table1[[#This Row],[Occupation]]="Construction",1,0)</f>
        <v>0</v>
      </c>
      <c r="AI294">
        <f ca="1">IF(Table1[[#This Row],[Occupation]]="Health",1,0)</f>
        <v>1</v>
      </c>
      <c r="AP294" s="1"/>
      <c r="AQ294" s="11">
        <f t="shared" ca="1" si="101"/>
        <v>36986.207966472641</v>
      </c>
      <c r="AR294" s="2"/>
      <c r="AS294" s="1">
        <f ca="1">IF(Table1[[#This Row],[Value of Debts]]&gt;$AT$5,1,0)</f>
        <v>1</v>
      </c>
      <c r="AV294" s="2"/>
      <c r="AW294" s="16">
        <f ca="1">Table1[[#This Row],[Mortage Left]]/Table1[[#This Row],[value of House]]</f>
        <v>0.65148319174388247</v>
      </c>
      <c r="AX294">
        <f t="shared" ca="1" si="110"/>
        <v>0</v>
      </c>
      <c r="BA294" s="1">
        <f ca="1">IF(Table1[[#This Row],[Area]]="Area 1",Table1[[#This Row],[Income]],0)</f>
        <v>0</v>
      </c>
      <c r="BB294">
        <f ca="1">IF(Table1[[#This Row],[Area]]="Area 2",Table1[[#This Row],[Income]],0)</f>
        <v>0</v>
      </c>
      <c r="BC294">
        <f ca="1">IF(Table1[[#This Row],[Area]]="Area 3",Table1[[#This Row],[Income]],0)</f>
        <v>0</v>
      </c>
      <c r="BD294">
        <f ca="1">IF(Table1[[#This Row],[Area]]="Area 4",Table1[[#This Row],[Income]],0)</f>
        <v>0</v>
      </c>
      <c r="BE294">
        <f ca="1">IF(Table1[[#This Row],[Area]]="Area 5",Table1[[#This Row],[Income]],0)</f>
        <v>0</v>
      </c>
      <c r="BF294">
        <f ca="1">IF(Table1[[#This Row],[Area]]="Area 6",Table1[[#This Row],[Income]],0)</f>
        <v>38197</v>
      </c>
      <c r="BG294">
        <f ca="1">IF(Table1[[#This Row],[Area]]="Area 7",Table1[[#This Row],[Income]],0)</f>
        <v>0</v>
      </c>
      <c r="BH294">
        <f ca="1">IF(Table1[[#This Row],[Area]]="Area 8",Table1[[#This Row],[Income]],0)</f>
        <v>0</v>
      </c>
      <c r="BI294">
        <f ca="1">IF(Table1[[#This Row],[Area]]="Area 9",Table1[[#This Row],[Income]],0)</f>
        <v>0</v>
      </c>
      <c r="BJ294">
        <f ca="1">IF(Table1[[#This Row],[Area]]="Area 10",Table1[[#This Row],[Income]],0)</f>
        <v>0</v>
      </c>
      <c r="BK294">
        <f ca="1">IF(Table1[[#This Row],[Area]]="Area 11",Table1[[#This Row],[Income]],0)</f>
        <v>0</v>
      </c>
      <c r="BL294">
        <f ca="1">IF(Table1[[#This Row],[Area]]="Area 12",Table1[[#This Row],[Income]],0)</f>
        <v>0</v>
      </c>
      <c r="BM294">
        <f ca="1">IF(Table1[[#This Row],[Area]]="Area 13",Table1[[#This Row],[Income]],0)</f>
        <v>0</v>
      </c>
      <c r="BN294" s="2">
        <f ca="1">IF(Table1[[#This Row],[Area]]="Area 14",Table1[[#This Row],[Income]],0)</f>
        <v>0</v>
      </c>
      <c r="BO294" s="1">
        <f ca="1">IF(Table1[[#This Row],[Occupation]]="Health",Table1[[#This Row],[Income]],0)</f>
        <v>38197</v>
      </c>
      <c r="BP294">
        <f ca="1">IF(Table1[[#This Row],[Occupation]]="Construction",Table1[[#This Row],[Income]],0)</f>
        <v>0</v>
      </c>
      <c r="BQ294">
        <f ca="1">IF(Table1[[#This Row],[Occupation]]="Teaching",Table1[[#This Row],[Income]],0)</f>
        <v>0</v>
      </c>
      <c r="BR294">
        <f ca="1">IF(Table1[[#This Row],[Occupation]]="IT",Table1[[#This Row],[Income]],0)</f>
        <v>0</v>
      </c>
      <c r="BS294">
        <f ca="1">IF(Table1[[#This Row],[Occupation]]="General Work",Table1[[#This Row],[Income]],0)</f>
        <v>0</v>
      </c>
      <c r="BT294" s="2">
        <f ca="1">IF(Table1[[#This Row],[Occupation]]="Agriculture",Table1[[#This Row],[Income]],0)</f>
        <v>0</v>
      </c>
      <c r="BV294" s="1">
        <f ca="1">IF(Table1[[#This Row],[Value of Debts]]&gt;Table1[[#This Row],[Income]],1,0)</f>
        <v>1</v>
      </c>
      <c r="BY294" s="2">
        <f ca="1">IF(Table1[[#This Row],[Net Worth of person]]&gt;$BZ$5,Table1[[#This Row],[Age]],0)</f>
        <v>0</v>
      </c>
    </row>
    <row r="295" spans="2:77" x14ac:dyDescent="0.3">
      <c r="B295">
        <f t="shared" ca="1" si="102"/>
        <v>1</v>
      </c>
      <c r="C295" t="str">
        <f t="shared" ca="1" si="111"/>
        <v>Men</v>
      </c>
      <c r="D295">
        <f t="shared" ca="1" si="103"/>
        <v>43</v>
      </c>
      <c r="E295">
        <f t="shared" ca="1" si="104"/>
        <v>2</v>
      </c>
      <c r="F295" t="str">
        <f t="shared" ca="1" si="112"/>
        <v>Construction</v>
      </c>
      <c r="G295">
        <f t="shared" ca="1" si="105"/>
        <v>3</v>
      </c>
      <c r="H295" t="str">
        <f t="shared" ca="1" si="113"/>
        <v>University</v>
      </c>
      <c r="I295">
        <f t="shared" ca="1" si="106"/>
        <v>0</v>
      </c>
      <c r="J295">
        <f t="shared" ca="1" si="107"/>
        <v>3</v>
      </c>
      <c r="K295">
        <f t="shared" ca="1" si="108"/>
        <v>60630</v>
      </c>
      <c r="L295">
        <f t="shared" ca="1" si="109"/>
        <v>13</v>
      </c>
      <c r="M295" t="str">
        <f t="shared" ca="1" si="114"/>
        <v>Area 13</v>
      </c>
      <c r="N295">
        <f t="shared" ca="1" si="115"/>
        <v>303150</v>
      </c>
      <c r="O295">
        <f ca="1">RAND()*Table1[[#This Row],[value of House]]</f>
        <v>114303.78768741358</v>
      </c>
      <c r="P295">
        <f t="shared" ca="1" si="116"/>
        <v>110958.62389941793</v>
      </c>
      <c r="Q295">
        <f t="shared" ca="1" si="117"/>
        <v>9629</v>
      </c>
      <c r="R295">
        <f t="shared" ca="1" si="118"/>
        <v>41368.442469343296</v>
      </c>
      <c r="S295">
        <f t="shared" ca="1" si="119"/>
        <v>36632.087140925563</v>
      </c>
      <c r="T295">
        <f t="shared" ca="1" si="120"/>
        <v>450740.71104034351</v>
      </c>
      <c r="U295">
        <f t="shared" ca="1" si="121"/>
        <v>165301.23015675688</v>
      </c>
      <c r="V295">
        <f t="shared" ca="1" si="122"/>
        <v>285439.48088358663</v>
      </c>
      <c r="X295" s="1">
        <f ca="1">IF(Table1[[#This Row],[Gender]]="Men",1,0)</f>
        <v>1</v>
      </c>
      <c r="Y295">
        <f ca="1">IF(Table1[[#This Row],[Gender]]="Women",1,0)</f>
        <v>0</v>
      </c>
      <c r="AB295" s="2"/>
      <c r="AD295" s="1">
        <f ca="1">IF(Table1[[#This Row],[Occupation]]="General Work",1,0)</f>
        <v>0</v>
      </c>
      <c r="AE295">
        <f ca="1">IF(Table1[[#This Row],[Occupation]]="IT",1,0)</f>
        <v>0</v>
      </c>
      <c r="AF295">
        <f ca="1">IF(Table1[[#This Row],[Occupation]]="Agriculture",1,0)</f>
        <v>0</v>
      </c>
      <c r="AG295">
        <f ca="1">IF(Table1[[#This Row],[Occupation]]="Teaching",1,0)</f>
        <v>0</v>
      </c>
      <c r="AH295">
        <f ca="1">IF(Table1[[#This Row],[Occupation]]="Construction",1,0)</f>
        <v>1</v>
      </c>
      <c r="AI295">
        <f ca="1">IF(Table1[[#This Row],[Occupation]]="Health",1,0)</f>
        <v>0</v>
      </c>
      <c r="AP295" s="1"/>
      <c r="AQ295" s="11">
        <f t="shared" ca="1" si="101"/>
        <v>62985.926420365628</v>
      </c>
      <c r="AR295" s="2"/>
      <c r="AS295" s="1">
        <f ca="1">IF(Table1[[#This Row],[Value of Debts]]&gt;$AT$5,1,0)</f>
        <v>1</v>
      </c>
      <c r="AV295" s="2"/>
      <c r="AW295" s="16">
        <f ca="1">Table1[[#This Row],[Mortage Left]]/Table1[[#This Row],[value of House]]</f>
        <v>0.37705356321099648</v>
      </c>
      <c r="AX295">
        <f t="shared" ca="1" si="110"/>
        <v>0</v>
      </c>
      <c r="BA295" s="1">
        <f ca="1">IF(Table1[[#This Row],[Area]]="Area 1",Table1[[#This Row],[Income]],0)</f>
        <v>0</v>
      </c>
      <c r="BB295">
        <f ca="1">IF(Table1[[#This Row],[Area]]="Area 2",Table1[[#This Row],[Income]],0)</f>
        <v>0</v>
      </c>
      <c r="BC295">
        <f ca="1">IF(Table1[[#This Row],[Area]]="Area 3",Table1[[#This Row],[Income]],0)</f>
        <v>0</v>
      </c>
      <c r="BD295">
        <f ca="1">IF(Table1[[#This Row],[Area]]="Area 4",Table1[[#This Row],[Income]],0)</f>
        <v>0</v>
      </c>
      <c r="BE295">
        <f ca="1">IF(Table1[[#This Row],[Area]]="Area 5",Table1[[#This Row],[Income]],0)</f>
        <v>0</v>
      </c>
      <c r="BF295">
        <f ca="1">IF(Table1[[#This Row],[Area]]="Area 6",Table1[[#This Row],[Income]],0)</f>
        <v>0</v>
      </c>
      <c r="BG295">
        <f ca="1">IF(Table1[[#This Row],[Area]]="Area 7",Table1[[#This Row],[Income]],0)</f>
        <v>0</v>
      </c>
      <c r="BH295">
        <f ca="1">IF(Table1[[#This Row],[Area]]="Area 8",Table1[[#This Row],[Income]],0)</f>
        <v>0</v>
      </c>
      <c r="BI295">
        <f ca="1">IF(Table1[[#This Row],[Area]]="Area 9",Table1[[#This Row],[Income]],0)</f>
        <v>0</v>
      </c>
      <c r="BJ295">
        <f ca="1">IF(Table1[[#This Row],[Area]]="Area 10",Table1[[#This Row],[Income]],0)</f>
        <v>0</v>
      </c>
      <c r="BK295">
        <f ca="1">IF(Table1[[#This Row],[Area]]="Area 11",Table1[[#This Row],[Income]],0)</f>
        <v>0</v>
      </c>
      <c r="BL295">
        <f ca="1">IF(Table1[[#This Row],[Area]]="Area 12",Table1[[#This Row],[Income]],0)</f>
        <v>0</v>
      </c>
      <c r="BM295">
        <f ca="1">IF(Table1[[#This Row],[Area]]="Area 13",Table1[[#This Row],[Income]],0)</f>
        <v>60630</v>
      </c>
      <c r="BN295" s="2">
        <f ca="1">IF(Table1[[#This Row],[Area]]="Area 14",Table1[[#This Row],[Income]],0)</f>
        <v>0</v>
      </c>
      <c r="BO295" s="1">
        <f ca="1">IF(Table1[[#This Row],[Occupation]]="Health",Table1[[#This Row],[Income]],0)</f>
        <v>0</v>
      </c>
      <c r="BP295">
        <f ca="1">IF(Table1[[#This Row],[Occupation]]="Construction",Table1[[#This Row],[Income]],0)</f>
        <v>60630</v>
      </c>
      <c r="BQ295">
        <f ca="1">IF(Table1[[#This Row],[Occupation]]="Teaching",Table1[[#This Row],[Income]],0)</f>
        <v>0</v>
      </c>
      <c r="BR295">
        <f ca="1">IF(Table1[[#This Row],[Occupation]]="IT",Table1[[#This Row],[Income]],0)</f>
        <v>0</v>
      </c>
      <c r="BS295">
        <f ca="1">IF(Table1[[#This Row],[Occupation]]="General Work",Table1[[#This Row],[Income]],0)</f>
        <v>0</v>
      </c>
      <c r="BT295" s="2">
        <f ca="1">IF(Table1[[#This Row],[Occupation]]="Agriculture",Table1[[#This Row],[Income]],0)</f>
        <v>0</v>
      </c>
      <c r="BV295" s="1">
        <f ca="1">IF(Table1[[#This Row],[Value of Debts]]&gt;Table1[[#This Row],[Income]],1,0)</f>
        <v>1</v>
      </c>
      <c r="BY295" s="2">
        <f ca="1">IF(Table1[[#This Row],[Net Worth of person]]&gt;$BZ$5,Table1[[#This Row],[Age]],0)</f>
        <v>43</v>
      </c>
    </row>
    <row r="296" spans="2:77" x14ac:dyDescent="0.3">
      <c r="B296">
        <f t="shared" ca="1" si="102"/>
        <v>2</v>
      </c>
      <c r="C296" t="str">
        <f t="shared" ca="1" si="111"/>
        <v>Women</v>
      </c>
      <c r="D296">
        <f t="shared" ca="1" si="103"/>
        <v>29</v>
      </c>
      <c r="E296">
        <f t="shared" ca="1" si="104"/>
        <v>4</v>
      </c>
      <c r="F296" t="str">
        <f t="shared" ca="1" si="112"/>
        <v>IT</v>
      </c>
      <c r="G296">
        <f t="shared" ca="1" si="105"/>
        <v>4</v>
      </c>
      <c r="H296" t="str">
        <f t="shared" ca="1" si="113"/>
        <v>Technical</v>
      </c>
      <c r="I296">
        <f t="shared" ca="1" si="106"/>
        <v>3</v>
      </c>
      <c r="J296">
        <f t="shared" ca="1" si="107"/>
        <v>2</v>
      </c>
      <c r="K296">
        <f t="shared" ca="1" si="108"/>
        <v>76521</v>
      </c>
      <c r="L296">
        <f t="shared" ca="1" si="109"/>
        <v>8</v>
      </c>
      <c r="M296" t="str">
        <f t="shared" ca="1" si="114"/>
        <v>Area 8</v>
      </c>
      <c r="N296">
        <f t="shared" ca="1" si="115"/>
        <v>382605</v>
      </c>
      <c r="O296">
        <f ca="1">RAND()*Table1[[#This Row],[value of House]]</f>
        <v>288045.82930264919</v>
      </c>
      <c r="P296">
        <f t="shared" ca="1" si="116"/>
        <v>125971.85284073126</v>
      </c>
      <c r="Q296">
        <f t="shared" ca="1" si="117"/>
        <v>94553</v>
      </c>
      <c r="R296">
        <f t="shared" ca="1" si="118"/>
        <v>89046.128476548227</v>
      </c>
      <c r="S296">
        <f t="shared" ca="1" si="119"/>
        <v>46099.610128502231</v>
      </c>
      <c r="T296">
        <f t="shared" ca="1" si="120"/>
        <v>554676.46296923351</v>
      </c>
      <c r="U296">
        <f t="shared" ca="1" si="121"/>
        <v>471644.95777919743</v>
      </c>
      <c r="V296">
        <f t="shared" ca="1" si="122"/>
        <v>83031.505190036085</v>
      </c>
      <c r="X296" s="1">
        <f ca="1">IF(Table1[[#This Row],[Gender]]="Men",1,0)</f>
        <v>0</v>
      </c>
      <c r="Y296">
        <f ca="1">IF(Table1[[#This Row],[Gender]]="Women",1,0)</f>
        <v>1</v>
      </c>
      <c r="AB296" s="2"/>
      <c r="AD296" s="1">
        <f ca="1">IF(Table1[[#This Row],[Occupation]]="General Work",1,0)</f>
        <v>0</v>
      </c>
      <c r="AE296">
        <f ca="1">IF(Table1[[#This Row],[Occupation]]="IT",1,0)</f>
        <v>1</v>
      </c>
      <c r="AF296">
        <f ca="1">IF(Table1[[#This Row],[Occupation]]="Agriculture",1,0)</f>
        <v>0</v>
      </c>
      <c r="AG296">
        <f ca="1">IF(Table1[[#This Row],[Occupation]]="Teaching",1,0)</f>
        <v>0</v>
      </c>
      <c r="AH296">
        <f ca="1">IF(Table1[[#This Row],[Occupation]]="Construction",1,0)</f>
        <v>0</v>
      </c>
      <c r="AI296">
        <f ca="1">IF(Table1[[#This Row],[Occupation]]="Health",1,0)</f>
        <v>0</v>
      </c>
      <c r="AP296" s="1"/>
      <c r="AQ296" s="11">
        <f t="shared" ca="1" si="101"/>
        <v>24118.359016543818</v>
      </c>
      <c r="AR296" s="2"/>
      <c r="AS296" s="1">
        <f ca="1">IF(Table1[[#This Row],[Value of Debts]]&gt;$AT$5,1,0)</f>
        <v>1</v>
      </c>
      <c r="AV296" s="2"/>
      <c r="AW296" s="16">
        <f ca="1">Table1[[#This Row],[Mortage Left]]/Table1[[#This Row],[value of House]]</f>
        <v>0.75285432574757039</v>
      </c>
      <c r="AX296">
        <f t="shared" ca="1" si="110"/>
        <v>0</v>
      </c>
      <c r="BA296" s="1">
        <f ca="1">IF(Table1[[#This Row],[Area]]="Area 1",Table1[[#This Row],[Income]],0)</f>
        <v>0</v>
      </c>
      <c r="BB296">
        <f ca="1">IF(Table1[[#This Row],[Area]]="Area 2",Table1[[#This Row],[Income]],0)</f>
        <v>0</v>
      </c>
      <c r="BC296">
        <f ca="1">IF(Table1[[#This Row],[Area]]="Area 3",Table1[[#This Row],[Income]],0)</f>
        <v>0</v>
      </c>
      <c r="BD296">
        <f ca="1">IF(Table1[[#This Row],[Area]]="Area 4",Table1[[#This Row],[Income]],0)</f>
        <v>0</v>
      </c>
      <c r="BE296">
        <f ca="1">IF(Table1[[#This Row],[Area]]="Area 5",Table1[[#This Row],[Income]],0)</f>
        <v>0</v>
      </c>
      <c r="BF296">
        <f ca="1">IF(Table1[[#This Row],[Area]]="Area 6",Table1[[#This Row],[Income]],0)</f>
        <v>0</v>
      </c>
      <c r="BG296">
        <f ca="1">IF(Table1[[#This Row],[Area]]="Area 7",Table1[[#This Row],[Income]],0)</f>
        <v>0</v>
      </c>
      <c r="BH296">
        <f ca="1">IF(Table1[[#This Row],[Area]]="Area 8",Table1[[#This Row],[Income]],0)</f>
        <v>76521</v>
      </c>
      <c r="BI296">
        <f ca="1">IF(Table1[[#This Row],[Area]]="Area 9",Table1[[#This Row],[Income]],0)</f>
        <v>0</v>
      </c>
      <c r="BJ296">
        <f ca="1">IF(Table1[[#This Row],[Area]]="Area 10",Table1[[#This Row],[Income]],0)</f>
        <v>0</v>
      </c>
      <c r="BK296">
        <f ca="1">IF(Table1[[#This Row],[Area]]="Area 11",Table1[[#This Row],[Income]],0)</f>
        <v>0</v>
      </c>
      <c r="BL296">
        <f ca="1">IF(Table1[[#This Row],[Area]]="Area 12",Table1[[#This Row],[Income]],0)</f>
        <v>0</v>
      </c>
      <c r="BM296">
        <f ca="1">IF(Table1[[#This Row],[Area]]="Area 13",Table1[[#This Row],[Income]],0)</f>
        <v>0</v>
      </c>
      <c r="BN296" s="2">
        <f ca="1">IF(Table1[[#This Row],[Area]]="Area 14",Table1[[#This Row],[Income]],0)</f>
        <v>0</v>
      </c>
      <c r="BO296" s="1">
        <f ca="1">IF(Table1[[#This Row],[Occupation]]="Health",Table1[[#This Row],[Income]],0)</f>
        <v>0</v>
      </c>
      <c r="BP296">
        <f ca="1">IF(Table1[[#This Row],[Occupation]]="Construction",Table1[[#This Row],[Income]],0)</f>
        <v>0</v>
      </c>
      <c r="BQ296">
        <f ca="1">IF(Table1[[#This Row],[Occupation]]="Teaching",Table1[[#This Row],[Income]],0)</f>
        <v>0</v>
      </c>
      <c r="BR296">
        <f ca="1">IF(Table1[[#This Row],[Occupation]]="IT",Table1[[#This Row],[Income]],0)</f>
        <v>76521</v>
      </c>
      <c r="BS296">
        <f ca="1">IF(Table1[[#This Row],[Occupation]]="General Work",Table1[[#This Row],[Income]],0)</f>
        <v>0</v>
      </c>
      <c r="BT296" s="2">
        <f ca="1">IF(Table1[[#This Row],[Occupation]]="Agriculture",Table1[[#This Row],[Income]],0)</f>
        <v>0</v>
      </c>
      <c r="BV296" s="1">
        <f ca="1">IF(Table1[[#This Row],[Value of Debts]]&gt;Table1[[#This Row],[Income]],1,0)</f>
        <v>1</v>
      </c>
      <c r="BY296" s="2">
        <f ca="1">IF(Table1[[#This Row],[Net Worth of person]]&gt;$BZ$5,Table1[[#This Row],[Age]],0)</f>
        <v>0</v>
      </c>
    </row>
    <row r="297" spans="2:77" x14ac:dyDescent="0.3">
      <c r="B297">
        <f t="shared" ca="1" si="102"/>
        <v>1</v>
      </c>
      <c r="C297" t="str">
        <f t="shared" ca="1" si="111"/>
        <v>Men</v>
      </c>
      <c r="D297">
        <f t="shared" ca="1" si="103"/>
        <v>26</v>
      </c>
      <c r="E297">
        <f t="shared" ca="1" si="104"/>
        <v>3</v>
      </c>
      <c r="F297" t="str">
        <f t="shared" ca="1" si="112"/>
        <v>Teaching</v>
      </c>
      <c r="G297">
        <f t="shared" ca="1" si="105"/>
        <v>1</v>
      </c>
      <c r="H297" t="str">
        <f t="shared" ca="1" si="113"/>
        <v>High School</v>
      </c>
      <c r="I297">
        <f t="shared" ca="1" si="106"/>
        <v>3</v>
      </c>
      <c r="J297">
        <f t="shared" ca="1" si="107"/>
        <v>2</v>
      </c>
      <c r="K297">
        <f t="shared" ca="1" si="108"/>
        <v>64706</v>
      </c>
      <c r="L297">
        <f t="shared" ca="1" si="109"/>
        <v>7</v>
      </c>
      <c r="M297" t="str">
        <f t="shared" ca="1" si="114"/>
        <v>Area 7</v>
      </c>
      <c r="N297">
        <f t="shared" ca="1" si="115"/>
        <v>388236</v>
      </c>
      <c r="O297">
        <f ca="1">RAND()*Table1[[#This Row],[value of House]]</f>
        <v>289938.3641850875</v>
      </c>
      <c r="P297">
        <f t="shared" ca="1" si="116"/>
        <v>48236.718033087636</v>
      </c>
      <c r="Q297">
        <f t="shared" ca="1" si="117"/>
        <v>46637</v>
      </c>
      <c r="R297">
        <f t="shared" ca="1" si="118"/>
        <v>91151.790954045893</v>
      </c>
      <c r="S297">
        <f t="shared" ca="1" si="119"/>
        <v>12366.412302387678</v>
      </c>
      <c r="T297">
        <f t="shared" ca="1" si="120"/>
        <v>448839.13033547532</v>
      </c>
      <c r="U297">
        <f t="shared" ca="1" si="121"/>
        <v>427727.15513913339</v>
      </c>
      <c r="V297">
        <f t="shared" ca="1" si="122"/>
        <v>21111.975196341926</v>
      </c>
      <c r="X297" s="1">
        <f ca="1">IF(Table1[[#This Row],[Gender]]="Men",1,0)</f>
        <v>1</v>
      </c>
      <c r="Y297">
        <f ca="1">IF(Table1[[#This Row],[Gender]]="Women",1,0)</f>
        <v>0</v>
      </c>
      <c r="AB297" s="2"/>
      <c r="AD297" s="1">
        <f ca="1">IF(Table1[[#This Row],[Occupation]]="General Work",1,0)</f>
        <v>0</v>
      </c>
      <c r="AE297">
        <f ca="1">IF(Table1[[#This Row],[Occupation]]="IT",1,0)</f>
        <v>0</v>
      </c>
      <c r="AF297">
        <f ca="1">IF(Table1[[#This Row],[Occupation]]="Agriculture",1,0)</f>
        <v>0</v>
      </c>
      <c r="AG297">
        <f ca="1">IF(Table1[[#This Row],[Occupation]]="Teaching",1,0)</f>
        <v>1</v>
      </c>
      <c r="AH297">
        <f ca="1">IF(Table1[[#This Row],[Occupation]]="Construction",1,0)</f>
        <v>0</v>
      </c>
      <c r="AI297">
        <f ca="1">IF(Table1[[#This Row],[Occupation]]="Health",1,0)</f>
        <v>0</v>
      </c>
      <c r="AP297" s="1"/>
      <c r="AQ297" s="11">
        <f t="shared" ca="1" si="101"/>
        <v>23963.418864171705</v>
      </c>
      <c r="AR297" s="2"/>
      <c r="AS297" s="1">
        <f ca="1">IF(Table1[[#This Row],[Value of Debts]]&gt;$AT$5,1,0)</f>
        <v>1</v>
      </c>
      <c r="AV297" s="2"/>
      <c r="AW297" s="16">
        <f ca="1">Table1[[#This Row],[Mortage Left]]/Table1[[#This Row],[value of House]]</f>
        <v>0.74680958021689769</v>
      </c>
      <c r="AX297">
        <f t="shared" ca="1" si="110"/>
        <v>0</v>
      </c>
      <c r="BA297" s="1">
        <f ca="1">IF(Table1[[#This Row],[Area]]="Area 1",Table1[[#This Row],[Income]],0)</f>
        <v>0</v>
      </c>
      <c r="BB297">
        <f ca="1">IF(Table1[[#This Row],[Area]]="Area 2",Table1[[#This Row],[Income]],0)</f>
        <v>0</v>
      </c>
      <c r="BC297">
        <f ca="1">IF(Table1[[#This Row],[Area]]="Area 3",Table1[[#This Row],[Income]],0)</f>
        <v>0</v>
      </c>
      <c r="BD297">
        <f ca="1">IF(Table1[[#This Row],[Area]]="Area 4",Table1[[#This Row],[Income]],0)</f>
        <v>0</v>
      </c>
      <c r="BE297">
        <f ca="1">IF(Table1[[#This Row],[Area]]="Area 5",Table1[[#This Row],[Income]],0)</f>
        <v>0</v>
      </c>
      <c r="BF297">
        <f ca="1">IF(Table1[[#This Row],[Area]]="Area 6",Table1[[#This Row],[Income]],0)</f>
        <v>0</v>
      </c>
      <c r="BG297">
        <f ca="1">IF(Table1[[#This Row],[Area]]="Area 7",Table1[[#This Row],[Income]],0)</f>
        <v>64706</v>
      </c>
      <c r="BH297">
        <f ca="1">IF(Table1[[#This Row],[Area]]="Area 8",Table1[[#This Row],[Income]],0)</f>
        <v>0</v>
      </c>
      <c r="BI297">
        <f ca="1">IF(Table1[[#This Row],[Area]]="Area 9",Table1[[#This Row],[Income]],0)</f>
        <v>0</v>
      </c>
      <c r="BJ297">
        <f ca="1">IF(Table1[[#This Row],[Area]]="Area 10",Table1[[#This Row],[Income]],0)</f>
        <v>0</v>
      </c>
      <c r="BK297">
        <f ca="1">IF(Table1[[#This Row],[Area]]="Area 11",Table1[[#This Row],[Income]],0)</f>
        <v>0</v>
      </c>
      <c r="BL297">
        <f ca="1">IF(Table1[[#This Row],[Area]]="Area 12",Table1[[#This Row],[Income]],0)</f>
        <v>0</v>
      </c>
      <c r="BM297">
        <f ca="1">IF(Table1[[#This Row],[Area]]="Area 13",Table1[[#This Row],[Income]],0)</f>
        <v>0</v>
      </c>
      <c r="BN297" s="2">
        <f ca="1">IF(Table1[[#This Row],[Area]]="Area 14",Table1[[#This Row],[Income]],0)</f>
        <v>0</v>
      </c>
      <c r="BO297" s="1">
        <f ca="1">IF(Table1[[#This Row],[Occupation]]="Health",Table1[[#This Row],[Income]],0)</f>
        <v>0</v>
      </c>
      <c r="BP297">
        <f ca="1">IF(Table1[[#This Row],[Occupation]]="Construction",Table1[[#This Row],[Income]],0)</f>
        <v>0</v>
      </c>
      <c r="BQ297">
        <f ca="1">IF(Table1[[#This Row],[Occupation]]="Teaching",Table1[[#This Row],[Income]],0)</f>
        <v>64706</v>
      </c>
      <c r="BR297">
        <f ca="1">IF(Table1[[#This Row],[Occupation]]="IT",Table1[[#This Row],[Income]],0)</f>
        <v>0</v>
      </c>
      <c r="BS297">
        <f ca="1">IF(Table1[[#This Row],[Occupation]]="General Work",Table1[[#This Row],[Income]],0)</f>
        <v>0</v>
      </c>
      <c r="BT297" s="2">
        <f ca="1">IF(Table1[[#This Row],[Occupation]]="Agriculture",Table1[[#This Row],[Income]],0)</f>
        <v>0</v>
      </c>
      <c r="BV297" s="1">
        <f ca="1">IF(Table1[[#This Row],[Value of Debts]]&gt;Table1[[#This Row],[Income]],1,0)</f>
        <v>1</v>
      </c>
      <c r="BY297" s="2">
        <f ca="1">IF(Table1[[#This Row],[Net Worth of person]]&gt;$BZ$5,Table1[[#This Row],[Age]],0)</f>
        <v>0</v>
      </c>
    </row>
    <row r="298" spans="2:77" x14ac:dyDescent="0.3">
      <c r="B298">
        <f t="shared" ca="1" si="102"/>
        <v>1</v>
      </c>
      <c r="C298" t="str">
        <f t="shared" ca="1" si="111"/>
        <v>Men</v>
      </c>
      <c r="D298">
        <f t="shared" ca="1" si="103"/>
        <v>26</v>
      </c>
      <c r="E298">
        <f t="shared" ca="1" si="104"/>
        <v>5</v>
      </c>
      <c r="F298" t="str">
        <f t="shared" ca="1" si="112"/>
        <v>General Work</v>
      </c>
      <c r="G298">
        <f t="shared" ca="1" si="105"/>
        <v>3</v>
      </c>
      <c r="H298" t="str">
        <f t="shared" ca="1" si="113"/>
        <v>University</v>
      </c>
      <c r="I298">
        <f t="shared" ca="1" si="106"/>
        <v>1</v>
      </c>
      <c r="J298">
        <f t="shared" ca="1" si="107"/>
        <v>3</v>
      </c>
      <c r="K298">
        <f t="shared" ca="1" si="108"/>
        <v>71981</v>
      </c>
      <c r="L298">
        <f t="shared" ca="1" si="109"/>
        <v>6</v>
      </c>
      <c r="M298" t="str">
        <f t="shared" ca="1" si="114"/>
        <v>Area 6</v>
      </c>
      <c r="N298">
        <f t="shared" ca="1" si="115"/>
        <v>287924</v>
      </c>
      <c r="O298">
        <f ca="1">RAND()*Table1[[#This Row],[value of House]]</f>
        <v>229011.1557971148</v>
      </c>
      <c r="P298">
        <f t="shared" ca="1" si="116"/>
        <v>71890.256592515114</v>
      </c>
      <c r="Q298">
        <f t="shared" ca="1" si="117"/>
        <v>55131</v>
      </c>
      <c r="R298">
        <f t="shared" ca="1" si="118"/>
        <v>23356.98939601146</v>
      </c>
      <c r="S298">
        <f t="shared" ca="1" si="119"/>
        <v>92504.434648528884</v>
      </c>
      <c r="T298">
        <f t="shared" ca="1" si="120"/>
        <v>452318.69124104397</v>
      </c>
      <c r="U298">
        <f t="shared" ca="1" si="121"/>
        <v>307499.14519312629</v>
      </c>
      <c r="V298">
        <f t="shared" ca="1" si="122"/>
        <v>144819.54604791768</v>
      </c>
      <c r="X298" s="1">
        <f ca="1">IF(Table1[[#This Row],[Gender]]="Men",1,0)</f>
        <v>1</v>
      </c>
      <c r="Y298">
        <f ca="1">IF(Table1[[#This Row],[Gender]]="Women",1,0)</f>
        <v>0</v>
      </c>
      <c r="AB298" s="2"/>
      <c r="AD298" s="1">
        <f ca="1">IF(Table1[[#This Row],[Occupation]]="General Work",1,0)</f>
        <v>1</v>
      </c>
      <c r="AE298">
        <f ca="1">IF(Table1[[#This Row],[Occupation]]="IT",1,0)</f>
        <v>0</v>
      </c>
      <c r="AF298">
        <f ca="1">IF(Table1[[#This Row],[Occupation]]="Agriculture",1,0)</f>
        <v>0</v>
      </c>
      <c r="AG298">
        <f ca="1">IF(Table1[[#This Row],[Occupation]]="Teaching",1,0)</f>
        <v>0</v>
      </c>
      <c r="AH298">
        <f ca="1">IF(Table1[[#This Row],[Occupation]]="Construction",1,0)</f>
        <v>0</v>
      </c>
      <c r="AI298">
        <f ca="1">IF(Table1[[#This Row],[Occupation]]="Health",1,0)</f>
        <v>0</v>
      </c>
      <c r="AP298" s="1"/>
      <c r="AQ298" s="11">
        <f t="shared" ca="1" si="101"/>
        <v>30726.571729427294</v>
      </c>
      <c r="AR298" s="2"/>
      <c r="AS298" s="1">
        <f ca="1">IF(Table1[[#This Row],[Value of Debts]]&gt;$AT$5,1,0)</f>
        <v>1</v>
      </c>
      <c r="AV298" s="2"/>
      <c r="AW298" s="16">
        <f ca="1">Table1[[#This Row],[Mortage Left]]/Table1[[#This Row],[value of House]]</f>
        <v>0.7953875182239577</v>
      </c>
      <c r="AX298">
        <f t="shared" ca="1" si="110"/>
        <v>0</v>
      </c>
      <c r="BA298" s="1">
        <f ca="1">IF(Table1[[#This Row],[Area]]="Area 1",Table1[[#This Row],[Income]],0)</f>
        <v>0</v>
      </c>
      <c r="BB298">
        <f ca="1">IF(Table1[[#This Row],[Area]]="Area 2",Table1[[#This Row],[Income]],0)</f>
        <v>0</v>
      </c>
      <c r="BC298">
        <f ca="1">IF(Table1[[#This Row],[Area]]="Area 3",Table1[[#This Row],[Income]],0)</f>
        <v>0</v>
      </c>
      <c r="BD298">
        <f ca="1">IF(Table1[[#This Row],[Area]]="Area 4",Table1[[#This Row],[Income]],0)</f>
        <v>0</v>
      </c>
      <c r="BE298">
        <f ca="1">IF(Table1[[#This Row],[Area]]="Area 5",Table1[[#This Row],[Income]],0)</f>
        <v>0</v>
      </c>
      <c r="BF298">
        <f ca="1">IF(Table1[[#This Row],[Area]]="Area 6",Table1[[#This Row],[Income]],0)</f>
        <v>71981</v>
      </c>
      <c r="BG298">
        <f ca="1">IF(Table1[[#This Row],[Area]]="Area 7",Table1[[#This Row],[Income]],0)</f>
        <v>0</v>
      </c>
      <c r="BH298">
        <f ca="1">IF(Table1[[#This Row],[Area]]="Area 8",Table1[[#This Row],[Income]],0)</f>
        <v>0</v>
      </c>
      <c r="BI298">
        <f ca="1">IF(Table1[[#This Row],[Area]]="Area 9",Table1[[#This Row],[Income]],0)</f>
        <v>0</v>
      </c>
      <c r="BJ298">
        <f ca="1">IF(Table1[[#This Row],[Area]]="Area 10",Table1[[#This Row],[Income]],0)</f>
        <v>0</v>
      </c>
      <c r="BK298">
        <f ca="1">IF(Table1[[#This Row],[Area]]="Area 11",Table1[[#This Row],[Income]],0)</f>
        <v>0</v>
      </c>
      <c r="BL298">
        <f ca="1">IF(Table1[[#This Row],[Area]]="Area 12",Table1[[#This Row],[Income]],0)</f>
        <v>0</v>
      </c>
      <c r="BM298">
        <f ca="1">IF(Table1[[#This Row],[Area]]="Area 13",Table1[[#This Row],[Income]],0)</f>
        <v>0</v>
      </c>
      <c r="BN298" s="2">
        <f ca="1">IF(Table1[[#This Row],[Area]]="Area 14",Table1[[#This Row],[Income]],0)</f>
        <v>0</v>
      </c>
      <c r="BO298" s="1">
        <f ca="1">IF(Table1[[#This Row],[Occupation]]="Health",Table1[[#This Row],[Income]],0)</f>
        <v>0</v>
      </c>
      <c r="BP298">
        <f ca="1">IF(Table1[[#This Row],[Occupation]]="Construction",Table1[[#This Row],[Income]],0)</f>
        <v>0</v>
      </c>
      <c r="BQ298">
        <f ca="1">IF(Table1[[#This Row],[Occupation]]="Teaching",Table1[[#This Row],[Income]],0)</f>
        <v>0</v>
      </c>
      <c r="BR298">
        <f ca="1">IF(Table1[[#This Row],[Occupation]]="IT",Table1[[#This Row],[Income]],0)</f>
        <v>0</v>
      </c>
      <c r="BS298">
        <f ca="1">IF(Table1[[#This Row],[Occupation]]="General Work",Table1[[#This Row],[Income]],0)</f>
        <v>71981</v>
      </c>
      <c r="BT298" s="2">
        <f ca="1">IF(Table1[[#This Row],[Occupation]]="Agriculture",Table1[[#This Row],[Income]],0)</f>
        <v>0</v>
      </c>
      <c r="BV298" s="1">
        <f ca="1">IF(Table1[[#This Row],[Value of Debts]]&gt;Table1[[#This Row],[Income]],1,0)</f>
        <v>1</v>
      </c>
      <c r="BY298" s="2">
        <f ca="1">IF(Table1[[#This Row],[Net Worth of person]]&gt;$BZ$5,Table1[[#This Row],[Age]],0)</f>
        <v>26</v>
      </c>
    </row>
    <row r="299" spans="2:77" x14ac:dyDescent="0.3">
      <c r="B299">
        <f t="shared" ca="1" si="102"/>
        <v>2</v>
      </c>
      <c r="C299" t="str">
        <f t="shared" ca="1" si="111"/>
        <v>Women</v>
      </c>
      <c r="D299">
        <f t="shared" ca="1" si="103"/>
        <v>37</v>
      </c>
      <c r="E299">
        <f t="shared" ca="1" si="104"/>
        <v>3</v>
      </c>
      <c r="F299" t="str">
        <f t="shared" ca="1" si="112"/>
        <v>Teaching</v>
      </c>
      <c r="G299">
        <f t="shared" ca="1" si="105"/>
        <v>1</v>
      </c>
      <c r="H299" t="str">
        <f t="shared" ca="1" si="113"/>
        <v>High School</v>
      </c>
      <c r="I299">
        <f t="shared" ca="1" si="106"/>
        <v>3</v>
      </c>
      <c r="J299">
        <f t="shared" ca="1" si="107"/>
        <v>2</v>
      </c>
      <c r="K299">
        <f t="shared" ca="1" si="108"/>
        <v>33432</v>
      </c>
      <c r="L299">
        <f t="shared" ca="1" si="109"/>
        <v>6</v>
      </c>
      <c r="M299" t="str">
        <f t="shared" ca="1" si="114"/>
        <v>Area 6</v>
      </c>
      <c r="N299">
        <f t="shared" ca="1" si="115"/>
        <v>100296</v>
      </c>
      <c r="O299">
        <f ca="1">RAND()*Table1[[#This Row],[value of House]]</f>
        <v>6466.2745895417102</v>
      </c>
      <c r="P299">
        <f t="shared" ca="1" si="116"/>
        <v>61453.143458854589</v>
      </c>
      <c r="Q299">
        <f t="shared" ca="1" si="117"/>
        <v>56841</v>
      </c>
      <c r="R299">
        <f t="shared" ca="1" si="118"/>
        <v>65306.358191397667</v>
      </c>
      <c r="S299">
        <f t="shared" ca="1" si="119"/>
        <v>22886.133661150994</v>
      </c>
      <c r="T299">
        <f t="shared" ca="1" si="120"/>
        <v>184635.27712000557</v>
      </c>
      <c r="U299">
        <f t="shared" ca="1" si="121"/>
        <v>128613.63278093937</v>
      </c>
      <c r="V299">
        <f t="shared" ca="1" si="122"/>
        <v>56021.644339066203</v>
      </c>
      <c r="X299" s="1">
        <f ca="1">IF(Table1[[#This Row],[Gender]]="Men",1,0)</f>
        <v>0</v>
      </c>
      <c r="Y299">
        <f ca="1">IF(Table1[[#This Row],[Gender]]="Women",1,0)</f>
        <v>1</v>
      </c>
      <c r="AB299" s="2"/>
      <c r="AD299" s="1">
        <f ca="1">IF(Table1[[#This Row],[Occupation]]="General Work",1,0)</f>
        <v>0</v>
      </c>
      <c r="AE299">
        <f ca="1">IF(Table1[[#This Row],[Occupation]]="IT",1,0)</f>
        <v>0</v>
      </c>
      <c r="AF299">
        <f ca="1">IF(Table1[[#This Row],[Occupation]]="Agriculture",1,0)</f>
        <v>0</v>
      </c>
      <c r="AG299">
        <f ca="1">IF(Table1[[#This Row],[Occupation]]="Teaching",1,0)</f>
        <v>1</v>
      </c>
      <c r="AH299">
        <f ca="1">IF(Table1[[#This Row],[Occupation]]="Construction",1,0)</f>
        <v>0</v>
      </c>
      <c r="AI299">
        <f ca="1">IF(Table1[[#This Row],[Occupation]]="Health",1,0)</f>
        <v>0</v>
      </c>
      <c r="AP299" s="1"/>
      <c r="AQ299" s="11">
        <f t="shared" ca="1" si="101"/>
        <v>54727.215356808352</v>
      </c>
      <c r="AR299" s="2"/>
      <c r="AS299" s="1">
        <f ca="1">IF(Table1[[#This Row],[Value of Debts]]&gt;$AT$5,1,0)</f>
        <v>1</v>
      </c>
      <c r="AV299" s="2"/>
      <c r="AW299" s="16">
        <f ca="1">Table1[[#This Row],[Mortage Left]]/Table1[[#This Row],[value of House]]</f>
        <v>6.4471909044644948E-2</v>
      </c>
      <c r="AX299">
        <f t="shared" ca="1" si="110"/>
        <v>1</v>
      </c>
      <c r="BA299" s="1">
        <f ca="1">IF(Table1[[#This Row],[Area]]="Area 1",Table1[[#This Row],[Income]],0)</f>
        <v>0</v>
      </c>
      <c r="BB299">
        <f ca="1">IF(Table1[[#This Row],[Area]]="Area 2",Table1[[#This Row],[Income]],0)</f>
        <v>0</v>
      </c>
      <c r="BC299">
        <f ca="1">IF(Table1[[#This Row],[Area]]="Area 3",Table1[[#This Row],[Income]],0)</f>
        <v>0</v>
      </c>
      <c r="BD299">
        <f ca="1">IF(Table1[[#This Row],[Area]]="Area 4",Table1[[#This Row],[Income]],0)</f>
        <v>0</v>
      </c>
      <c r="BE299">
        <f ca="1">IF(Table1[[#This Row],[Area]]="Area 5",Table1[[#This Row],[Income]],0)</f>
        <v>0</v>
      </c>
      <c r="BF299">
        <f ca="1">IF(Table1[[#This Row],[Area]]="Area 6",Table1[[#This Row],[Income]],0)</f>
        <v>33432</v>
      </c>
      <c r="BG299">
        <f ca="1">IF(Table1[[#This Row],[Area]]="Area 7",Table1[[#This Row],[Income]],0)</f>
        <v>0</v>
      </c>
      <c r="BH299">
        <f ca="1">IF(Table1[[#This Row],[Area]]="Area 8",Table1[[#This Row],[Income]],0)</f>
        <v>0</v>
      </c>
      <c r="BI299">
        <f ca="1">IF(Table1[[#This Row],[Area]]="Area 9",Table1[[#This Row],[Income]],0)</f>
        <v>0</v>
      </c>
      <c r="BJ299">
        <f ca="1">IF(Table1[[#This Row],[Area]]="Area 10",Table1[[#This Row],[Income]],0)</f>
        <v>0</v>
      </c>
      <c r="BK299">
        <f ca="1">IF(Table1[[#This Row],[Area]]="Area 11",Table1[[#This Row],[Income]],0)</f>
        <v>0</v>
      </c>
      <c r="BL299">
        <f ca="1">IF(Table1[[#This Row],[Area]]="Area 12",Table1[[#This Row],[Income]],0)</f>
        <v>0</v>
      </c>
      <c r="BM299">
        <f ca="1">IF(Table1[[#This Row],[Area]]="Area 13",Table1[[#This Row],[Income]],0)</f>
        <v>0</v>
      </c>
      <c r="BN299" s="2">
        <f ca="1">IF(Table1[[#This Row],[Area]]="Area 14",Table1[[#This Row],[Income]],0)</f>
        <v>0</v>
      </c>
      <c r="BO299" s="1">
        <f ca="1">IF(Table1[[#This Row],[Occupation]]="Health",Table1[[#This Row],[Income]],0)</f>
        <v>0</v>
      </c>
      <c r="BP299">
        <f ca="1">IF(Table1[[#This Row],[Occupation]]="Construction",Table1[[#This Row],[Income]],0)</f>
        <v>0</v>
      </c>
      <c r="BQ299">
        <f ca="1">IF(Table1[[#This Row],[Occupation]]="Teaching",Table1[[#This Row],[Income]],0)</f>
        <v>33432</v>
      </c>
      <c r="BR299">
        <f ca="1">IF(Table1[[#This Row],[Occupation]]="IT",Table1[[#This Row],[Income]],0)</f>
        <v>0</v>
      </c>
      <c r="BS299">
        <f ca="1">IF(Table1[[#This Row],[Occupation]]="General Work",Table1[[#This Row],[Income]],0)</f>
        <v>0</v>
      </c>
      <c r="BT299" s="2">
        <f ca="1">IF(Table1[[#This Row],[Occupation]]="Agriculture",Table1[[#This Row],[Income]],0)</f>
        <v>0</v>
      </c>
      <c r="BV299" s="1">
        <f ca="1">IF(Table1[[#This Row],[Value of Debts]]&gt;Table1[[#This Row],[Income]],1,0)</f>
        <v>1</v>
      </c>
      <c r="BY299" s="2">
        <f ca="1">IF(Table1[[#This Row],[Net Worth of person]]&gt;$BZ$5,Table1[[#This Row],[Age]],0)</f>
        <v>0</v>
      </c>
    </row>
    <row r="300" spans="2:77" x14ac:dyDescent="0.3">
      <c r="B300">
        <f t="shared" ca="1" si="102"/>
        <v>1</v>
      </c>
      <c r="C300" t="str">
        <f t="shared" ca="1" si="111"/>
        <v>Men</v>
      </c>
      <c r="D300">
        <f t="shared" ca="1" si="103"/>
        <v>33</v>
      </c>
      <c r="E300">
        <f t="shared" ca="1" si="104"/>
        <v>5</v>
      </c>
      <c r="F300" t="str">
        <f t="shared" ca="1" si="112"/>
        <v>General Work</v>
      </c>
      <c r="G300">
        <f t="shared" ca="1" si="105"/>
        <v>3</v>
      </c>
      <c r="H300" t="str">
        <f t="shared" ca="1" si="113"/>
        <v>University</v>
      </c>
      <c r="I300">
        <f t="shared" ca="1" si="106"/>
        <v>2</v>
      </c>
      <c r="J300">
        <f t="shared" ca="1" si="107"/>
        <v>2</v>
      </c>
      <c r="K300">
        <f t="shared" ca="1" si="108"/>
        <v>87570</v>
      </c>
      <c r="L300">
        <f t="shared" ca="1" si="109"/>
        <v>7</v>
      </c>
      <c r="M300" t="str">
        <f t="shared" ca="1" si="114"/>
        <v>Area 7</v>
      </c>
      <c r="N300">
        <f t="shared" ca="1" si="115"/>
        <v>525420</v>
      </c>
      <c r="O300">
        <f ca="1">RAND()*Table1[[#This Row],[value of House]]</f>
        <v>130735.34614709101</v>
      </c>
      <c r="P300">
        <f t="shared" ca="1" si="116"/>
        <v>109454.4307136167</v>
      </c>
      <c r="Q300">
        <f t="shared" ca="1" si="117"/>
        <v>32047</v>
      </c>
      <c r="R300">
        <f t="shared" ca="1" si="118"/>
        <v>94440.01988319798</v>
      </c>
      <c r="S300">
        <f t="shared" ca="1" si="119"/>
        <v>18232.420437964072</v>
      </c>
      <c r="T300">
        <f t="shared" ca="1" si="120"/>
        <v>653106.85115158069</v>
      </c>
      <c r="U300">
        <f t="shared" ca="1" si="121"/>
        <v>257222.36603028898</v>
      </c>
      <c r="V300">
        <f t="shared" ca="1" si="122"/>
        <v>395884.48512129171</v>
      </c>
      <c r="X300" s="1">
        <f ca="1">IF(Table1[[#This Row],[Gender]]="Men",1,0)</f>
        <v>1</v>
      </c>
      <c r="Y300">
        <f ca="1">IF(Table1[[#This Row],[Gender]]="Women",1,0)</f>
        <v>0</v>
      </c>
      <c r="AB300" s="2"/>
      <c r="AD300" s="1">
        <f ca="1">IF(Table1[[#This Row],[Occupation]]="General Work",1,0)</f>
        <v>1</v>
      </c>
      <c r="AE300">
        <f ca="1">IF(Table1[[#This Row],[Occupation]]="IT",1,0)</f>
        <v>0</v>
      </c>
      <c r="AF300">
        <f ca="1">IF(Table1[[#This Row],[Occupation]]="Agriculture",1,0)</f>
        <v>0</v>
      </c>
      <c r="AG300">
        <f ca="1">IF(Table1[[#This Row],[Occupation]]="Teaching",1,0)</f>
        <v>0</v>
      </c>
      <c r="AH300">
        <f ca="1">IF(Table1[[#This Row],[Occupation]]="Construction",1,0)</f>
        <v>0</v>
      </c>
      <c r="AI300">
        <f ca="1">IF(Table1[[#This Row],[Occupation]]="Health",1,0)</f>
        <v>0</v>
      </c>
      <c r="AP300" s="1"/>
      <c r="AQ300" s="11">
        <f t="shared" ca="1" si="101"/>
        <v>2156.6803288501756</v>
      </c>
      <c r="AR300" s="2"/>
      <c r="AS300" s="1">
        <f ca="1">IF(Table1[[#This Row],[Value of Debts]]&gt;$AT$5,1,0)</f>
        <v>1</v>
      </c>
      <c r="AV300" s="2"/>
      <c r="AW300" s="16">
        <f ca="1">Table1[[#This Row],[Mortage Left]]/Table1[[#This Row],[value of House]]</f>
        <v>0.24882065042649881</v>
      </c>
      <c r="AX300">
        <f t="shared" ca="1" si="110"/>
        <v>1</v>
      </c>
      <c r="BA300" s="1">
        <f ca="1">IF(Table1[[#This Row],[Area]]="Area 1",Table1[[#This Row],[Income]],0)</f>
        <v>0</v>
      </c>
      <c r="BB300">
        <f ca="1">IF(Table1[[#This Row],[Area]]="Area 2",Table1[[#This Row],[Income]],0)</f>
        <v>0</v>
      </c>
      <c r="BC300">
        <f ca="1">IF(Table1[[#This Row],[Area]]="Area 3",Table1[[#This Row],[Income]],0)</f>
        <v>0</v>
      </c>
      <c r="BD300">
        <f ca="1">IF(Table1[[#This Row],[Area]]="Area 4",Table1[[#This Row],[Income]],0)</f>
        <v>0</v>
      </c>
      <c r="BE300">
        <f ca="1">IF(Table1[[#This Row],[Area]]="Area 5",Table1[[#This Row],[Income]],0)</f>
        <v>0</v>
      </c>
      <c r="BF300">
        <f ca="1">IF(Table1[[#This Row],[Area]]="Area 6",Table1[[#This Row],[Income]],0)</f>
        <v>0</v>
      </c>
      <c r="BG300">
        <f ca="1">IF(Table1[[#This Row],[Area]]="Area 7",Table1[[#This Row],[Income]],0)</f>
        <v>87570</v>
      </c>
      <c r="BH300">
        <f ca="1">IF(Table1[[#This Row],[Area]]="Area 8",Table1[[#This Row],[Income]],0)</f>
        <v>0</v>
      </c>
      <c r="BI300">
        <f ca="1">IF(Table1[[#This Row],[Area]]="Area 9",Table1[[#This Row],[Income]],0)</f>
        <v>0</v>
      </c>
      <c r="BJ300">
        <f ca="1">IF(Table1[[#This Row],[Area]]="Area 10",Table1[[#This Row],[Income]],0)</f>
        <v>0</v>
      </c>
      <c r="BK300">
        <f ca="1">IF(Table1[[#This Row],[Area]]="Area 11",Table1[[#This Row],[Income]],0)</f>
        <v>0</v>
      </c>
      <c r="BL300">
        <f ca="1">IF(Table1[[#This Row],[Area]]="Area 12",Table1[[#This Row],[Income]],0)</f>
        <v>0</v>
      </c>
      <c r="BM300">
        <f ca="1">IF(Table1[[#This Row],[Area]]="Area 13",Table1[[#This Row],[Income]],0)</f>
        <v>0</v>
      </c>
      <c r="BN300" s="2">
        <f ca="1">IF(Table1[[#This Row],[Area]]="Area 14",Table1[[#This Row],[Income]],0)</f>
        <v>0</v>
      </c>
      <c r="BO300" s="1">
        <f ca="1">IF(Table1[[#This Row],[Occupation]]="Health",Table1[[#This Row],[Income]],0)</f>
        <v>0</v>
      </c>
      <c r="BP300">
        <f ca="1">IF(Table1[[#This Row],[Occupation]]="Construction",Table1[[#This Row],[Income]],0)</f>
        <v>0</v>
      </c>
      <c r="BQ300">
        <f ca="1">IF(Table1[[#This Row],[Occupation]]="Teaching",Table1[[#This Row],[Income]],0)</f>
        <v>0</v>
      </c>
      <c r="BR300">
        <f ca="1">IF(Table1[[#This Row],[Occupation]]="IT",Table1[[#This Row],[Income]],0)</f>
        <v>0</v>
      </c>
      <c r="BS300">
        <f ca="1">IF(Table1[[#This Row],[Occupation]]="General Work",Table1[[#This Row],[Income]],0)</f>
        <v>87570</v>
      </c>
      <c r="BT300" s="2">
        <f ca="1">IF(Table1[[#This Row],[Occupation]]="Agriculture",Table1[[#This Row],[Income]],0)</f>
        <v>0</v>
      </c>
      <c r="BV300" s="1">
        <f ca="1">IF(Table1[[#This Row],[Value of Debts]]&gt;Table1[[#This Row],[Income]],1,0)</f>
        <v>1</v>
      </c>
      <c r="BY300" s="2">
        <f ca="1">IF(Table1[[#This Row],[Net Worth of person]]&gt;$BZ$5,Table1[[#This Row],[Age]],0)</f>
        <v>33</v>
      </c>
    </row>
    <row r="301" spans="2:77" x14ac:dyDescent="0.3">
      <c r="B301">
        <f t="shared" ca="1" si="102"/>
        <v>2</v>
      </c>
      <c r="C301" t="str">
        <f t="shared" ca="1" si="111"/>
        <v>Women</v>
      </c>
      <c r="D301">
        <f t="shared" ca="1" si="103"/>
        <v>43</v>
      </c>
      <c r="E301">
        <f t="shared" ca="1" si="104"/>
        <v>3</v>
      </c>
      <c r="F301" t="str">
        <f t="shared" ca="1" si="112"/>
        <v>Teaching</v>
      </c>
      <c r="G301">
        <f t="shared" ca="1" si="105"/>
        <v>4</v>
      </c>
      <c r="H301" t="str">
        <f t="shared" ca="1" si="113"/>
        <v>Technical</v>
      </c>
      <c r="I301">
        <f t="shared" ca="1" si="106"/>
        <v>3</v>
      </c>
      <c r="J301">
        <f t="shared" ca="1" si="107"/>
        <v>1</v>
      </c>
      <c r="K301">
        <f t="shared" ca="1" si="108"/>
        <v>50463</v>
      </c>
      <c r="L301">
        <f t="shared" ca="1" si="109"/>
        <v>3</v>
      </c>
      <c r="M301" t="str">
        <f t="shared" ca="1" si="114"/>
        <v>Area 3</v>
      </c>
      <c r="N301">
        <f t="shared" ca="1" si="115"/>
        <v>302778</v>
      </c>
      <c r="O301">
        <f ca="1">RAND()*Table1[[#This Row],[value of House]]</f>
        <v>187047.05593714101</v>
      </c>
      <c r="P301">
        <f t="shared" ca="1" si="116"/>
        <v>2156.6803288501756</v>
      </c>
      <c r="Q301">
        <f t="shared" ca="1" si="117"/>
        <v>1065</v>
      </c>
      <c r="R301">
        <f t="shared" ca="1" si="118"/>
        <v>17687.626496043667</v>
      </c>
      <c r="S301">
        <f t="shared" ca="1" si="119"/>
        <v>52760.621389511565</v>
      </c>
      <c r="T301">
        <f t="shared" ca="1" si="120"/>
        <v>357695.30171836173</v>
      </c>
      <c r="U301">
        <f t="shared" ca="1" si="121"/>
        <v>205799.68243318467</v>
      </c>
      <c r="V301">
        <f t="shared" ca="1" si="122"/>
        <v>151895.61928517706</v>
      </c>
      <c r="X301" s="1">
        <f ca="1">IF(Table1[[#This Row],[Gender]]="Men",1,0)</f>
        <v>0</v>
      </c>
      <c r="Y301">
        <f ca="1">IF(Table1[[#This Row],[Gender]]="Women",1,0)</f>
        <v>1</v>
      </c>
      <c r="AB301" s="2"/>
      <c r="AD301" s="1">
        <f ca="1">IF(Table1[[#This Row],[Occupation]]="General Work",1,0)</f>
        <v>0</v>
      </c>
      <c r="AE301">
        <f ca="1">IF(Table1[[#This Row],[Occupation]]="IT",1,0)</f>
        <v>0</v>
      </c>
      <c r="AF301">
        <f ca="1">IF(Table1[[#This Row],[Occupation]]="Agriculture",1,0)</f>
        <v>0</v>
      </c>
      <c r="AG301">
        <f ca="1">IF(Table1[[#This Row],[Occupation]]="Teaching",1,0)</f>
        <v>1</v>
      </c>
      <c r="AH301">
        <f ca="1">IF(Table1[[#This Row],[Occupation]]="Construction",1,0)</f>
        <v>0</v>
      </c>
      <c r="AI301">
        <f ca="1">IF(Table1[[#This Row],[Occupation]]="Health",1,0)</f>
        <v>0</v>
      </c>
      <c r="AP301" s="1"/>
      <c r="AQ301" s="11">
        <f t="shared" ca="1" si="101"/>
        <v>17048.319553547048</v>
      </c>
      <c r="AR301" s="2"/>
      <c r="AS301" s="1">
        <f ca="1">IF(Table1[[#This Row],[Value of Debts]]&gt;$AT$5,1,0)</f>
        <v>1</v>
      </c>
      <c r="AV301" s="2"/>
      <c r="AW301" s="16">
        <f ca="1">Table1[[#This Row],[Mortage Left]]/Table1[[#This Row],[value of House]]</f>
        <v>0.61776963959449172</v>
      </c>
      <c r="AX301">
        <f t="shared" ca="1" si="110"/>
        <v>0</v>
      </c>
      <c r="BA301" s="1">
        <f ca="1">IF(Table1[[#This Row],[Area]]="Area 1",Table1[[#This Row],[Income]],0)</f>
        <v>0</v>
      </c>
      <c r="BB301">
        <f ca="1">IF(Table1[[#This Row],[Area]]="Area 2",Table1[[#This Row],[Income]],0)</f>
        <v>0</v>
      </c>
      <c r="BC301">
        <f ca="1">IF(Table1[[#This Row],[Area]]="Area 3",Table1[[#This Row],[Income]],0)</f>
        <v>50463</v>
      </c>
      <c r="BD301">
        <f ca="1">IF(Table1[[#This Row],[Area]]="Area 4",Table1[[#This Row],[Income]],0)</f>
        <v>0</v>
      </c>
      <c r="BE301">
        <f ca="1">IF(Table1[[#This Row],[Area]]="Area 5",Table1[[#This Row],[Income]],0)</f>
        <v>0</v>
      </c>
      <c r="BF301">
        <f ca="1">IF(Table1[[#This Row],[Area]]="Area 6",Table1[[#This Row],[Income]],0)</f>
        <v>0</v>
      </c>
      <c r="BG301">
        <f ca="1">IF(Table1[[#This Row],[Area]]="Area 7",Table1[[#This Row],[Income]],0)</f>
        <v>0</v>
      </c>
      <c r="BH301">
        <f ca="1">IF(Table1[[#This Row],[Area]]="Area 8",Table1[[#This Row],[Income]],0)</f>
        <v>0</v>
      </c>
      <c r="BI301">
        <f ca="1">IF(Table1[[#This Row],[Area]]="Area 9",Table1[[#This Row],[Income]],0)</f>
        <v>0</v>
      </c>
      <c r="BJ301">
        <f ca="1">IF(Table1[[#This Row],[Area]]="Area 10",Table1[[#This Row],[Income]],0)</f>
        <v>0</v>
      </c>
      <c r="BK301">
        <f ca="1">IF(Table1[[#This Row],[Area]]="Area 11",Table1[[#This Row],[Income]],0)</f>
        <v>0</v>
      </c>
      <c r="BL301">
        <f ca="1">IF(Table1[[#This Row],[Area]]="Area 12",Table1[[#This Row],[Income]],0)</f>
        <v>0</v>
      </c>
      <c r="BM301">
        <f ca="1">IF(Table1[[#This Row],[Area]]="Area 13",Table1[[#This Row],[Income]],0)</f>
        <v>0</v>
      </c>
      <c r="BN301" s="2">
        <f ca="1">IF(Table1[[#This Row],[Area]]="Area 14",Table1[[#This Row],[Income]],0)</f>
        <v>0</v>
      </c>
      <c r="BO301" s="1">
        <f ca="1">IF(Table1[[#This Row],[Occupation]]="Health",Table1[[#This Row],[Income]],0)</f>
        <v>0</v>
      </c>
      <c r="BP301">
        <f ca="1">IF(Table1[[#This Row],[Occupation]]="Construction",Table1[[#This Row],[Income]],0)</f>
        <v>0</v>
      </c>
      <c r="BQ301">
        <f ca="1">IF(Table1[[#This Row],[Occupation]]="Teaching",Table1[[#This Row],[Income]],0)</f>
        <v>50463</v>
      </c>
      <c r="BR301">
        <f ca="1">IF(Table1[[#This Row],[Occupation]]="IT",Table1[[#This Row],[Income]],0)</f>
        <v>0</v>
      </c>
      <c r="BS301">
        <f ca="1">IF(Table1[[#This Row],[Occupation]]="General Work",Table1[[#This Row],[Income]],0)</f>
        <v>0</v>
      </c>
      <c r="BT301" s="2">
        <f ca="1">IF(Table1[[#This Row],[Occupation]]="Agriculture",Table1[[#This Row],[Income]],0)</f>
        <v>0</v>
      </c>
      <c r="BV301" s="1">
        <f ca="1">IF(Table1[[#This Row],[Value of Debts]]&gt;Table1[[#This Row],[Income]],1,0)</f>
        <v>1</v>
      </c>
      <c r="BY301" s="2">
        <f ca="1">IF(Table1[[#This Row],[Net Worth of person]]&gt;$BZ$5,Table1[[#This Row],[Age]],0)</f>
        <v>43</v>
      </c>
    </row>
    <row r="302" spans="2:77" x14ac:dyDescent="0.3">
      <c r="B302">
        <f t="shared" ca="1" si="102"/>
        <v>2</v>
      </c>
      <c r="C302" t="str">
        <f t="shared" ca="1" si="111"/>
        <v>Women</v>
      </c>
      <c r="D302">
        <f t="shared" ca="1" si="103"/>
        <v>35</v>
      </c>
      <c r="E302">
        <f t="shared" ca="1" si="104"/>
        <v>2</v>
      </c>
      <c r="F302" t="str">
        <f t="shared" ca="1" si="112"/>
        <v>Construction</v>
      </c>
      <c r="G302">
        <f t="shared" ca="1" si="105"/>
        <v>4</v>
      </c>
      <c r="H302" t="str">
        <f t="shared" ca="1" si="113"/>
        <v>Technical</v>
      </c>
      <c r="I302">
        <f t="shared" ca="1" si="106"/>
        <v>0</v>
      </c>
      <c r="J302">
        <f t="shared" ca="1" si="107"/>
        <v>1</v>
      </c>
      <c r="K302">
        <f t="shared" ca="1" si="108"/>
        <v>35918</v>
      </c>
      <c r="L302">
        <f t="shared" ca="1" si="109"/>
        <v>6</v>
      </c>
      <c r="M302" t="str">
        <f t="shared" ca="1" si="114"/>
        <v>Area 6</v>
      </c>
      <c r="N302">
        <f t="shared" ca="1" si="115"/>
        <v>215508</v>
      </c>
      <c r="O302">
        <f ca="1">RAND()*Table1[[#This Row],[value of House]]</f>
        <v>210906.31837203394</v>
      </c>
      <c r="P302">
        <f t="shared" ca="1" si="116"/>
        <v>17048.319553547048</v>
      </c>
      <c r="Q302">
        <f t="shared" ca="1" si="117"/>
        <v>3970</v>
      </c>
      <c r="R302">
        <f t="shared" ca="1" si="118"/>
        <v>42616.522060458534</v>
      </c>
      <c r="S302">
        <f t="shared" ca="1" si="119"/>
        <v>48619.869967744511</v>
      </c>
      <c r="T302">
        <f t="shared" ca="1" si="120"/>
        <v>281176.18952129153</v>
      </c>
      <c r="U302">
        <f t="shared" ca="1" si="121"/>
        <v>257492.84043249249</v>
      </c>
      <c r="V302">
        <f t="shared" ca="1" si="122"/>
        <v>23683.349088799034</v>
      </c>
      <c r="X302" s="1">
        <f ca="1">IF(Table1[[#This Row],[Gender]]="Men",1,0)</f>
        <v>0</v>
      </c>
      <c r="Y302">
        <f ca="1">IF(Table1[[#This Row],[Gender]]="Women",1,0)</f>
        <v>1</v>
      </c>
      <c r="AB302" s="2"/>
      <c r="AD302" s="1">
        <f ca="1">IF(Table1[[#This Row],[Occupation]]="General Work",1,0)</f>
        <v>0</v>
      </c>
      <c r="AE302">
        <f ca="1">IF(Table1[[#This Row],[Occupation]]="IT",1,0)</f>
        <v>0</v>
      </c>
      <c r="AF302">
        <f ca="1">IF(Table1[[#This Row],[Occupation]]="Agriculture",1,0)</f>
        <v>0</v>
      </c>
      <c r="AG302">
        <f ca="1">IF(Table1[[#This Row],[Occupation]]="Teaching",1,0)</f>
        <v>0</v>
      </c>
      <c r="AH302">
        <f ca="1">IF(Table1[[#This Row],[Occupation]]="Construction",1,0)</f>
        <v>1</v>
      </c>
      <c r="AI302">
        <f ca="1">IF(Table1[[#This Row],[Occupation]]="Health",1,0)</f>
        <v>0</v>
      </c>
      <c r="AP302" s="1"/>
      <c r="AQ302" s="11">
        <f t="shared" ca="1" si="101"/>
        <v>25488.168934369358</v>
      </c>
      <c r="AR302" s="2"/>
      <c r="AS302" s="1">
        <f ca="1">IF(Table1[[#This Row],[Value of Debts]]&gt;$AT$5,1,0)</f>
        <v>1</v>
      </c>
      <c r="AV302" s="2"/>
      <c r="AW302" s="16">
        <f ca="1">Table1[[#This Row],[Mortage Left]]/Table1[[#This Row],[value of House]]</f>
        <v>0.97864728164167425</v>
      </c>
      <c r="AX302">
        <f t="shared" ca="1" si="110"/>
        <v>0</v>
      </c>
      <c r="BA302" s="1">
        <f ca="1">IF(Table1[[#This Row],[Area]]="Area 1",Table1[[#This Row],[Income]],0)</f>
        <v>0</v>
      </c>
      <c r="BB302">
        <f ca="1">IF(Table1[[#This Row],[Area]]="Area 2",Table1[[#This Row],[Income]],0)</f>
        <v>0</v>
      </c>
      <c r="BC302">
        <f ca="1">IF(Table1[[#This Row],[Area]]="Area 3",Table1[[#This Row],[Income]],0)</f>
        <v>0</v>
      </c>
      <c r="BD302">
        <f ca="1">IF(Table1[[#This Row],[Area]]="Area 4",Table1[[#This Row],[Income]],0)</f>
        <v>0</v>
      </c>
      <c r="BE302">
        <f ca="1">IF(Table1[[#This Row],[Area]]="Area 5",Table1[[#This Row],[Income]],0)</f>
        <v>0</v>
      </c>
      <c r="BF302">
        <f ca="1">IF(Table1[[#This Row],[Area]]="Area 6",Table1[[#This Row],[Income]],0)</f>
        <v>35918</v>
      </c>
      <c r="BG302">
        <f ca="1">IF(Table1[[#This Row],[Area]]="Area 7",Table1[[#This Row],[Income]],0)</f>
        <v>0</v>
      </c>
      <c r="BH302">
        <f ca="1">IF(Table1[[#This Row],[Area]]="Area 8",Table1[[#This Row],[Income]],0)</f>
        <v>0</v>
      </c>
      <c r="BI302">
        <f ca="1">IF(Table1[[#This Row],[Area]]="Area 9",Table1[[#This Row],[Income]],0)</f>
        <v>0</v>
      </c>
      <c r="BJ302">
        <f ca="1">IF(Table1[[#This Row],[Area]]="Area 10",Table1[[#This Row],[Income]],0)</f>
        <v>0</v>
      </c>
      <c r="BK302">
        <f ca="1">IF(Table1[[#This Row],[Area]]="Area 11",Table1[[#This Row],[Income]],0)</f>
        <v>0</v>
      </c>
      <c r="BL302">
        <f ca="1">IF(Table1[[#This Row],[Area]]="Area 12",Table1[[#This Row],[Income]],0)</f>
        <v>0</v>
      </c>
      <c r="BM302">
        <f ca="1">IF(Table1[[#This Row],[Area]]="Area 13",Table1[[#This Row],[Income]],0)</f>
        <v>0</v>
      </c>
      <c r="BN302" s="2">
        <f ca="1">IF(Table1[[#This Row],[Area]]="Area 14",Table1[[#This Row],[Income]],0)</f>
        <v>0</v>
      </c>
      <c r="BO302" s="1">
        <f ca="1">IF(Table1[[#This Row],[Occupation]]="Health",Table1[[#This Row],[Income]],0)</f>
        <v>0</v>
      </c>
      <c r="BP302">
        <f ca="1">IF(Table1[[#This Row],[Occupation]]="Construction",Table1[[#This Row],[Income]],0)</f>
        <v>35918</v>
      </c>
      <c r="BQ302">
        <f ca="1">IF(Table1[[#This Row],[Occupation]]="Teaching",Table1[[#This Row],[Income]],0)</f>
        <v>0</v>
      </c>
      <c r="BR302">
        <f ca="1">IF(Table1[[#This Row],[Occupation]]="IT",Table1[[#This Row],[Income]],0)</f>
        <v>0</v>
      </c>
      <c r="BS302">
        <f ca="1">IF(Table1[[#This Row],[Occupation]]="General Work",Table1[[#This Row],[Income]],0)</f>
        <v>0</v>
      </c>
      <c r="BT302" s="2">
        <f ca="1">IF(Table1[[#This Row],[Occupation]]="Agriculture",Table1[[#This Row],[Income]],0)</f>
        <v>0</v>
      </c>
      <c r="BV302" s="1">
        <f ca="1">IF(Table1[[#This Row],[Value of Debts]]&gt;Table1[[#This Row],[Income]],1,0)</f>
        <v>1</v>
      </c>
      <c r="BY302" s="2">
        <f ca="1">IF(Table1[[#This Row],[Net Worth of person]]&gt;$BZ$5,Table1[[#This Row],[Age]],0)</f>
        <v>0</v>
      </c>
    </row>
    <row r="303" spans="2:77" x14ac:dyDescent="0.3">
      <c r="B303">
        <f t="shared" ca="1" si="102"/>
        <v>1</v>
      </c>
      <c r="C303" t="str">
        <f t="shared" ca="1" si="111"/>
        <v>Men</v>
      </c>
      <c r="D303">
        <f t="shared" ca="1" si="103"/>
        <v>33</v>
      </c>
      <c r="E303">
        <f t="shared" ca="1" si="104"/>
        <v>5</v>
      </c>
      <c r="F303" t="str">
        <f t="shared" ca="1" si="112"/>
        <v>General Work</v>
      </c>
      <c r="G303">
        <f t="shared" ca="1" si="105"/>
        <v>1</v>
      </c>
      <c r="H303" t="str">
        <f t="shared" ca="1" si="113"/>
        <v>High School</v>
      </c>
      <c r="I303">
        <f t="shared" ca="1" si="106"/>
        <v>2</v>
      </c>
      <c r="J303">
        <f t="shared" ca="1" si="107"/>
        <v>2</v>
      </c>
      <c r="K303">
        <f t="shared" ca="1" si="108"/>
        <v>60652</v>
      </c>
      <c r="L303">
        <f t="shared" ca="1" si="109"/>
        <v>6</v>
      </c>
      <c r="M303" t="str">
        <f t="shared" ca="1" si="114"/>
        <v>Area 6</v>
      </c>
      <c r="N303">
        <f t="shared" ca="1" si="115"/>
        <v>363912</v>
      </c>
      <c r="O303">
        <f ca="1">RAND()*Table1[[#This Row],[value of House]]</f>
        <v>38521.446891333275</v>
      </c>
      <c r="P303">
        <f t="shared" ca="1" si="116"/>
        <v>50976.337868738716</v>
      </c>
      <c r="Q303">
        <f t="shared" ca="1" si="117"/>
        <v>12284</v>
      </c>
      <c r="R303">
        <f t="shared" ca="1" si="118"/>
        <v>84196.945991121829</v>
      </c>
      <c r="S303">
        <f t="shared" ca="1" si="119"/>
        <v>69872.357768321846</v>
      </c>
      <c r="T303">
        <f t="shared" ca="1" si="120"/>
        <v>484760.69563706056</v>
      </c>
      <c r="U303">
        <f t="shared" ca="1" si="121"/>
        <v>135002.39288245511</v>
      </c>
      <c r="V303">
        <f t="shared" ca="1" si="122"/>
        <v>349758.30275460542</v>
      </c>
      <c r="X303" s="1">
        <f ca="1">IF(Table1[[#This Row],[Gender]]="Men",1,0)</f>
        <v>1</v>
      </c>
      <c r="Y303">
        <f ca="1">IF(Table1[[#This Row],[Gender]]="Women",1,0)</f>
        <v>0</v>
      </c>
      <c r="AB303" s="2"/>
      <c r="AD303" s="1">
        <f ca="1">IF(Table1[[#This Row],[Occupation]]="General Work",1,0)</f>
        <v>1</v>
      </c>
      <c r="AE303">
        <f ca="1">IF(Table1[[#This Row],[Occupation]]="IT",1,0)</f>
        <v>0</v>
      </c>
      <c r="AF303">
        <f ca="1">IF(Table1[[#This Row],[Occupation]]="Agriculture",1,0)</f>
        <v>0</v>
      </c>
      <c r="AG303">
        <f ca="1">IF(Table1[[#This Row],[Occupation]]="Teaching",1,0)</f>
        <v>0</v>
      </c>
      <c r="AH303">
        <f ca="1">IF(Table1[[#This Row],[Occupation]]="Construction",1,0)</f>
        <v>0</v>
      </c>
      <c r="AI303">
        <f ca="1">IF(Table1[[#This Row],[Occupation]]="Health",1,0)</f>
        <v>0</v>
      </c>
      <c r="AP303" s="1"/>
      <c r="AQ303" s="11">
        <f t="shared" ca="1" si="101"/>
        <v>11651.115755124492</v>
      </c>
      <c r="AR303" s="2"/>
      <c r="AS303" s="1">
        <f ca="1">IF(Table1[[#This Row],[Value of Debts]]&gt;$AT$5,1,0)</f>
        <v>1</v>
      </c>
      <c r="AV303" s="2"/>
      <c r="AW303" s="16">
        <f ca="1">Table1[[#This Row],[Mortage Left]]/Table1[[#This Row],[value of House]]</f>
        <v>0.10585374181487084</v>
      </c>
      <c r="AX303">
        <f t="shared" ca="1" si="110"/>
        <v>1</v>
      </c>
      <c r="BA303" s="1">
        <f ca="1">IF(Table1[[#This Row],[Area]]="Area 1",Table1[[#This Row],[Income]],0)</f>
        <v>0</v>
      </c>
      <c r="BB303">
        <f ca="1">IF(Table1[[#This Row],[Area]]="Area 2",Table1[[#This Row],[Income]],0)</f>
        <v>0</v>
      </c>
      <c r="BC303">
        <f ca="1">IF(Table1[[#This Row],[Area]]="Area 3",Table1[[#This Row],[Income]],0)</f>
        <v>0</v>
      </c>
      <c r="BD303">
        <f ca="1">IF(Table1[[#This Row],[Area]]="Area 4",Table1[[#This Row],[Income]],0)</f>
        <v>0</v>
      </c>
      <c r="BE303">
        <f ca="1">IF(Table1[[#This Row],[Area]]="Area 5",Table1[[#This Row],[Income]],0)</f>
        <v>0</v>
      </c>
      <c r="BF303">
        <f ca="1">IF(Table1[[#This Row],[Area]]="Area 6",Table1[[#This Row],[Income]],0)</f>
        <v>60652</v>
      </c>
      <c r="BG303">
        <f ca="1">IF(Table1[[#This Row],[Area]]="Area 7",Table1[[#This Row],[Income]],0)</f>
        <v>0</v>
      </c>
      <c r="BH303">
        <f ca="1">IF(Table1[[#This Row],[Area]]="Area 8",Table1[[#This Row],[Income]],0)</f>
        <v>0</v>
      </c>
      <c r="BI303">
        <f ca="1">IF(Table1[[#This Row],[Area]]="Area 9",Table1[[#This Row],[Income]],0)</f>
        <v>0</v>
      </c>
      <c r="BJ303">
        <f ca="1">IF(Table1[[#This Row],[Area]]="Area 10",Table1[[#This Row],[Income]],0)</f>
        <v>0</v>
      </c>
      <c r="BK303">
        <f ca="1">IF(Table1[[#This Row],[Area]]="Area 11",Table1[[#This Row],[Income]],0)</f>
        <v>0</v>
      </c>
      <c r="BL303">
        <f ca="1">IF(Table1[[#This Row],[Area]]="Area 12",Table1[[#This Row],[Income]],0)</f>
        <v>0</v>
      </c>
      <c r="BM303">
        <f ca="1">IF(Table1[[#This Row],[Area]]="Area 13",Table1[[#This Row],[Income]],0)</f>
        <v>0</v>
      </c>
      <c r="BN303" s="2">
        <f ca="1">IF(Table1[[#This Row],[Area]]="Area 14",Table1[[#This Row],[Income]],0)</f>
        <v>0</v>
      </c>
      <c r="BO303" s="1">
        <f ca="1">IF(Table1[[#This Row],[Occupation]]="Health",Table1[[#This Row],[Income]],0)</f>
        <v>0</v>
      </c>
      <c r="BP303">
        <f ca="1">IF(Table1[[#This Row],[Occupation]]="Construction",Table1[[#This Row],[Income]],0)</f>
        <v>0</v>
      </c>
      <c r="BQ303">
        <f ca="1">IF(Table1[[#This Row],[Occupation]]="Teaching",Table1[[#This Row],[Income]],0)</f>
        <v>0</v>
      </c>
      <c r="BR303">
        <f ca="1">IF(Table1[[#This Row],[Occupation]]="IT",Table1[[#This Row],[Income]],0)</f>
        <v>0</v>
      </c>
      <c r="BS303">
        <f ca="1">IF(Table1[[#This Row],[Occupation]]="General Work",Table1[[#This Row],[Income]],0)</f>
        <v>60652</v>
      </c>
      <c r="BT303" s="2">
        <f ca="1">IF(Table1[[#This Row],[Occupation]]="Agriculture",Table1[[#This Row],[Income]],0)</f>
        <v>0</v>
      </c>
      <c r="BV303" s="1">
        <f ca="1">IF(Table1[[#This Row],[Value of Debts]]&gt;Table1[[#This Row],[Income]],1,0)</f>
        <v>1</v>
      </c>
      <c r="BY303" s="2">
        <f ca="1">IF(Table1[[#This Row],[Net Worth of person]]&gt;$BZ$5,Table1[[#This Row],[Age]],0)</f>
        <v>33</v>
      </c>
    </row>
    <row r="304" spans="2:77" x14ac:dyDescent="0.3">
      <c r="B304">
        <f t="shared" ca="1" si="102"/>
        <v>2</v>
      </c>
      <c r="C304" t="str">
        <f t="shared" ca="1" si="111"/>
        <v>Women</v>
      </c>
      <c r="D304">
        <f t="shared" ca="1" si="103"/>
        <v>25</v>
      </c>
      <c r="E304">
        <f t="shared" ca="1" si="104"/>
        <v>5</v>
      </c>
      <c r="F304" t="str">
        <f t="shared" ca="1" si="112"/>
        <v>General Work</v>
      </c>
      <c r="G304">
        <f t="shared" ca="1" si="105"/>
        <v>1</v>
      </c>
      <c r="H304" t="str">
        <f t="shared" ca="1" si="113"/>
        <v>High School</v>
      </c>
      <c r="I304">
        <f t="shared" ca="1" si="106"/>
        <v>2</v>
      </c>
      <c r="J304">
        <f t="shared" ca="1" si="107"/>
        <v>1</v>
      </c>
      <c r="K304">
        <f t="shared" ca="1" si="108"/>
        <v>44753</v>
      </c>
      <c r="L304">
        <f t="shared" ca="1" si="109"/>
        <v>7</v>
      </c>
      <c r="M304" t="str">
        <f t="shared" ca="1" si="114"/>
        <v>Area 7</v>
      </c>
      <c r="N304">
        <f t="shared" ca="1" si="115"/>
        <v>134259</v>
      </c>
      <c r="O304">
        <f ca="1">RAND()*Table1[[#This Row],[value of House]]</f>
        <v>87261.809174900482</v>
      </c>
      <c r="P304">
        <f t="shared" ca="1" si="116"/>
        <v>11651.115755124492</v>
      </c>
      <c r="Q304">
        <f t="shared" ca="1" si="117"/>
        <v>6552</v>
      </c>
      <c r="R304">
        <f t="shared" ca="1" si="118"/>
        <v>22276.702278902823</v>
      </c>
      <c r="S304">
        <f t="shared" ca="1" si="119"/>
        <v>34637.179080595699</v>
      </c>
      <c r="T304">
        <f t="shared" ca="1" si="120"/>
        <v>180547.29483572018</v>
      </c>
      <c r="U304">
        <f t="shared" ca="1" si="121"/>
        <v>116090.51145380331</v>
      </c>
      <c r="V304">
        <f t="shared" ca="1" si="122"/>
        <v>64456.783381916874</v>
      </c>
      <c r="X304" s="1">
        <f ca="1">IF(Table1[[#This Row],[Gender]]="Men",1,0)</f>
        <v>0</v>
      </c>
      <c r="Y304">
        <f ca="1">IF(Table1[[#This Row],[Gender]]="Women",1,0)</f>
        <v>1</v>
      </c>
      <c r="AB304" s="2"/>
      <c r="AD304" s="1">
        <f ca="1">IF(Table1[[#This Row],[Occupation]]="General Work",1,0)</f>
        <v>1</v>
      </c>
      <c r="AE304">
        <f ca="1">IF(Table1[[#This Row],[Occupation]]="IT",1,0)</f>
        <v>0</v>
      </c>
      <c r="AF304">
        <f ca="1">IF(Table1[[#This Row],[Occupation]]="Agriculture",1,0)</f>
        <v>0</v>
      </c>
      <c r="AG304">
        <f ca="1">IF(Table1[[#This Row],[Occupation]]="Teaching",1,0)</f>
        <v>0</v>
      </c>
      <c r="AH304">
        <f ca="1">IF(Table1[[#This Row],[Occupation]]="Construction",1,0)</f>
        <v>0</v>
      </c>
      <c r="AI304">
        <f ca="1">IF(Table1[[#This Row],[Occupation]]="Health",1,0)</f>
        <v>0</v>
      </c>
      <c r="AP304" s="1"/>
      <c r="AQ304" s="11">
        <f t="shared" ca="1" si="101"/>
        <v>13664.294445088843</v>
      </c>
      <c r="AR304" s="2"/>
      <c r="AS304" s="1">
        <f ca="1">IF(Table1[[#This Row],[Value of Debts]]&gt;$AT$5,1,0)</f>
        <v>1</v>
      </c>
      <c r="AV304" s="2"/>
      <c r="AW304" s="16">
        <f ca="1">Table1[[#This Row],[Mortage Left]]/Table1[[#This Row],[value of House]]</f>
        <v>0.64995128203621721</v>
      </c>
      <c r="AX304">
        <f t="shared" ca="1" si="110"/>
        <v>0</v>
      </c>
      <c r="BA304" s="1">
        <f ca="1">IF(Table1[[#This Row],[Area]]="Area 1",Table1[[#This Row],[Income]],0)</f>
        <v>0</v>
      </c>
      <c r="BB304">
        <f ca="1">IF(Table1[[#This Row],[Area]]="Area 2",Table1[[#This Row],[Income]],0)</f>
        <v>0</v>
      </c>
      <c r="BC304">
        <f ca="1">IF(Table1[[#This Row],[Area]]="Area 3",Table1[[#This Row],[Income]],0)</f>
        <v>0</v>
      </c>
      <c r="BD304">
        <f ca="1">IF(Table1[[#This Row],[Area]]="Area 4",Table1[[#This Row],[Income]],0)</f>
        <v>0</v>
      </c>
      <c r="BE304">
        <f ca="1">IF(Table1[[#This Row],[Area]]="Area 5",Table1[[#This Row],[Income]],0)</f>
        <v>0</v>
      </c>
      <c r="BF304">
        <f ca="1">IF(Table1[[#This Row],[Area]]="Area 6",Table1[[#This Row],[Income]],0)</f>
        <v>0</v>
      </c>
      <c r="BG304">
        <f ca="1">IF(Table1[[#This Row],[Area]]="Area 7",Table1[[#This Row],[Income]],0)</f>
        <v>44753</v>
      </c>
      <c r="BH304">
        <f ca="1">IF(Table1[[#This Row],[Area]]="Area 8",Table1[[#This Row],[Income]],0)</f>
        <v>0</v>
      </c>
      <c r="BI304">
        <f ca="1">IF(Table1[[#This Row],[Area]]="Area 9",Table1[[#This Row],[Income]],0)</f>
        <v>0</v>
      </c>
      <c r="BJ304">
        <f ca="1">IF(Table1[[#This Row],[Area]]="Area 10",Table1[[#This Row],[Income]],0)</f>
        <v>0</v>
      </c>
      <c r="BK304">
        <f ca="1">IF(Table1[[#This Row],[Area]]="Area 11",Table1[[#This Row],[Income]],0)</f>
        <v>0</v>
      </c>
      <c r="BL304">
        <f ca="1">IF(Table1[[#This Row],[Area]]="Area 12",Table1[[#This Row],[Income]],0)</f>
        <v>0</v>
      </c>
      <c r="BM304">
        <f ca="1">IF(Table1[[#This Row],[Area]]="Area 13",Table1[[#This Row],[Income]],0)</f>
        <v>0</v>
      </c>
      <c r="BN304" s="2">
        <f ca="1">IF(Table1[[#This Row],[Area]]="Area 14",Table1[[#This Row],[Income]],0)</f>
        <v>0</v>
      </c>
      <c r="BO304" s="1">
        <f ca="1">IF(Table1[[#This Row],[Occupation]]="Health",Table1[[#This Row],[Income]],0)</f>
        <v>0</v>
      </c>
      <c r="BP304">
        <f ca="1">IF(Table1[[#This Row],[Occupation]]="Construction",Table1[[#This Row],[Income]],0)</f>
        <v>0</v>
      </c>
      <c r="BQ304">
        <f ca="1">IF(Table1[[#This Row],[Occupation]]="Teaching",Table1[[#This Row],[Income]],0)</f>
        <v>0</v>
      </c>
      <c r="BR304">
        <f ca="1">IF(Table1[[#This Row],[Occupation]]="IT",Table1[[#This Row],[Income]],0)</f>
        <v>0</v>
      </c>
      <c r="BS304">
        <f ca="1">IF(Table1[[#This Row],[Occupation]]="General Work",Table1[[#This Row],[Income]],0)</f>
        <v>44753</v>
      </c>
      <c r="BT304" s="2">
        <f ca="1">IF(Table1[[#This Row],[Occupation]]="Agriculture",Table1[[#This Row],[Income]],0)</f>
        <v>0</v>
      </c>
      <c r="BV304" s="1">
        <f ca="1">IF(Table1[[#This Row],[Value of Debts]]&gt;Table1[[#This Row],[Income]],1,0)</f>
        <v>1</v>
      </c>
      <c r="BY304" s="2">
        <f ca="1">IF(Table1[[#This Row],[Net Worth of person]]&gt;$BZ$5,Table1[[#This Row],[Age]],0)</f>
        <v>0</v>
      </c>
    </row>
    <row r="305" spans="2:77" x14ac:dyDescent="0.3">
      <c r="B305">
        <f t="shared" ca="1" si="102"/>
        <v>1</v>
      </c>
      <c r="C305" t="str">
        <f t="shared" ca="1" si="111"/>
        <v>Men</v>
      </c>
      <c r="D305">
        <f t="shared" ca="1" si="103"/>
        <v>28</v>
      </c>
      <c r="E305">
        <f t="shared" ca="1" si="104"/>
        <v>3</v>
      </c>
      <c r="F305" t="str">
        <f t="shared" ca="1" si="112"/>
        <v>Teaching</v>
      </c>
      <c r="G305">
        <f t="shared" ca="1" si="105"/>
        <v>2</v>
      </c>
      <c r="H305" t="str">
        <f t="shared" ca="1" si="113"/>
        <v>College</v>
      </c>
      <c r="I305">
        <f t="shared" ca="1" si="106"/>
        <v>2</v>
      </c>
      <c r="J305">
        <f t="shared" ca="1" si="107"/>
        <v>2</v>
      </c>
      <c r="K305">
        <f t="shared" ca="1" si="108"/>
        <v>40828</v>
      </c>
      <c r="L305">
        <f t="shared" ca="1" si="109"/>
        <v>10</v>
      </c>
      <c r="M305" t="str">
        <f t="shared" ca="1" si="114"/>
        <v>Area 10</v>
      </c>
      <c r="N305">
        <f t="shared" ca="1" si="115"/>
        <v>244968</v>
      </c>
      <c r="O305">
        <f ca="1">RAND()*Table1[[#This Row],[value of House]]</f>
        <v>12788.680603069155</v>
      </c>
      <c r="P305">
        <f t="shared" ca="1" si="116"/>
        <v>27328.588890177685</v>
      </c>
      <c r="Q305">
        <f t="shared" ca="1" si="117"/>
        <v>3965</v>
      </c>
      <c r="R305">
        <f t="shared" ca="1" si="118"/>
        <v>22879.867757404703</v>
      </c>
      <c r="S305">
        <f t="shared" ca="1" si="119"/>
        <v>47900.970770246378</v>
      </c>
      <c r="T305">
        <f t="shared" ca="1" si="120"/>
        <v>320197.55966042401</v>
      </c>
      <c r="U305">
        <f t="shared" ca="1" si="121"/>
        <v>39633.548360473855</v>
      </c>
      <c r="V305">
        <f t="shared" ca="1" si="122"/>
        <v>280564.01129995019</v>
      </c>
      <c r="X305" s="1">
        <f ca="1">IF(Table1[[#This Row],[Gender]]="Men",1,0)</f>
        <v>1</v>
      </c>
      <c r="Y305">
        <f ca="1">IF(Table1[[#This Row],[Gender]]="Women",1,0)</f>
        <v>0</v>
      </c>
      <c r="AB305" s="2"/>
      <c r="AD305" s="1">
        <f ca="1">IF(Table1[[#This Row],[Occupation]]="General Work",1,0)</f>
        <v>0</v>
      </c>
      <c r="AE305">
        <f ca="1">IF(Table1[[#This Row],[Occupation]]="IT",1,0)</f>
        <v>0</v>
      </c>
      <c r="AF305">
        <f ca="1">IF(Table1[[#This Row],[Occupation]]="Agriculture",1,0)</f>
        <v>0</v>
      </c>
      <c r="AG305">
        <f ca="1">IF(Table1[[#This Row],[Occupation]]="Teaching",1,0)</f>
        <v>1</v>
      </c>
      <c r="AH305">
        <f ca="1">IF(Table1[[#This Row],[Occupation]]="Construction",1,0)</f>
        <v>0</v>
      </c>
      <c r="AI305">
        <f ca="1">IF(Table1[[#This Row],[Occupation]]="Health",1,0)</f>
        <v>0</v>
      </c>
      <c r="AP305" s="1"/>
      <c r="AQ305" s="11">
        <f t="shared" ca="1" si="101"/>
        <v>23380.798477748453</v>
      </c>
      <c r="AR305" s="2"/>
      <c r="AS305" s="1">
        <f ca="1">IF(Table1[[#This Row],[Value of Debts]]&gt;$AT$5,1,0)</f>
        <v>0</v>
      </c>
      <c r="AV305" s="2"/>
      <c r="AW305" s="16">
        <f ca="1">Table1[[#This Row],[Mortage Left]]/Table1[[#This Row],[value of House]]</f>
        <v>5.2205515018570403E-2</v>
      </c>
      <c r="AX305">
        <f t="shared" ca="1" si="110"/>
        <v>1</v>
      </c>
      <c r="BA305" s="1">
        <f ca="1">IF(Table1[[#This Row],[Area]]="Area 1",Table1[[#This Row],[Income]],0)</f>
        <v>0</v>
      </c>
      <c r="BB305">
        <f ca="1">IF(Table1[[#This Row],[Area]]="Area 2",Table1[[#This Row],[Income]],0)</f>
        <v>0</v>
      </c>
      <c r="BC305">
        <f ca="1">IF(Table1[[#This Row],[Area]]="Area 3",Table1[[#This Row],[Income]],0)</f>
        <v>0</v>
      </c>
      <c r="BD305">
        <f ca="1">IF(Table1[[#This Row],[Area]]="Area 4",Table1[[#This Row],[Income]],0)</f>
        <v>0</v>
      </c>
      <c r="BE305">
        <f ca="1">IF(Table1[[#This Row],[Area]]="Area 5",Table1[[#This Row],[Income]],0)</f>
        <v>0</v>
      </c>
      <c r="BF305">
        <f ca="1">IF(Table1[[#This Row],[Area]]="Area 6",Table1[[#This Row],[Income]],0)</f>
        <v>0</v>
      </c>
      <c r="BG305">
        <f ca="1">IF(Table1[[#This Row],[Area]]="Area 7",Table1[[#This Row],[Income]],0)</f>
        <v>0</v>
      </c>
      <c r="BH305">
        <f ca="1">IF(Table1[[#This Row],[Area]]="Area 8",Table1[[#This Row],[Income]],0)</f>
        <v>0</v>
      </c>
      <c r="BI305">
        <f ca="1">IF(Table1[[#This Row],[Area]]="Area 9",Table1[[#This Row],[Income]],0)</f>
        <v>0</v>
      </c>
      <c r="BJ305">
        <f ca="1">IF(Table1[[#This Row],[Area]]="Area 10",Table1[[#This Row],[Income]],0)</f>
        <v>40828</v>
      </c>
      <c r="BK305">
        <f ca="1">IF(Table1[[#This Row],[Area]]="Area 11",Table1[[#This Row],[Income]],0)</f>
        <v>0</v>
      </c>
      <c r="BL305">
        <f ca="1">IF(Table1[[#This Row],[Area]]="Area 12",Table1[[#This Row],[Income]],0)</f>
        <v>0</v>
      </c>
      <c r="BM305">
        <f ca="1">IF(Table1[[#This Row],[Area]]="Area 13",Table1[[#This Row],[Income]],0)</f>
        <v>0</v>
      </c>
      <c r="BN305" s="2">
        <f ca="1">IF(Table1[[#This Row],[Area]]="Area 14",Table1[[#This Row],[Income]],0)</f>
        <v>0</v>
      </c>
      <c r="BO305" s="1">
        <f ca="1">IF(Table1[[#This Row],[Occupation]]="Health",Table1[[#This Row],[Income]],0)</f>
        <v>0</v>
      </c>
      <c r="BP305">
        <f ca="1">IF(Table1[[#This Row],[Occupation]]="Construction",Table1[[#This Row],[Income]],0)</f>
        <v>0</v>
      </c>
      <c r="BQ305">
        <f ca="1">IF(Table1[[#This Row],[Occupation]]="Teaching",Table1[[#This Row],[Income]],0)</f>
        <v>40828</v>
      </c>
      <c r="BR305">
        <f ca="1">IF(Table1[[#This Row],[Occupation]]="IT",Table1[[#This Row],[Income]],0)</f>
        <v>0</v>
      </c>
      <c r="BS305">
        <f ca="1">IF(Table1[[#This Row],[Occupation]]="General Work",Table1[[#This Row],[Income]],0)</f>
        <v>0</v>
      </c>
      <c r="BT305" s="2">
        <f ca="1">IF(Table1[[#This Row],[Occupation]]="Agriculture",Table1[[#This Row],[Income]],0)</f>
        <v>0</v>
      </c>
      <c r="BV305" s="1">
        <f ca="1">IF(Table1[[#This Row],[Value of Debts]]&gt;Table1[[#This Row],[Income]],1,0)</f>
        <v>0</v>
      </c>
      <c r="BY305" s="2">
        <f ca="1">IF(Table1[[#This Row],[Net Worth of person]]&gt;$BZ$5,Table1[[#This Row],[Age]],0)</f>
        <v>28</v>
      </c>
    </row>
    <row r="306" spans="2:77" x14ac:dyDescent="0.3">
      <c r="B306">
        <f t="shared" ca="1" si="102"/>
        <v>1</v>
      </c>
      <c r="C306" t="str">
        <f t="shared" ca="1" si="111"/>
        <v>Men</v>
      </c>
      <c r="D306">
        <f t="shared" ca="1" si="103"/>
        <v>41</v>
      </c>
      <c r="E306">
        <f t="shared" ca="1" si="104"/>
        <v>1</v>
      </c>
      <c r="F306" t="str">
        <f t="shared" ca="1" si="112"/>
        <v>Health</v>
      </c>
      <c r="G306">
        <f t="shared" ca="1" si="105"/>
        <v>3</v>
      </c>
      <c r="H306" t="str">
        <f t="shared" ca="1" si="113"/>
        <v>University</v>
      </c>
      <c r="I306">
        <f t="shared" ca="1" si="106"/>
        <v>0</v>
      </c>
      <c r="J306">
        <f t="shared" ca="1" si="107"/>
        <v>3</v>
      </c>
      <c r="K306">
        <f t="shared" ca="1" si="108"/>
        <v>82164</v>
      </c>
      <c r="L306">
        <f t="shared" ca="1" si="109"/>
        <v>14</v>
      </c>
      <c r="M306" t="str">
        <f t="shared" ca="1" si="114"/>
        <v>Area 14</v>
      </c>
      <c r="N306">
        <f t="shared" ca="1" si="115"/>
        <v>492984</v>
      </c>
      <c r="O306">
        <f ca="1">RAND()*Table1[[#This Row],[value of House]]</f>
        <v>151164.62019854315</v>
      </c>
      <c r="P306">
        <f t="shared" ca="1" si="116"/>
        <v>70142.395433245358</v>
      </c>
      <c r="Q306">
        <f t="shared" ca="1" si="117"/>
        <v>64285</v>
      </c>
      <c r="R306">
        <f t="shared" ca="1" si="118"/>
        <v>32952.49985418604</v>
      </c>
      <c r="S306">
        <f t="shared" ca="1" si="119"/>
        <v>116258.75690184403</v>
      </c>
      <c r="T306">
        <f t="shared" ca="1" si="120"/>
        <v>679385.1523350894</v>
      </c>
      <c r="U306">
        <f t="shared" ca="1" si="121"/>
        <v>248402.12005272921</v>
      </c>
      <c r="V306">
        <f t="shared" ca="1" si="122"/>
        <v>430983.03228236019</v>
      </c>
      <c r="X306" s="1">
        <f ca="1">IF(Table1[[#This Row],[Gender]]="Men",1,0)</f>
        <v>1</v>
      </c>
      <c r="Y306">
        <f ca="1">IF(Table1[[#This Row],[Gender]]="Women",1,0)</f>
        <v>0</v>
      </c>
      <c r="AB306" s="2"/>
      <c r="AD306" s="1">
        <f ca="1">IF(Table1[[#This Row],[Occupation]]="General Work",1,0)</f>
        <v>0</v>
      </c>
      <c r="AE306">
        <f ca="1">IF(Table1[[#This Row],[Occupation]]="IT",1,0)</f>
        <v>0</v>
      </c>
      <c r="AF306">
        <f ca="1">IF(Table1[[#This Row],[Occupation]]="Agriculture",1,0)</f>
        <v>0</v>
      </c>
      <c r="AG306">
        <f ca="1">IF(Table1[[#This Row],[Occupation]]="Teaching",1,0)</f>
        <v>0</v>
      </c>
      <c r="AH306">
        <f ca="1">IF(Table1[[#This Row],[Occupation]]="Construction",1,0)</f>
        <v>0</v>
      </c>
      <c r="AI306">
        <f ca="1">IF(Table1[[#This Row],[Occupation]]="Health",1,0)</f>
        <v>1</v>
      </c>
      <c r="AP306" s="1"/>
      <c r="AQ306" s="11">
        <f t="shared" ca="1" si="101"/>
        <v>17000.587408019852</v>
      </c>
      <c r="AR306" s="2"/>
      <c r="AS306" s="1">
        <f ca="1">IF(Table1[[#This Row],[Value of Debts]]&gt;$AT$5,1,0)</f>
        <v>1</v>
      </c>
      <c r="AV306" s="2"/>
      <c r="AW306" s="16">
        <f ca="1">Table1[[#This Row],[Mortage Left]]/Table1[[#This Row],[value of House]]</f>
        <v>0.30663189920675549</v>
      </c>
      <c r="AX306">
        <f t="shared" ca="1" si="110"/>
        <v>0</v>
      </c>
      <c r="BA306" s="1">
        <f ca="1">IF(Table1[[#This Row],[Area]]="Area 1",Table1[[#This Row],[Income]],0)</f>
        <v>0</v>
      </c>
      <c r="BB306">
        <f ca="1">IF(Table1[[#This Row],[Area]]="Area 2",Table1[[#This Row],[Income]],0)</f>
        <v>0</v>
      </c>
      <c r="BC306">
        <f ca="1">IF(Table1[[#This Row],[Area]]="Area 3",Table1[[#This Row],[Income]],0)</f>
        <v>0</v>
      </c>
      <c r="BD306">
        <f ca="1">IF(Table1[[#This Row],[Area]]="Area 4",Table1[[#This Row],[Income]],0)</f>
        <v>0</v>
      </c>
      <c r="BE306">
        <f ca="1">IF(Table1[[#This Row],[Area]]="Area 5",Table1[[#This Row],[Income]],0)</f>
        <v>0</v>
      </c>
      <c r="BF306">
        <f ca="1">IF(Table1[[#This Row],[Area]]="Area 6",Table1[[#This Row],[Income]],0)</f>
        <v>0</v>
      </c>
      <c r="BG306">
        <f ca="1">IF(Table1[[#This Row],[Area]]="Area 7",Table1[[#This Row],[Income]],0)</f>
        <v>0</v>
      </c>
      <c r="BH306">
        <f ca="1">IF(Table1[[#This Row],[Area]]="Area 8",Table1[[#This Row],[Income]],0)</f>
        <v>0</v>
      </c>
      <c r="BI306">
        <f ca="1">IF(Table1[[#This Row],[Area]]="Area 9",Table1[[#This Row],[Income]],0)</f>
        <v>0</v>
      </c>
      <c r="BJ306">
        <f ca="1">IF(Table1[[#This Row],[Area]]="Area 10",Table1[[#This Row],[Income]],0)</f>
        <v>0</v>
      </c>
      <c r="BK306">
        <f ca="1">IF(Table1[[#This Row],[Area]]="Area 11",Table1[[#This Row],[Income]],0)</f>
        <v>0</v>
      </c>
      <c r="BL306">
        <f ca="1">IF(Table1[[#This Row],[Area]]="Area 12",Table1[[#This Row],[Income]],0)</f>
        <v>0</v>
      </c>
      <c r="BM306">
        <f ca="1">IF(Table1[[#This Row],[Area]]="Area 13",Table1[[#This Row],[Income]],0)</f>
        <v>0</v>
      </c>
      <c r="BN306" s="2">
        <f ca="1">IF(Table1[[#This Row],[Area]]="Area 14",Table1[[#This Row],[Income]],0)</f>
        <v>82164</v>
      </c>
      <c r="BO306" s="1">
        <f ca="1">IF(Table1[[#This Row],[Occupation]]="Health",Table1[[#This Row],[Income]],0)</f>
        <v>82164</v>
      </c>
      <c r="BP306">
        <f ca="1">IF(Table1[[#This Row],[Occupation]]="Construction",Table1[[#This Row],[Income]],0)</f>
        <v>0</v>
      </c>
      <c r="BQ306">
        <f ca="1">IF(Table1[[#This Row],[Occupation]]="Teaching",Table1[[#This Row],[Income]],0)</f>
        <v>0</v>
      </c>
      <c r="BR306">
        <f ca="1">IF(Table1[[#This Row],[Occupation]]="IT",Table1[[#This Row],[Income]],0)</f>
        <v>0</v>
      </c>
      <c r="BS306">
        <f ca="1">IF(Table1[[#This Row],[Occupation]]="General Work",Table1[[#This Row],[Income]],0)</f>
        <v>0</v>
      </c>
      <c r="BT306" s="2">
        <f ca="1">IF(Table1[[#This Row],[Occupation]]="Agriculture",Table1[[#This Row],[Income]],0)</f>
        <v>0</v>
      </c>
      <c r="BV306" s="1">
        <f ca="1">IF(Table1[[#This Row],[Value of Debts]]&gt;Table1[[#This Row],[Income]],1,0)</f>
        <v>1</v>
      </c>
      <c r="BY306" s="2">
        <f ca="1">IF(Table1[[#This Row],[Net Worth of person]]&gt;$BZ$5,Table1[[#This Row],[Age]],0)</f>
        <v>41</v>
      </c>
    </row>
    <row r="307" spans="2:77" x14ac:dyDescent="0.3">
      <c r="B307">
        <f t="shared" ca="1" si="102"/>
        <v>2</v>
      </c>
      <c r="C307" t="str">
        <f t="shared" ca="1" si="111"/>
        <v>Women</v>
      </c>
      <c r="D307">
        <f t="shared" ca="1" si="103"/>
        <v>37</v>
      </c>
      <c r="E307">
        <f t="shared" ca="1" si="104"/>
        <v>4</v>
      </c>
      <c r="F307" t="str">
        <f t="shared" ca="1" si="112"/>
        <v>IT</v>
      </c>
      <c r="G307">
        <f t="shared" ca="1" si="105"/>
        <v>3</v>
      </c>
      <c r="H307" t="str">
        <f t="shared" ca="1" si="113"/>
        <v>University</v>
      </c>
      <c r="I307">
        <f t="shared" ca="1" si="106"/>
        <v>2</v>
      </c>
      <c r="J307">
        <f t="shared" ca="1" si="107"/>
        <v>2</v>
      </c>
      <c r="K307">
        <f t="shared" ca="1" si="108"/>
        <v>45702</v>
      </c>
      <c r="L307">
        <f t="shared" ca="1" si="109"/>
        <v>8</v>
      </c>
      <c r="M307" t="str">
        <f t="shared" ca="1" si="114"/>
        <v>Area 8</v>
      </c>
      <c r="N307">
        <f t="shared" ca="1" si="115"/>
        <v>182808</v>
      </c>
      <c r="O307">
        <f ca="1">RAND()*Table1[[#This Row],[value of House]]</f>
        <v>67550.684434540264</v>
      </c>
      <c r="P307">
        <f t="shared" ca="1" si="116"/>
        <v>34001.174816039704</v>
      </c>
      <c r="Q307">
        <f t="shared" ca="1" si="117"/>
        <v>26376</v>
      </c>
      <c r="R307">
        <f t="shared" ca="1" si="118"/>
        <v>62475.45481424738</v>
      </c>
      <c r="S307">
        <f t="shared" ca="1" si="119"/>
        <v>50149.233951253991</v>
      </c>
      <c r="T307">
        <f t="shared" ca="1" si="120"/>
        <v>266958.40876729367</v>
      </c>
      <c r="U307">
        <f t="shared" ca="1" si="121"/>
        <v>156402.13924878766</v>
      </c>
      <c r="V307">
        <f t="shared" ca="1" si="122"/>
        <v>110556.26951850601</v>
      </c>
      <c r="X307" s="1">
        <f ca="1">IF(Table1[[#This Row],[Gender]]="Men",1,0)</f>
        <v>0</v>
      </c>
      <c r="Y307">
        <f ca="1">IF(Table1[[#This Row],[Gender]]="Women",1,0)</f>
        <v>1</v>
      </c>
      <c r="AB307" s="2"/>
      <c r="AD307" s="1">
        <f ca="1">IF(Table1[[#This Row],[Occupation]]="General Work",1,0)</f>
        <v>0</v>
      </c>
      <c r="AE307">
        <f ca="1">IF(Table1[[#This Row],[Occupation]]="IT",1,0)</f>
        <v>1</v>
      </c>
      <c r="AF307">
        <f ca="1">IF(Table1[[#This Row],[Occupation]]="Agriculture",1,0)</f>
        <v>0</v>
      </c>
      <c r="AG307">
        <f ca="1">IF(Table1[[#This Row],[Occupation]]="Teaching",1,0)</f>
        <v>0</v>
      </c>
      <c r="AH307">
        <f ca="1">IF(Table1[[#This Row],[Occupation]]="Construction",1,0)</f>
        <v>0</v>
      </c>
      <c r="AI307">
        <f ca="1">IF(Table1[[#This Row],[Occupation]]="Health",1,0)</f>
        <v>0</v>
      </c>
      <c r="AP307" s="1"/>
      <c r="AQ307" s="11">
        <f t="shared" ca="1" si="101"/>
        <v>2384.3326888979041</v>
      </c>
      <c r="AR307" s="2"/>
      <c r="AS307" s="1">
        <f ca="1">IF(Table1[[#This Row],[Value of Debts]]&gt;$AT$5,1,0)</f>
        <v>1</v>
      </c>
      <c r="AV307" s="2"/>
      <c r="AW307" s="16">
        <f ca="1">Table1[[#This Row],[Mortage Left]]/Table1[[#This Row],[value of House]]</f>
        <v>0.36951711322557146</v>
      </c>
      <c r="AX307">
        <f t="shared" ca="1" si="110"/>
        <v>0</v>
      </c>
      <c r="BA307" s="1">
        <f ca="1">IF(Table1[[#This Row],[Area]]="Area 1",Table1[[#This Row],[Income]],0)</f>
        <v>0</v>
      </c>
      <c r="BB307">
        <f ca="1">IF(Table1[[#This Row],[Area]]="Area 2",Table1[[#This Row],[Income]],0)</f>
        <v>0</v>
      </c>
      <c r="BC307">
        <f ca="1">IF(Table1[[#This Row],[Area]]="Area 3",Table1[[#This Row],[Income]],0)</f>
        <v>0</v>
      </c>
      <c r="BD307">
        <f ca="1">IF(Table1[[#This Row],[Area]]="Area 4",Table1[[#This Row],[Income]],0)</f>
        <v>0</v>
      </c>
      <c r="BE307">
        <f ca="1">IF(Table1[[#This Row],[Area]]="Area 5",Table1[[#This Row],[Income]],0)</f>
        <v>0</v>
      </c>
      <c r="BF307">
        <f ca="1">IF(Table1[[#This Row],[Area]]="Area 6",Table1[[#This Row],[Income]],0)</f>
        <v>0</v>
      </c>
      <c r="BG307">
        <f ca="1">IF(Table1[[#This Row],[Area]]="Area 7",Table1[[#This Row],[Income]],0)</f>
        <v>0</v>
      </c>
      <c r="BH307">
        <f ca="1">IF(Table1[[#This Row],[Area]]="Area 8",Table1[[#This Row],[Income]],0)</f>
        <v>45702</v>
      </c>
      <c r="BI307">
        <f ca="1">IF(Table1[[#This Row],[Area]]="Area 9",Table1[[#This Row],[Income]],0)</f>
        <v>0</v>
      </c>
      <c r="BJ307">
        <f ca="1">IF(Table1[[#This Row],[Area]]="Area 10",Table1[[#This Row],[Income]],0)</f>
        <v>0</v>
      </c>
      <c r="BK307">
        <f ca="1">IF(Table1[[#This Row],[Area]]="Area 11",Table1[[#This Row],[Income]],0)</f>
        <v>0</v>
      </c>
      <c r="BL307">
        <f ca="1">IF(Table1[[#This Row],[Area]]="Area 12",Table1[[#This Row],[Income]],0)</f>
        <v>0</v>
      </c>
      <c r="BM307">
        <f ca="1">IF(Table1[[#This Row],[Area]]="Area 13",Table1[[#This Row],[Income]],0)</f>
        <v>0</v>
      </c>
      <c r="BN307" s="2">
        <f ca="1">IF(Table1[[#This Row],[Area]]="Area 14",Table1[[#This Row],[Income]],0)</f>
        <v>0</v>
      </c>
      <c r="BO307" s="1">
        <f ca="1">IF(Table1[[#This Row],[Occupation]]="Health",Table1[[#This Row],[Income]],0)</f>
        <v>0</v>
      </c>
      <c r="BP307">
        <f ca="1">IF(Table1[[#This Row],[Occupation]]="Construction",Table1[[#This Row],[Income]],0)</f>
        <v>0</v>
      </c>
      <c r="BQ307">
        <f ca="1">IF(Table1[[#This Row],[Occupation]]="Teaching",Table1[[#This Row],[Income]],0)</f>
        <v>0</v>
      </c>
      <c r="BR307">
        <f ca="1">IF(Table1[[#This Row],[Occupation]]="IT",Table1[[#This Row],[Income]],0)</f>
        <v>45702</v>
      </c>
      <c r="BS307">
        <f ca="1">IF(Table1[[#This Row],[Occupation]]="General Work",Table1[[#This Row],[Income]],0)</f>
        <v>0</v>
      </c>
      <c r="BT307" s="2">
        <f ca="1">IF(Table1[[#This Row],[Occupation]]="Agriculture",Table1[[#This Row],[Income]],0)</f>
        <v>0</v>
      </c>
      <c r="BV307" s="1">
        <f ca="1">IF(Table1[[#This Row],[Value of Debts]]&gt;Table1[[#This Row],[Income]],1,0)</f>
        <v>1</v>
      </c>
      <c r="BY307" s="2">
        <f ca="1">IF(Table1[[#This Row],[Net Worth of person]]&gt;$BZ$5,Table1[[#This Row],[Age]],0)</f>
        <v>37</v>
      </c>
    </row>
    <row r="308" spans="2:77" x14ac:dyDescent="0.3">
      <c r="B308">
        <f t="shared" ca="1" si="102"/>
        <v>2</v>
      </c>
      <c r="C308" t="str">
        <f t="shared" ca="1" si="111"/>
        <v>Women</v>
      </c>
      <c r="D308">
        <f t="shared" ca="1" si="103"/>
        <v>37</v>
      </c>
      <c r="E308">
        <f t="shared" ca="1" si="104"/>
        <v>1</v>
      </c>
      <c r="F308" t="str">
        <f t="shared" ca="1" si="112"/>
        <v>Health</v>
      </c>
      <c r="G308">
        <f t="shared" ca="1" si="105"/>
        <v>3</v>
      </c>
      <c r="H308" t="str">
        <f t="shared" ca="1" si="113"/>
        <v>University</v>
      </c>
      <c r="I308">
        <f t="shared" ca="1" si="106"/>
        <v>4</v>
      </c>
      <c r="J308">
        <f t="shared" ca="1" si="107"/>
        <v>1</v>
      </c>
      <c r="K308">
        <f t="shared" ca="1" si="108"/>
        <v>28905</v>
      </c>
      <c r="L308">
        <f t="shared" ca="1" si="109"/>
        <v>13</v>
      </c>
      <c r="M308" t="str">
        <f t="shared" ca="1" si="114"/>
        <v>Area 13</v>
      </c>
      <c r="N308">
        <f t="shared" ca="1" si="115"/>
        <v>115620</v>
      </c>
      <c r="O308">
        <f ca="1">RAND()*Table1[[#This Row],[value of House]]</f>
        <v>98169.707915854669</v>
      </c>
      <c r="P308">
        <f t="shared" ca="1" si="116"/>
        <v>2384.3326888979041</v>
      </c>
      <c r="Q308">
        <f t="shared" ca="1" si="117"/>
        <v>162</v>
      </c>
      <c r="R308">
        <f t="shared" ca="1" si="118"/>
        <v>2949.7595104658235</v>
      </c>
      <c r="S308">
        <f t="shared" ca="1" si="119"/>
        <v>25256.035119684966</v>
      </c>
      <c r="T308">
        <f t="shared" ca="1" si="120"/>
        <v>143260.36780858287</v>
      </c>
      <c r="U308">
        <f t="shared" ca="1" si="121"/>
        <v>101281.46742632049</v>
      </c>
      <c r="V308">
        <f t="shared" ca="1" si="122"/>
        <v>41978.900382262378</v>
      </c>
      <c r="X308" s="1">
        <f ca="1">IF(Table1[[#This Row],[Gender]]="Men",1,0)</f>
        <v>0</v>
      </c>
      <c r="Y308">
        <f ca="1">IF(Table1[[#This Row],[Gender]]="Women",1,0)</f>
        <v>1</v>
      </c>
      <c r="AB308" s="2"/>
      <c r="AD308" s="1">
        <f ca="1">IF(Table1[[#This Row],[Occupation]]="General Work",1,0)</f>
        <v>0</v>
      </c>
      <c r="AE308">
        <f ca="1">IF(Table1[[#This Row],[Occupation]]="IT",1,0)</f>
        <v>0</v>
      </c>
      <c r="AF308">
        <f ca="1">IF(Table1[[#This Row],[Occupation]]="Agriculture",1,0)</f>
        <v>0</v>
      </c>
      <c r="AG308">
        <f ca="1">IF(Table1[[#This Row],[Occupation]]="Teaching",1,0)</f>
        <v>0</v>
      </c>
      <c r="AH308">
        <f ca="1">IF(Table1[[#This Row],[Occupation]]="Construction",1,0)</f>
        <v>0</v>
      </c>
      <c r="AI308">
        <f ca="1">IF(Table1[[#This Row],[Occupation]]="Health",1,0)</f>
        <v>1</v>
      </c>
      <c r="AP308" s="1"/>
      <c r="AQ308" s="11">
        <f t="shared" ca="1" si="101"/>
        <v>24427.699615448848</v>
      </c>
      <c r="AR308" s="2"/>
      <c r="AS308" s="1">
        <f ca="1">IF(Table1[[#This Row],[Value of Debts]]&gt;$AT$5,1,0)</f>
        <v>1</v>
      </c>
      <c r="AV308" s="2"/>
      <c r="AW308" s="16">
        <f ca="1">Table1[[#This Row],[Mortage Left]]/Table1[[#This Row],[value of House]]</f>
        <v>0.84907202833294126</v>
      </c>
      <c r="AX308">
        <f t="shared" ca="1" si="110"/>
        <v>0</v>
      </c>
      <c r="BA308" s="1">
        <f ca="1">IF(Table1[[#This Row],[Area]]="Area 1",Table1[[#This Row],[Income]],0)</f>
        <v>0</v>
      </c>
      <c r="BB308">
        <f ca="1">IF(Table1[[#This Row],[Area]]="Area 2",Table1[[#This Row],[Income]],0)</f>
        <v>0</v>
      </c>
      <c r="BC308">
        <f ca="1">IF(Table1[[#This Row],[Area]]="Area 3",Table1[[#This Row],[Income]],0)</f>
        <v>0</v>
      </c>
      <c r="BD308">
        <f ca="1">IF(Table1[[#This Row],[Area]]="Area 4",Table1[[#This Row],[Income]],0)</f>
        <v>0</v>
      </c>
      <c r="BE308">
        <f ca="1">IF(Table1[[#This Row],[Area]]="Area 5",Table1[[#This Row],[Income]],0)</f>
        <v>0</v>
      </c>
      <c r="BF308">
        <f ca="1">IF(Table1[[#This Row],[Area]]="Area 6",Table1[[#This Row],[Income]],0)</f>
        <v>0</v>
      </c>
      <c r="BG308">
        <f ca="1">IF(Table1[[#This Row],[Area]]="Area 7",Table1[[#This Row],[Income]],0)</f>
        <v>0</v>
      </c>
      <c r="BH308">
        <f ca="1">IF(Table1[[#This Row],[Area]]="Area 8",Table1[[#This Row],[Income]],0)</f>
        <v>0</v>
      </c>
      <c r="BI308">
        <f ca="1">IF(Table1[[#This Row],[Area]]="Area 9",Table1[[#This Row],[Income]],0)</f>
        <v>0</v>
      </c>
      <c r="BJ308">
        <f ca="1">IF(Table1[[#This Row],[Area]]="Area 10",Table1[[#This Row],[Income]],0)</f>
        <v>0</v>
      </c>
      <c r="BK308">
        <f ca="1">IF(Table1[[#This Row],[Area]]="Area 11",Table1[[#This Row],[Income]],0)</f>
        <v>0</v>
      </c>
      <c r="BL308">
        <f ca="1">IF(Table1[[#This Row],[Area]]="Area 12",Table1[[#This Row],[Income]],0)</f>
        <v>0</v>
      </c>
      <c r="BM308">
        <f ca="1">IF(Table1[[#This Row],[Area]]="Area 13",Table1[[#This Row],[Income]],0)</f>
        <v>28905</v>
      </c>
      <c r="BN308" s="2">
        <f ca="1">IF(Table1[[#This Row],[Area]]="Area 14",Table1[[#This Row],[Income]],0)</f>
        <v>0</v>
      </c>
      <c r="BO308" s="1">
        <f ca="1">IF(Table1[[#This Row],[Occupation]]="Health",Table1[[#This Row],[Income]],0)</f>
        <v>28905</v>
      </c>
      <c r="BP308">
        <f ca="1">IF(Table1[[#This Row],[Occupation]]="Construction",Table1[[#This Row],[Income]],0)</f>
        <v>0</v>
      </c>
      <c r="BQ308">
        <f ca="1">IF(Table1[[#This Row],[Occupation]]="Teaching",Table1[[#This Row],[Income]],0)</f>
        <v>0</v>
      </c>
      <c r="BR308">
        <f ca="1">IF(Table1[[#This Row],[Occupation]]="IT",Table1[[#This Row],[Income]],0)</f>
        <v>0</v>
      </c>
      <c r="BS308">
        <f ca="1">IF(Table1[[#This Row],[Occupation]]="General Work",Table1[[#This Row],[Income]],0)</f>
        <v>0</v>
      </c>
      <c r="BT308" s="2">
        <f ca="1">IF(Table1[[#This Row],[Occupation]]="Agriculture",Table1[[#This Row],[Income]],0)</f>
        <v>0</v>
      </c>
      <c r="BV308" s="1">
        <f ca="1">IF(Table1[[#This Row],[Value of Debts]]&gt;Table1[[#This Row],[Income]],1,0)</f>
        <v>1</v>
      </c>
      <c r="BY308" s="2">
        <f ca="1">IF(Table1[[#This Row],[Net Worth of person]]&gt;$BZ$5,Table1[[#This Row],[Age]],0)</f>
        <v>0</v>
      </c>
    </row>
    <row r="309" spans="2:77" x14ac:dyDescent="0.3">
      <c r="B309">
        <f t="shared" ca="1" si="102"/>
        <v>2</v>
      </c>
      <c r="C309" t="str">
        <f t="shared" ca="1" si="111"/>
        <v>Women</v>
      </c>
      <c r="D309">
        <f t="shared" ca="1" si="103"/>
        <v>29</v>
      </c>
      <c r="E309">
        <f t="shared" ca="1" si="104"/>
        <v>1</v>
      </c>
      <c r="F309" t="str">
        <f t="shared" ca="1" si="112"/>
        <v>Health</v>
      </c>
      <c r="G309">
        <f t="shared" ca="1" si="105"/>
        <v>5</v>
      </c>
      <c r="H309" t="str">
        <f t="shared" ca="1" si="113"/>
        <v>Others</v>
      </c>
      <c r="I309">
        <f t="shared" ca="1" si="106"/>
        <v>0</v>
      </c>
      <c r="J309">
        <f t="shared" ca="1" si="107"/>
        <v>3</v>
      </c>
      <c r="K309">
        <f t="shared" ca="1" si="108"/>
        <v>44287</v>
      </c>
      <c r="L309">
        <f t="shared" ca="1" si="109"/>
        <v>4</v>
      </c>
      <c r="M309" t="str">
        <f t="shared" ca="1" si="114"/>
        <v>Area 4</v>
      </c>
      <c r="N309">
        <f t="shared" ca="1" si="115"/>
        <v>177148</v>
      </c>
      <c r="O309">
        <f ca="1">RAND()*Table1[[#This Row],[value of House]]</f>
        <v>174649.02472366998</v>
      </c>
      <c r="P309">
        <f t="shared" ca="1" si="116"/>
        <v>73283.098846346547</v>
      </c>
      <c r="Q309">
        <f t="shared" ca="1" si="117"/>
        <v>58736</v>
      </c>
      <c r="R309">
        <f t="shared" ca="1" si="118"/>
        <v>8986.3230605400913</v>
      </c>
      <c r="S309">
        <f t="shared" ca="1" si="119"/>
        <v>49681.322395698764</v>
      </c>
      <c r="T309">
        <f t="shared" ca="1" si="120"/>
        <v>300112.4212420453</v>
      </c>
      <c r="U309">
        <f t="shared" ca="1" si="121"/>
        <v>242371.34778421008</v>
      </c>
      <c r="V309">
        <f t="shared" ca="1" si="122"/>
        <v>57741.073457835213</v>
      </c>
      <c r="X309" s="1">
        <f ca="1">IF(Table1[[#This Row],[Gender]]="Men",1,0)</f>
        <v>0</v>
      </c>
      <c r="Y309">
        <f ca="1">IF(Table1[[#This Row],[Gender]]="Women",1,0)</f>
        <v>1</v>
      </c>
      <c r="AB309" s="2"/>
      <c r="AD309" s="1">
        <f ca="1">IF(Table1[[#This Row],[Occupation]]="General Work",1,0)</f>
        <v>0</v>
      </c>
      <c r="AE309">
        <f ca="1">IF(Table1[[#This Row],[Occupation]]="IT",1,0)</f>
        <v>0</v>
      </c>
      <c r="AF309">
        <f ca="1">IF(Table1[[#This Row],[Occupation]]="Agriculture",1,0)</f>
        <v>0</v>
      </c>
      <c r="AG309">
        <f ca="1">IF(Table1[[#This Row],[Occupation]]="Teaching",1,0)</f>
        <v>0</v>
      </c>
      <c r="AH309">
        <f ca="1">IF(Table1[[#This Row],[Occupation]]="Construction",1,0)</f>
        <v>0</v>
      </c>
      <c r="AI309">
        <f ca="1">IF(Table1[[#This Row],[Occupation]]="Health",1,0)</f>
        <v>1</v>
      </c>
      <c r="AP309" s="1"/>
      <c r="AQ309" s="11">
        <f t="shared" ca="1" si="101"/>
        <v>14438.166448688773</v>
      </c>
      <c r="AR309" s="2"/>
      <c r="AS309" s="1">
        <f ca="1">IF(Table1[[#This Row],[Value of Debts]]&gt;$AT$5,1,0)</f>
        <v>1</v>
      </c>
      <c r="AV309" s="2"/>
      <c r="AW309" s="16">
        <f ca="1">Table1[[#This Row],[Mortage Left]]/Table1[[#This Row],[value of House]]</f>
        <v>0.9858932910542032</v>
      </c>
      <c r="AX309">
        <f t="shared" ca="1" si="110"/>
        <v>0</v>
      </c>
      <c r="BA309" s="1">
        <f ca="1">IF(Table1[[#This Row],[Area]]="Area 1",Table1[[#This Row],[Income]],0)</f>
        <v>0</v>
      </c>
      <c r="BB309">
        <f ca="1">IF(Table1[[#This Row],[Area]]="Area 2",Table1[[#This Row],[Income]],0)</f>
        <v>0</v>
      </c>
      <c r="BC309">
        <f ca="1">IF(Table1[[#This Row],[Area]]="Area 3",Table1[[#This Row],[Income]],0)</f>
        <v>0</v>
      </c>
      <c r="BD309">
        <f ca="1">IF(Table1[[#This Row],[Area]]="Area 4",Table1[[#This Row],[Income]],0)</f>
        <v>44287</v>
      </c>
      <c r="BE309">
        <f ca="1">IF(Table1[[#This Row],[Area]]="Area 5",Table1[[#This Row],[Income]],0)</f>
        <v>0</v>
      </c>
      <c r="BF309">
        <f ca="1">IF(Table1[[#This Row],[Area]]="Area 6",Table1[[#This Row],[Income]],0)</f>
        <v>0</v>
      </c>
      <c r="BG309">
        <f ca="1">IF(Table1[[#This Row],[Area]]="Area 7",Table1[[#This Row],[Income]],0)</f>
        <v>0</v>
      </c>
      <c r="BH309">
        <f ca="1">IF(Table1[[#This Row],[Area]]="Area 8",Table1[[#This Row],[Income]],0)</f>
        <v>0</v>
      </c>
      <c r="BI309">
        <f ca="1">IF(Table1[[#This Row],[Area]]="Area 9",Table1[[#This Row],[Income]],0)</f>
        <v>0</v>
      </c>
      <c r="BJ309">
        <f ca="1">IF(Table1[[#This Row],[Area]]="Area 10",Table1[[#This Row],[Income]],0)</f>
        <v>0</v>
      </c>
      <c r="BK309">
        <f ca="1">IF(Table1[[#This Row],[Area]]="Area 11",Table1[[#This Row],[Income]],0)</f>
        <v>0</v>
      </c>
      <c r="BL309">
        <f ca="1">IF(Table1[[#This Row],[Area]]="Area 12",Table1[[#This Row],[Income]],0)</f>
        <v>0</v>
      </c>
      <c r="BM309">
        <f ca="1">IF(Table1[[#This Row],[Area]]="Area 13",Table1[[#This Row],[Income]],0)</f>
        <v>0</v>
      </c>
      <c r="BN309" s="2">
        <f ca="1">IF(Table1[[#This Row],[Area]]="Area 14",Table1[[#This Row],[Income]],0)</f>
        <v>0</v>
      </c>
      <c r="BO309" s="1">
        <f ca="1">IF(Table1[[#This Row],[Occupation]]="Health",Table1[[#This Row],[Income]],0)</f>
        <v>44287</v>
      </c>
      <c r="BP309">
        <f ca="1">IF(Table1[[#This Row],[Occupation]]="Construction",Table1[[#This Row],[Income]],0)</f>
        <v>0</v>
      </c>
      <c r="BQ309">
        <f ca="1">IF(Table1[[#This Row],[Occupation]]="Teaching",Table1[[#This Row],[Income]],0)</f>
        <v>0</v>
      </c>
      <c r="BR309">
        <f ca="1">IF(Table1[[#This Row],[Occupation]]="IT",Table1[[#This Row],[Income]],0)</f>
        <v>0</v>
      </c>
      <c r="BS309">
        <f ca="1">IF(Table1[[#This Row],[Occupation]]="General Work",Table1[[#This Row],[Income]],0)</f>
        <v>0</v>
      </c>
      <c r="BT309" s="2">
        <f ca="1">IF(Table1[[#This Row],[Occupation]]="Agriculture",Table1[[#This Row],[Income]],0)</f>
        <v>0</v>
      </c>
      <c r="BV309" s="1">
        <f ca="1">IF(Table1[[#This Row],[Value of Debts]]&gt;Table1[[#This Row],[Income]],1,0)</f>
        <v>1</v>
      </c>
      <c r="BY309" s="2">
        <f ca="1">IF(Table1[[#This Row],[Net Worth of person]]&gt;$BZ$5,Table1[[#This Row],[Age]],0)</f>
        <v>0</v>
      </c>
    </row>
    <row r="310" spans="2:77" x14ac:dyDescent="0.3">
      <c r="B310">
        <f t="shared" ca="1" si="102"/>
        <v>2</v>
      </c>
      <c r="C310" t="str">
        <f t="shared" ca="1" si="111"/>
        <v>Women</v>
      </c>
      <c r="D310">
        <f t="shared" ca="1" si="103"/>
        <v>27</v>
      </c>
      <c r="E310">
        <f t="shared" ca="1" si="104"/>
        <v>6</v>
      </c>
      <c r="F310" t="str">
        <f t="shared" ca="1" si="112"/>
        <v>Agriculture</v>
      </c>
      <c r="G310">
        <f t="shared" ca="1" si="105"/>
        <v>3</v>
      </c>
      <c r="H310" t="str">
        <f t="shared" ca="1" si="113"/>
        <v>University</v>
      </c>
      <c r="I310">
        <f t="shared" ca="1" si="106"/>
        <v>2</v>
      </c>
      <c r="J310">
        <f t="shared" ca="1" si="107"/>
        <v>1</v>
      </c>
      <c r="K310">
        <f t="shared" ca="1" si="108"/>
        <v>59281</v>
      </c>
      <c r="L310">
        <f t="shared" ca="1" si="109"/>
        <v>4</v>
      </c>
      <c r="M310" t="str">
        <f t="shared" ca="1" si="114"/>
        <v>Area 4</v>
      </c>
      <c r="N310">
        <f t="shared" ca="1" si="115"/>
        <v>296405</v>
      </c>
      <c r="O310">
        <f ca="1">RAND()*Table1[[#This Row],[value of House]]</f>
        <v>160496.92575250275</v>
      </c>
      <c r="P310">
        <f t="shared" ca="1" si="116"/>
        <v>14438.166448688773</v>
      </c>
      <c r="Q310">
        <f t="shared" ca="1" si="117"/>
        <v>9631</v>
      </c>
      <c r="R310">
        <f t="shared" ca="1" si="118"/>
        <v>31680.051761075549</v>
      </c>
      <c r="S310">
        <f t="shared" ca="1" si="119"/>
        <v>73874.601474782539</v>
      </c>
      <c r="T310">
        <f t="shared" ca="1" si="120"/>
        <v>384717.76792347129</v>
      </c>
      <c r="U310">
        <f t="shared" ca="1" si="121"/>
        <v>201807.97751357831</v>
      </c>
      <c r="V310">
        <f t="shared" ca="1" si="122"/>
        <v>182909.79040989297</v>
      </c>
      <c r="X310" s="1">
        <f ca="1">IF(Table1[[#This Row],[Gender]]="Men",1,0)</f>
        <v>0</v>
      </c>
      <c r="Y310">
        <f ca="1">IF(Table1[[#This Row],[Gender]]="Women",1,0)</f>
        <v>1</v>
      </c>
      <c r="AB310" s="2"/>
      <c r="AD310" s="1">
        <f ca="1">IF(Table1[[#This Row],[Occupation]]="General Work",1,0)</f>
        <v>0</v>
      </c>
      <c r="AE310">
        <f ca="1">IF(Table1[[#This Row],[Occupation]]="IT",1,0)</f>
        <v>0</v>
      </c>
      <c r="AF310">
        <f ca="1">IF(Table1[[#This Row],[Occupation]]="Agriculture",1,0)</f>
        <v>1</v>
      </c>
      <c r="AG310">
        <f ca="1">IF(Table1[[#This Row],[Occupation]]="Teaching",1,0)</f>
        <v>0</v>
      </c>
      <c r="AH310">
        <f ca="1">IF(Table1[[#This Row],[Occupation]]="Construction",1,0)</f>
        <v>0</v>
      </c>
      <c r="AI310">
        <f ca="1">IF(Table1[[#This Row],[Occupation]]="Health",1,0)</f>
        <v>0</v>
      </c>
      <c r="AP310" s="1"/>
      <c r="AQ310" s="11">
        <f t="shared" ca="1" si="101"/>
        <v>22925.927751451341</v>
      </c>
      <c r="AR310" s="2"/>
      <c r="AS310" s="1">
        <f ca="1">IF(Table1[[#This Row],[Value of Debts]]&gt;$AT$5,1,0)</f>
        <v>1</v>
      </c>
      <c r="AV310" s="2"/>
      <c r="AW310" s="16">
        <f ca="1">Table1[[#This Row],[Mortage Left]]/Table1[[#This Row],[value of House]]</f>
        <v>0.54147846950119849</v>
      </c>
      <c r="AX310">
        <f t="shared" ca="1" si="110"/>
        <v>0</v>
      </c>
      <c r="BA310" s="1">
        <f ca="1">IF(Table1[[#This Row],[Area]]="Area 1",Table1[[#This Row],[Income]],0)</f>
        <v>0</v>
      </c>
      <c r="BB310">
        <f ca="1">IF(Table1[[#This Row],[Area]]="Area 2",Table1[[#This Row],[Income]],0)</f>
        <v>0</v>
      </c>
      <c r="BC310">
        <f ca="1">IF(Table1[[#This Row],[Area]]="Area 3",Table1[[#This Row],[Income]],0)</f>
        <v>0</v>
      </c>
      <c r="BD310">
        <f ca="1">IF(Table1[[#This Row],[Area]]="Area 4",Table1[[#This Row],[Income]],0)</f>
        <v>59281</v>
      </c>
      <c r="BE310">
        <f ca="1">IF(Table1[[#This Row],[Area]]="Area 5",Table1[[#This Row],[Income]],0)</f>
        <v>0</v>
      </c>
      <c r="BF310">
        <f ca="1">IF(Table1[[#This Row],[Area]]="Area 6",Table1[[#This Row],[Income]],0)</f>
        <v>0</v>
      </c>
      <c r="BG310">
        <f ca="1">IF(Table1[[#This Row],[Area]]="Area 7",Table1[[#This Row],[Income]],0)</f>
        <v>0</v>
      </c>
      <c r="BH310">
        <f ca="1">IF(Table1[[#This Row],[Area]]="Area 8",Table1[[#This Row],[Income]],0)</f>
        <v>0</v>
      </c>
      <c r="BI310">
        <f ca="1">IF(Table1[[#This Row],[Area]]="Area 9",Table1[[#This Row],[Income]],0)</f>
        <v>0</v>
      </c>
      <c r="BJ310">
        <f ca="1">IF(Table1[[#This Row],[Area]]="Area 10",Table1[[#This Row],[Income]],0)</f>
        <v>0</v>
      </c>
      <c r="BK310">
        <f ca="1">IF(Table1[[#This Row],[Area]]="Area 11",Table1[[#This Row],[Income]],0)</f>
        <v>0</v>
      </c>
      <c r="BL310">
        <f ca="1">IF(Table1[[#This Row],[Area]]="Area 12",Table1[[#This Row],[Income]],0)</f>
        <v>0</v>
      </c>
      <c r="BM310">
        <f ca="1">IF(Table1[[#This Row],[Area]]="Area 13",Table1[[#This Row],[Income]],0)</f>
        <v>0</v>
      </c>
      <c r="BN310" s="2">
        <f ca="1">IF(Table1[[#This Row],[Area]]="Area 14",Table1[[#This Row],[Income]],0)</f>
        <v>0</v>
      </c>
      <c r="BO310" s="1">
        <f ca="1">IF(Table1[[#This Row],[Occupation]]="Health",Table1[[#This Row],[Income]],0)</f>
        <v>0</v>
      </c>
      <c r="BP310">
        <f ca="1">IF(Table1[[#This Row],[Occupation]]="Construction",Table1[[#This Row],[Income]],0)</f>
        <v>0</v>
      </c>
      <c r="BQ310">
        <f ca="1">IF(Table1[[#This Row],[Occupation]]="Teaching",Table1[[#This Row],[Income]],0)</f>
        <v>0</v>
      </c>
      <c r="BR310">
        <f ca="1">IF(Table1[[#This Row],[Occupation]]="IT",Table1[[#This Row],[Income]],0)</f>
        <v>0</v>
      </c>
      <c r="BS310">
        <f ca="1">IF(Table1[[#This Row],[Occupation]]="General Work",Table1[[#This Row],[Income]],0)</f>
        <v>0</v>
      </c>
      <c r="BT310" s="2">
        <f ca="1">IF(Table1[[#This Row],[Occupation]]="Agriculture",Table1[[#This Row],[Income]],0)</f>
        <v>59281</v>
      </c>
      <c r="BV310" s="1">
        <f ca="1">IF(Table1[[#This Row],[Value of Debts]]&gt;Table1[[#This Row],[Income]],1,0)</f>
        <v>1</v>
      </c>
      <c r="BY310" s="2">
        <f ca="1">IF(Table1[[#This Row],[Net Worth of person]]&gt;$BZ$5,Table1[[#This Row],[Age]],0)</f>
        <v>27</v>
      </c>
    </row>
    <row r="311" spans="2:77" x14ac:dyDescent="0.3">
      <c r="B311">
        <f t="shared" ca="1" si="102"/>
        <v>2</v>
      </c>
      <c r="C311" t="str">
        <f t="shared" ca="1" si="111"/>
        <v>Women</v>
      </c>
      <c r="D311">
        <f t="shared" ca="1" si="103"/>
        <v>45</v>
      </c>
      <c r="E311">
        <f t="shared" ca="1" si="104"/>
        <v>3</v>
      </c>
      <c r="F311" t="str">
        <f t="shared" ca="1" si="112"/>
        <v>Teaching</v>
      </c>
      <c r="G311">
        <f t="shared" ca="1" si="105"/>
        <v>5</v>
      </c>
      <c r="H311" t="str">
        <f t="shared" ca="1" si="113"/>
        <v>Others</v>
      </c>
      <c r="I311">
        <f t="shared" ca="1" si="106"/>
        <v>0</v>
      </c>
      <c r="J311">
        <f t="shared" ca="1" si="107"/>
        <v>3</v>
      </c>
      <c r="K311">
        <f t="shared" ca="1" si="108"/>
        <v>75422</v>
      </c>
      <c r="L311">
        <f t="shared" ca="1" si="109"/>
        <v>14</v>
      </c>
      <c r="M311" t="str">
        <f t="shared" ca="1" si="114"/>
        <v>Area 14</v>
      </c>
      <c r="N311">
        <f t="shared" ca="1" si="115"/>
        <v>377110</v>
      </c>
      <c r="O311">
        <f ca="1">RAND()*Table1[[#This Row],[value of House]]</f>
        <v>196323.85677341692</v>
      </c>
      <c r="P311">
        <f t="shared" ca="1" si="116"/>
        <v>68777.783254354028</v>
      </c>
      <c r="Q311">
        <f t="shared" ca="1" si="117"/>
        <v>42580</v>
      </c>
      <c r="R311">
        <f t="shared" ca="1" si="118"/>
        <v>106956.23818738248</v>
      </c>
      <c r="S311">
        <f t="shared" ca="1" si="119"/>
        <v>41732.619627682754</v>
      </c>
      <c r="T311">
        <f t="shared" ca="1" si="120"/>
        <v>487620.40288203675</v>
      </c>
      <c r="U311">
        <f t="shared" ca="1" si="121"/>
        <v>345860.09496079938</v>
      </c>
      <c r="V311">
        <f t="shared" ca="1" si="122"/>
        <v>141760.30792123737</v>
      </c>
      <c r="X311" s="1">
        <f ca="1">IF(Table1[[#This Row],[Gender]]="Men",1,0)</f>
        <v>0</v>
      </c>
      <c r="Y311">
        <f ca="1">IF(Table1[[#This Row],[Gender]]="Women",1,0)</f>
        <v>1</v>
      </c>
      <c r="AB311" s="2"/>
      <c r="AD311" s="1">
        <f ca="1">IF(Table1[[#This Row],[Occupation]]="General Work",1,0)</f>
        <v>0</v>
      </c>
      <c r="AE311">
        <f ca="1">IF(Table1[[#This Row],[Occupation]]="IT",1,0)</f>
        <v>0</v>
      </c>
      <c r="AF311">
        <f ca="1">IF(Table1[[#This Row],[Occupation]]="Agriculture",1,0)</f>
        <v>0</v>
      </c>
      <c r="AG311">
        <f ca="1">IF(Table1[[#This Row],[Occupation]]="Teaching",1,0)</f>
        <v>1</v>
      </c>
      <c r="AH311">
        <f ca="1">IF(Table1[[#This Row],[Occupation]]="Construction",1,0)</f>
        <v>0</v>
      </c>
      <c r="AI311">
        <f ca="1">IF(Table1[[#This Row],[Occupation]]="Health",1,0)</f>
        <v>0</v>
      </c>
      <c r="AP311" s="1"/>
      <c r="AQ311" s="11">
        <f t="shared" ca="1" si="101"/>
        <v>68409.022323748926</v>
      </c>
      <c r="AR311" s="2"/>
      <c r="AS311" s="1">
        <f ca="1">IF(Table1[[#This Row],[Value of Debts]]&gt;$AT$5,1,0)</f>
        <v>1</v>
      </c>
      <c r="AV311" s="2"/>
      <c r="AW311" s="16">
        <f ca="1">Table1[[#This Row],[Mortage Left]]/Table1[[#This Row],[value of House]]</f>
        <v>0.52060103623191356</v>
      </c>
      <c r="AX311">
        <f t="shared" ca="1" si="110"/>
        <v>0</v>
      </c>
      <c r="BA311" s="1">
        <f ca="1">IF(Table1[[#This Row],[Area]]="Area 1",Table1[[#This Row],[Income]],0)</f>
        <v>0</v>
      </c>
      <c r="BB311">
        <f ca="1">IF(Table1[[#This Row],[Area]]="Area 2",Table1[[#This Row],[Income]],0)</f>
        <v>0</v>
      </c>
      <c r="BC311">
        <f ca="1">IF(Table1[[#This Row],[Area]]="Area 3",Table1[[#This Row],[Income]],0)</f>
        <v>0</v>
      </c>
      <c r="BD311">
        <f ca="1">IF(Table1[[#This Row],[Area]]="Area 4",Table1[[#This Row],[Income]],0)</f>
        <v>0</v>
      </c>
      <c r="BE311">
        <f ca="1">IF(Table1[[#This Row],[Area]]="Area 5",Table1[[#This Row],[Income]],0)</f>
        <v>0</v>
      </c>
      <c r="BF311">
        <f ca="1">IF(Table1[[#This Row],[Area]]="Area 6",Table1[[#This Row],[Income]],0)</f>
        <v>0</v>
      </c>
      <c r="BG311">
        <f ca="1">IF(Table1[[#This Row],[Area]]="Area 7",Table1[[#This Row],[Income]],0)</f>
        <v>0</v>
      </c>
      <c r="BH311">
        <f ca="1">IF(Table1[[#This Row],[Area]]="Area 8",Table1[[#This Row],[Income]],0)</f>
        <v>0</v>
      </c>
      <c r="BI311">
        <f ca="1">IF(Table1[[#This Row],[Area]]="Area 9",Table1[[#This Row],[Income]],0)</f>
        <v>0</v>
      </c>
      <c r="BJ311">
        <f ca="1">IF(Table1[[#This Row],[Area]]="Area 10",Table1[[#This Row],[Income]],0)</f>
        <v>0</v>
      </c>
      <c r="BK311">
        <f ca="1">IF(Table1[[#This Row],[Area]]="Area 11",Table1[[#This Row],[Income]],0)</f>
        <v>0</v>
      </c>
      <c r="BL311">
        <f ca="1">IF(Table1[[#This Row],[Area]]="Area 12",Table1[[#This Row],[Income]],0)</f>
        <v>0</v>
      </c>
      <c r="BM311">
        <f ca="1">IF(Table1[[#This Row],[Area]]="Area 13",Table1[[#This Row],[Income]],0)</f>
        <v>0</v>
      </c>
      <c r="BN311" s="2">
        <f ca="1">IF(Table1[[#This Row],[Area]]="Area 14",Table1[[#This Row],[Income]],0)</f>
        <v>75422</v>
      </c>
      <c r="BO311" s="1">
        <f ca="1">IF(Table1[[#This Row],[Occupation]]="Health",Table1[[#This Row],[Income]],0)</f>
        <v>0</v>
      </c>
      <c r="BP311">
        <f ca="1">IF(Table1[[#This Row],[Occupation]]="Construction",Table1[[#This Row],[Income]],0)</f>
        <v>0</v>
      </c>
      <c r="BQ311">
        <f ca="1">IF(Table1[[#This Row],[Occupation]]="Teaching",Table1[[#This Row],[Income]],0)</f>
        <v>75422</v>
      </c>
      <c r="BR311">
        <f ca="1">IF(Table1[[#This Row],[Occupation]]="IT",Table1[[#This Row],[Income]],0)</f>
        <v>0</v>
      </c>
      <c r="BS311">
        <f ca="1">IF(Table1[[#This Row],[Occupation]]="General Work",Table1[[#This Row],[Income]],0)</f>
        <v>0</v>
      </c>
      <c r="BT311" s="2">
        <f ca="1">IF(Table1[[#This Row],[Occupation]]="Agriculture",Table1[[#This Row],[Income]],0)</f>
        <v>0</v>
      </c>
      <c r="BV311" s="1">
        <f ca="1">IF(Table1[[#This Row],[Value of Debts]]&gt;Table1[[#This Row],[Income]],1,0)</f>
        <v>1</v>
      </c>
      <c r="BY311" s="2">
        <f ca="1">IF(Table1[[#This Row],[Net Worth of person]]&gt;$BZ$5,Table1[[#This Row],[Age]],0)</f>
        <v>45</v>
      </c>
    </row>
    <row r="312" spans="2:77" x14ac:dyDescent="0.3">
      <c r="B312">
        <f t="shared" ca="1" si="102"/>
        <v>1</v>
      </c>
      <c r="C312" t="str">
        <f t="shared" ca="1" si="111"/>
        <v>Men</v>
      </c>
      <c r="D312">
        <f t="shared" ca="1" si="103"/>
        <v>26</v>
      </c>
      <c r="E312">
        <f t="shared" ca="1" si="104"/>
        <v>3</v>
      </c>
      <c r="F312" t="str">
        <f t="shared" ca="1" si="112"/>
        <v>Teaching</v>
      </c>
      <c r="G312">
        <f t="shared" ca="1" si="105"/>
        <v>5</v>
      </c>
      <c r="H312" t="str">
        <f t="shared" ca="1" si="113"/>
        <v>Others</v>
      </c>
      <c r="I312">
        <f t="shared" ca="1" si="106"/>
        <v>2</v>
      </c>
      <c r="J312">
        <f t="shared" ca="1" si="107"/>
        <v>1</v>
      </c>
      <c r="K312">
        <f t="shared" ca="1" si="108"/>
        <v>71793</v>
      </c>
      <c r="L312">
        <f t="shared" ca="1" si="109"/>
        <v>14</v>
      </c>
      <c r="M312" t="str">
        <f t="shared" ca="1" si="114"/>
        <v>Area 14</v>
      </c>
      <c r="N312">
        <f t="shared" ca="1" si="115"/>
        <v>358965</v>
      </c>
      <c r="O312">
        <f ca="1">RAND()*Table1[[#This Row],[value of House]]</f>
        <v>135548.81765645515</v>
      </c>
      <c r="P312">
        <f t="shared" ca="1" si="116"/>
        <v>68409.022323748926</v>
      </c>
      <c r="Q312">
        <f t="shared" ca="1" si="117"/>
        <v>46950</v>
      </c>
      <c r="R312">
        <f t="shared" ca="1" si="118"/>
        <v>50602.032477608242</v>
      </c>
      <c r="S312">
        <f t="shared" ca="1" si="119"/>
        <v>57995.737159594821</v>
      </c>
      <c r="T312">
        <f t="shared" ca="1" si="120"/>
        <v>485369.75948334375</v>
      </c>
      <c r="U312">
        <f t="shared" ca="1" si="121"/>
        <v>233100.8501340634</v>
      </c>
      <c r="V312">
        <f t="shared" ca="1" si="122"/>
        <v>252268.90934928035</v>
      </c>
      <c r="X312" s="1">
        <f ca="1">IF(Table1[[#This Row],[Gender]]="Men",1,0)</f>
        <v>1</v>
      </c>
      <c r="Y312">
        <f ca="1">IF(Table1[[#This Row],[Gender]]="Women",1,0)</f>
        <v>0</v>
      </c>
      <c r="AB312" s="2"/>
      <c r="AD312" s="1">
        <f ca="1">IF(Table1[[#This Row],[Occupation]]="General Work",1,0)</f>
        <v>0</v>
      </c>
      <c r="AE312">
        <f ca="1">IF(Table1[[#This Row],[Occupation]]="IT",1,0)</f>
        <v>0</v>
      </c>
      <c r="AF312">
        <f ca="1">IF(Table1[[#This Row],[Occupation]]="Agriculture",1,0)</f>
        <v>0</v>
      </c>
      <c r="AG312">
        <f ca="1">IF(Table1[[#This Row],[Occupation]]="Teaching",1,0)</f>
        <v>1</v>
      </c>
      <c r="AH312">
        <f ca="1">IF(Table1[[#This Row],[Occupation]]="Construction",1,0)</f>
        <v>0</v>
      </c>
      <c r="AI312">
        <f ca="1">IF(Table1[[#This Row],[Occupation]]="Health",1,0)</f>
        <v>0</v>
      </c>
      <c r="AP312" s="1"/>
      <c r="AQ312" s="11">
        <f t="shared" ca="1" si="101"/>
        <v>41549.520354410801</v>
      </c>
      <c r="AR312" s="2"/>
      <c r="AS312" s="1">
        <f ca="1">IF(Table1[[#This Row],[Value of Debts]]&gt;$AT$5,1,0)</f>
        <v>1</v>
      </c>
      <c r="AV312" s="2"/>
      <c r="AW312" s="16">
        <f ca="1">Table1[[#This Row],[Mortage Left]]/Table1[[#This Row],[value of House]]</f>
        <v>0.37761012259260696</v>
      </c>
      <c r="AX312">
        <f t="shared" ca="1" si="110"/>
        <v>0</v>
      </c>
      <c r="BA312" s="1">
        <f ca="1">IF(Table1[[#This Row],[Area]]="Area 1",Table1[[#This Row],[Income]],0)</f>
        <v>0</v>
      </c>
      <c r="BB312">
        <f ca="1">IF(Table1[[#This Row],[Area]]="Area 2",Table1[[#This Row],[Income]],0)</f>
        <v>0</v>
      </c>
      <c r="BC312">
        <f ca="1">IF(Table1[[#This Row],[Area]]="Area 3",Table1[[#This Row],[Income]],0)</f>
        <v>0</v>
      </c>
      <c r="BD312">
        <f ca="1">IF(Table1[[#This Row],[Area]]="Area 4",Table1[[#This Row],[Income]],0)</f>
        <v>0</v>
      </c>
      <c r="BE312">
        <f ca="1">IF(Table1[[#This Row],[Area]]="Area 5",Table1[[#This Row],[Income]],0)</f>
        <v>0</v>
      </c>
      <c r="BF312">
        <f ca="1">IF(Table1[[#This Row],[Area]]="Area 6",Table1[[#This Row],[Income]],0)</f>
        <v>0</v>
      </c>
      <c r="BG312">
        <f ca="1">IF(Table1[[#This Row],[Area]]="Area 7",Table1[[#This Row],[Income]],0)</f>
        <v>0</v>
      </c>
      <c r="BH312">
        <f ca="1">IF(Table1[[#This Row],[Area]]="Area 8",Table1[[#This Row],[Income]],0)</f>
        <v>0</v>
      </c>
      <c r="BI312">
        <f ca="1">IF(Table1[[#This Row],[Area]]="Area 9",Table1[[#This Row],[Income]],0)</f>
        <v>0</v>
      </c>
      <c r="BJ312">
        <f ca="1">IF(Table1[[#This Row],[Area]]="Area 10",Table1[[#This Row],[Income]],0)</f>
        <v>0</v>
      </c>
      <c r="BK312">
        <f ca="1">IF(Table1[[#This Row],[Area]]="Area 11",Table1[[#This Row],[Income]],0)</f>
        <v>0</v>
      </c>
      <c r="BL312">
        <f ca="1">IF(Table1[[#This Row],[Area]]="Area 12",Table1[[#This Row],[Income]],0)</f>
        <v>0</v>
      </c>
      <c r="BM312">
        <f ca="1">IF(Table1[[#This Row],[Area]]="Area 13",Table1[[#This Row],[Income]],0)</f>
        <v>0</v>
      </c>
      <c r="BN312" s="2">
        <f ca="1">IF(Table1[[#This Row],[Area]]="Area 14",Table1[[#This Row],[Income]],0)</f>
        <v>71793</v>
      </c>
      <c r="BO312" s="1">
        <f ca="1">IF(Table1[[#This Row],[Occupation]]="Health",Table1[[#This Row],[Income]],0)</f>
        <v>0</v>
      </c>
      <c r="BP312">
        <f ca="1">IF(Table1[[#This Row],[Occupation]]="Construction",Table1[[#This Row],[Income]],0)</f>
        <v>0</v>
      </c>
      <c r="BQ312">
        <f ca="1">IF(Table1[[#This Row],[Occupation]]="Teaching",Table1[[#This Row],[Income]],0)</f>
        <v>71793</v>
      </c>
      <c r="BR312">
        <f ca="1">IF(Table1[[#This Row],[Occupation]]="IT",Table1[[#This Row],[Income]],0)</f>
        <v>0</v>
      </c>
      <c r="BS312">
        <f ca="1">IF(Table1[[#This Row],[Occupation]]="General Work",Table1[[#This Row],[Income]],0)</f>
        <v>0</v>
      </c>
      <c r="BT312" s="2">
        <f ca="1">IF(Table1[[#This Row],[Occupation]]="Agriculture",Table1[[#This Row],[Income]],0)</f>
        <v>0</v>
      </c>
      <c r="BV312" s="1">
        <f ca="1">IF(Table1[[#This Row],[Value of Debts]]&gt;Table1[[#This Row],[Income]],1,0)</f>
        <v>1</v>
      </c>
      <c r="BY312" s="2">
        <f ca="1">IF(Table1[[#This Row],[Net Worth of person]]&gt;$BZ$5,Table1[[#This Row],[Age]],0)</f>
        <v>26</v>
      </c>
    </row>
    <row r="313" spans="2:77" x14ac:dyDescent="0.3">
      <c r="B313">
        <f t="shared" ca="1" si="102"/>
        <v>1</v>
      </c>
      <c r="C313" t="str">
        <f t="shared" ca="1" si="111"/>
        <v>Men</v>
      </c>
      <c r="D313">
        <f t="shared" ca="1" si="103"/>
        <v>25</v>
      </c>
      <c r="E313">
        <f t="shared" ca="1" si="104"/>
        <v>3</v>
      </c>
      <c r="F313" t="str">
        <f t="shared" ca="1" si="112"/>
        <v>Teaching</v>
      </c>
      <c r="G313">
        <f t="shared" ca="1" si="105"/>
        <v>1</v>
      </c>
      <c r="H313" t="str">
        <f t="shared" ca="1" si="113"/>
        <v>High School</v>
      </c>
      <c r="I313">
        <f t="shared" ca="1" si="106"/>
        <v>2</v>
      </c>
      <c r="J313">
        <f t="shared" ca="1" si="107"/>
        <v>1</v>
      </c>
      <c r="K313">
        <f t="shared" ca="1" si="108"/>
        <v>69756</v>
      </c>
      <c r="L313">
        <f t="shared" ca="1" si="109"/>
        <v>8</v>
      </c>
      <c r="M313" t="str">
        <f t="shared" ca="1" si="114"/>
        <v>Area 8</v>
      </c>
      <c r="N313">
        <f t="shared" ca="1" si="115"/>
        <v>209268</v>
      </c>
      <c r="O313">
        <f ca="1">RAND()*Table1[[#This Row],[value of House]]</f>
        <v>145754.68799251155</v>
      </c>
      <c r="P313">
        <f t="shared" ca="1" si="116"/>
        <v>41549.520354410801</v>
      </c>
      <c r="Q313">
        <f t="shared" ca="1" si="117"/>
        <v>11557</v>
      </c>
      <c r="R313">
        <f t="shared" ca="1" si="118"/>
        <v>118614.15914342068</v>
      </c>
      <c r="S313">
        <f t="shared" ca="1" si="119"/>
        <v>71746.606056273842</v>
      </c>
      <c r="T313">
        <f t="shared" ca="1" si="120"/>
        <v>322564.12641068466</v>
      </c>
      <c r="U313">
        <f t="shared" ca="1" si="121"/>
        <v>275925.84713593224</v>
      </c>
      <c r="V313">
        <f t="shared" ca="1" si="122"/>
        <v>46638.279274752422</v>
      </c>
      <c r="X313" s="1">
        <f ca="1">IF(Table1[[#This Row],[Gender]]="Men",1,0)</f>
        <v>1</v>
      </c>
      <c r="Y313">
        <f ca="1">IF(Table1[[#This Row],[Gender]]="Women",1,0)</f>
        <v>0</v>
      </c>
      <c r="AB313" s="2"/>
      <c r="AD313" s="1">
        <f ca="1">IF(Table1[[#This Row],[Occupation]]="General Work",1,0)</f>
        <v>0</v>
      </c>
      <c r="AE313">
        <f ca="1">IF(Table1[[#This Row],[Occupation]]="IT",1,0)</f>
        <v>0</v>
      </c>
      <c r="AF313">
        <f ca="1">IF(Table1[[#This Row],[Occupation]]="Agriculture",1,0)</f>
        <v>0</v>
      </c>
      <c r="AG313">
        <f ca="1">IF(Table1[[#This Row],[Occupation]]="Teaching",1,0)</f>
        <v>1</v>
      </c>
      <c r="AH313">
        <f ca="1">IF(Table1[[#This Row],[Occupation]]="Construction",1,0)</f>
        <v>0</v>
      </c>
      <c r="AI313">
        <f ca="1">IF(Table1[[#This Row],[Occupation]]="Health",1,0)</f>
        <v>0</v>
      </c>
      <c r="AP313" s="1"/>
      <c r="AQ313" s="11">
        <f t="shared" ca="1" si="101"/>
        <v>8439.4210263689383</v>
      </c>
      <c r="AR313" s="2"/>
      <c r="AS313" s="1">
        <f ca="1">IF(Table1[[#This Row],[Value of Debts]]&gt;$AT$5,1,0)</f>
        <v>1</v>
      </c>
      <c r="AV313" s="2"/>
      <c r="AW313" s="16">
        <f ca="1">Table1[[#This Row],[Mortage Left]]/Table1[[#This Row],[value of House]]</f>
        <v>0.69649773492608302</v>
      </c>
      <c r="AX313">
        <f t="shared" ca="1" si="110"/>
        <v>0</v>
      </c>
      <c r="BA313" s="1">
        <f ca="1">IF(Table1[[#This Row],[Area]]="Area 1",Table1[[#This Row],[Income]],0)</f>
        <v>0</v>
      </c>
      <c r="BB313">
        <f ca="1">IF(Table1[[#This Row],[Area]]="Area 2",Table1[[#This Row],[Income]],0)</f>
        <v>0</v>
      </c>
      <c r="BC313">
        <f ca="1">IF(Table1[[#This Row],[Area]]="Area 3",Table1[[#This Row],[Income]],0)</f>
        <v>0</v>
      </c>
      <c r="BD313">
        <f ca="1">IF(Table1[[#This Row],[Area]]="Area 4",Table1[[#This Row],[Income]],0)</f>
        <v>0</v>
      </c>
      <c r="BE313">
        <f ca="1">IF(Table1[[#This Row],[Area]]="Area 5",Table1[[#This Row],[Income]],0)</f>
        <v>0</v>
      </c>
      <c r="BF313">
        <f ca="1">IF(Table1[[#This Row],[Area]]="Area 6",Table1[[#This Row],[Income]],0)</f>
        <v>0</v>
      </c>
      <c r="BG313">
        <f ca="1">IF(Table1[[#This Row],[Area]]="Area 7",Table1[[#This Row],[Income]],0)</f>
        <v>0</v>
      </c>
      <c r="BH313">
        <f ca="1">IF(Table1[[#This Row],[Area]]="Area 8",Table1[[#This Row],[Income]],0)</f>
        <v>69756</v>
      </c>
      <c r="BI313">
        <f ca="1">IF(Table1[[#This Row],[Area]]="Area 9",Table1[[#This Row],[Income]],0)</f>
        <v>0</v>
      </c>
      <c r="BJ313">
        <f ca="1">IF(Table1[[#This Row],[Area]]="Area 10",Table1[[#This Row],[Income]],0)</f>
        <v>0</v>
      </c>
      <c r="BK313">
        <f ca="1">IF(Table1[[#This Row],[Area]]="Area 11",Table1[[#This Row],[Income]],0)</f>
        <v>0</v>
      </c>
      <c r="BL313">
        <f ca="1">IF(Table1[[#This Row],[Area]]="Area 12",Table1[[#This Row],[Income]],0)</f>
        <v>0</v>
      </c>
      <c r="BM313">
        <f ca="1">IF(Table1[[#This Row],[Area]]="Area 13",Table1[[#This Row],[Income]],0)</f>
        <v>0</v>
      </c>
      <c r="BN313" s="2">
        <f ca="1">IF(Table1[[#This Row],[Area]]="Area 14",Table1[[#This Row],[Income]],0)</f>
        <v>0</v>
      </c>
      <c r="BO313" s="1">
        <f ca="1">IF(Table1[[#This Row],[Occupation]]="Health",Table1[[#This Row],[Income]],0)</f>
        <v>0</v>
      </c>
      <c r="BP313">
        <f ca="1">IF(Table1[[#This Row],[Occupation]]="Construction",Table1[[#This Row],[Income]],0)</f>
        <v>0</v>
      </c>
      <c r="BQ313">
        <f ca="1">IF(Table1[[#This Row],[Occupation]]="Teaching",Table1[[#This Row],[Income]],0)</f>
        <v>69756</v>
      </c>
      <c r="BR313">
        <f ca="1">IF(Table1[[#This Row],[Occupation]]="IT",Table1[[#This Row],[Income]],0)</f>
        <v>0</v>
      </c>
      <c r="BS313">
        <f ca="1">IF(Table1[[#This Row],[Occupation]]="General Work",Table1[[#This Row],[Income]],0)</f>
        <v>0</v>
      </c>
      <c r="BT313" s="2">
        <f ca="1">IF(Table1[[#This Row],[Occupation]]="Agriculture",Table1[[#This Row],[Income]],0)</f>
        <v>0</v>
      </c>
      <c r="BV313" s="1">
        <f ca="1">IF(Table1[[#This Row],[Value of Debts]]&gt;Table1[[#This Row],[Income]],1,0)</f>
        <v>1</v>
      </c>
      <c r="BY313" s="2">
        <f ca="1">IF(Table1[[#This Row],[Net Worth of person]]&gt;$BZ$5,Table1[[#This Row],[Age]],0)</f>
        <v>0</v>
      </c>
    </row>
    <row r="314" spans="2:77" x14ac:dyDescent="0.3">
      <c r="B314">
        <f t="shared" ca="1" si="102"/>
        <v>2</v>
      </c>
      <c r="C314" t="str">
        <f t="shared" ca="1" si="111"/>
        <v>Women</v>
      </c>
      <c r="D314">
        <f t="shared" ca="1" si="103"/>
        <v>37</v>
      </c>
      <c r="E314">
        <f t="shared" ca="1" si="104"/>
        <v>3</v>
      </c>
      <c r="F314" t="str">
        <f t="shared" ca="1" si="112"/>
        <v>Teaching</v>
      </c>
      <c r="G314">
        <f t="shared" ca="1" si="105"/>
        <v>5</v>
      </c>
      <c r="H314" t="str">
        <f t="shared" ca="1" si="113"/>
        <v>Others</v>
      </c>
      <c r="I314">
        <f t="shared" ca="1" si="106"/>
        <v>2</v>
      </c>
      <c r="J314">
        <f t="shared" ca="1" si="107"/>
        <v>2</v>
      </c>
      <c r="K314">
        <f t="shared" ca="1" si="108"/>
        <v>40488</v>
      </c>
      <c r="L314">
        <f t="shared" ca="1" si="109"/>
        <v>14</v>
      </c>
      <c r="M314" t="str">
        <f t="shared" ca="1" si="114"/>
        <v>Area 14</v>
      </c>
      <c r="N314">
        <f t="shared" ca="1" si="115"/>
        <v>121464</v>
      </c>
      <c r="O314">
        <f ca="1">RAND()*Table1[[#This Row],[value of House]]</f>
        <v>103843.85971298284</v>
      </c>
      <c r="P314">
        <f t="shared" ca="1" si="116"/>
        <v>16878.842052737877</v>
      </c>
      <c r="Q314">
        <f t="shared" ca="1" si="117"/>
        <v>16056</v>
      </c>
      <c r="R314">
        <f t="shared" ca="1" si="118"/>
        <v>69756.383508356361</v>
      </c>
      <c r="S314">
        <f t="shared" ca="1" si="119"/>
        <v>22296.034331700077</v>
      </c>
      <c r="T314">
        <f t="shared" ca="1" si="120"/>
        <v>160638.87638443796</v>
      </c>
      <c r="U314">
        <f t="shared" ca="1" si="121"/>
        <v>189656.24322133919</v>
      </c>
      <c r="V314">
        <f t="shared" ca="1" si="122"/>
        <v>-29017.36683690123</v>
      </c>
      <c r="X314" s="1">
        <f ca="1">IF(Table1[[#This Row],[Gender]]="Men",1,0)</f>
        <v>0</v>
      </c>
      <c r="Y314">
        <f ca="1">IF(Table1[[#This Row],[Gender]]="Women",1,0)</f>
        <v>1</v>
      </c>
      <c r="AB314" s="2"/>
      <c r="AD314" s="1">
        <f ca="1">IF(Table1[[#This Row],[Occupation]]="General Work",1,0)</f>
        <v>0</v>
      </c>
      <c r="AE314">
        <f ca="1">IF(Table1[[#This Row],[Occupation]]="IT",1,0)</f>
        <v>0</v>
      </c>
      <c r="AF314">
        <f ca="1">IF(Table1[[#This Row],[Occupation]]="Agriculture",1,0)</f>
        <v>0</v>
      </c>
      <c r="AG314">
        <f ca="1">IF(Table1[[#This Row],[Occupation]]="Teaching",1,0)</f>
        <v>1</v>
      </c>
      <c r="AH314">
        <f ca="1">IF(Table1[[#This Row],[Occupation]]="Construction",1,0)</f>
        <v>0</v>
      </c>
      <c r="AI314">
        <f ca="1">IF(Table1[[#This Row],[Occupation]]="Health",1,0)</f>
        <v>0</v>
      </c>
      <c r="AP314" s="1"/>
      <c r="AQ314" s="11">
        <f t="shared" ca="1" si="101"/>
        <v>22916.240003308896</v>
      </c>
      <c r="AR314" s="2"/>
      <c r="AS314" s="1">
        <f ca="1">IF(Table1[[#This Row],[Value of Debts]]&gt;$AT$5,1,0)</f>
        <v>1</v>
      </c>
      <c r="AV314" s="2"/>
      <c r="AW314" s="16">
        <f ca="1">Table1[[#This Row],[Mortage Left]]/Table1[[#This Row],[value of House]]</f>
        <v>0.85493528710550315</v>
      </c>
      <c r="AX314">
        <f t="shared" ca="1" si="110"/>
        <v>0</v>
      </c>
      <c r="BA314" s="1">
        <f ca="1">IF(Table1[[#This Row],[Area]]="Area 1",Table1[[#This Row],[Income]],0)</f>
        <v>0</v>
      </c>
      <c r="BB314">
        <f ca="1">IF(Table1[[#This Row],[Area]]="Area 2",Table1[[#This Row],[Income]],0)</f>
        <v>0</v>
      </c>
      <c r="BC314">
        <f ca="1">IF(Table1[[#This Row],[Area]]="Area 3",Table1[[#This Row],[Income]],0)</f>
        <v>0</v>
      </c>
      <c r="BD314">
        <f ca="1">IF(Table1[[#This Row],[Area]]="Area 4",Table1[[#This Row],[Income]],0)</f>
        <v>0</v>
      </c>
      <c r="BE314">
        <f ca="1">IF(Table1[[#This Row],[Area]]="Area 5",Table1[[#This Row],[Income]],0)</f>
        <v>0</v>
      </c>
      <c r="BF314">
        <f ca="1">IF(Table1[[#This Row],[Area]]="Area 6",Table1[[#This Row],[Income]],0)</f>
        <v>0</v>
      </c>
      <c r="BG314">
        <f ca="1">IF(Table1[[#This Row],[Area]]="Area 7",Table1[[#This Row],[Income]],0)</f>
        <v>0</v>
      </c>
      <c r="BH314">
        <f ca="1">IF(Table1[[#This Row],[Area]]="Area 8",Table1[[#This Row],[Income]],0)</f>
        <v>0</v>
      </c>
      <c r="BI314">
        <f ca="1">IF(Table1[[#This Row],[Area]]="Area 9",Table1[[#This Row],[Income]],0)</f>
        <v>0</v>
      </c>
      <c r="BJ314">
        <f ca="1">IF(Table1[[#This Row],[Area]]="Area 10",Table1[[#This Row],[Income]],0)</f>
        <v>0</v>
      </c>
      <c r="BK314">
        <f ca="1">IF(Table1[[#This Row],[Area]]="Area 11",Table1[[#This Row],[Income]],0)</f>
        <v>0</v>
      </c>
      <c r="BL314">
        <f ca="1">IF(Table1[[#This Row],[Area]]="Area 12",Table1[[#This Row],[Income]],0)</f>
        <v>0</v>
      </c>
      <c r="BM314">
        <f ca="1">IF(Table1[[#This Row],[Area]]="Area 13",Table1[[#This Row],[Income]],0)</f>
        <v>0</v>
      </c>
      <c r="BN314" s="2">
        <f ca="1">IF(Table1[[#This Row],[Area]]="Area 14",Table1[[#This Row],[Income]],0)</f>
        <v>40488</v>
      </c>
      <c r="BO314" s="1">
        <f ca="1">IF(Table1[[#This Row],[Occupation]]="Health",Table1[[#This Row],[Income]],0)</f>
        <v>0</v>
      </c>
      <c r="BP314">
        <f ca="1">IF(Table1[[#This Row],[Occupation]]="Construction",Table1[[#This Row],[Income]],0)</f>
        <v>0</v>
      </c>
      <c r="BQ314">
        <f ca="1">IF(Table1[[#This Row],[Occupation]]="Teaching",Table1[[#This Row],[Income]],0)</f>
        <v>40488</v>
      </c>
      <c r="BR314">
        <f ca="1">IF(Table1[[#This Row],[Occupation]]="IT",Table1[[#This Row],[Income]],0)</f>
        <v>0</v>
      </c>
      <c r="BS314">
        <f ca="1">IF(Table1[[#This Row],[Occupation]]="General Work",Table1[[#This Row],[Income]],0)</f>
        <v>0</v>
      </c>
      <c r="BT314" s="2">
        <f ca="1">IF(Table1[[#This Row],[Occupation]]="Agriculture",Table1[[#This Row],[Income]],0)</f>
        <v>0</v>
      </c>
      <c r="BV314" s="1">
        <f ca="1">IF(Table1[[#This Row],[Value of Debts]]&gt;Table1[[#This Row],[Income]],1,0)</f>
        <v>1</v>
      </c>
      <c r="BY314" s="2">
        <f ca="1">IF(Table1[[#This Row],[Net Worth of person]]&gt;$BZ$5,Table1[[#This Row],[Age]],0)</f>
        <v>0</v>
      </c>
    </row>
    <row r="315" spans="2:77" x14ac:dyDescent="0.3">
      <c r="B315">
        <f t="shared" ca="1" si="102"/>
        <v>2</v>
      </c>
      <c r="C315" t="str">
        <f t="shared" ca="1" si="111"/>
        <v>Women</v>
      </c>
      <c r="D315">
        <f t="shared" ca="1" si="103"/>
        <v>32</v>
      </c>
      <c r="E315">
        <f t="shared" ca="1" si="104"/>
        <v>2</v>
      </c>
      <c r="F315" t="str">
        <f t="shared" ca="1" si="112"/>
        <v>Construction</v>
      </c>
      <c r="G315">
        <f t="shared" ca="1" si="105"/>
        <v>2</v>
      </c>
      <c r="H315" t="str">
        <f t="shared" ca="1" si="113"/>
        <v>College</v>
      </c>
      <c r="I315">
        <f t="shared" ca="1" si="106"/>
        <v>2</v>
      </c>
      <c r="J315">
        <f t="shared" ca="1" si="107"/>
        <v>3</v>
      </c>
      <c r="K315">
        <f t="shared" ca="1" si="108"/>
        <v>52369</v>
      </c>
      <c r="L315">
        <f t="shared" ca="1" si="109"/>
        <v>2</v>
      </c>
      <c r="M315" t="str">
        <f t="shared" ca="1" si="114"/>
        <v>Area 2</v>
      </c>
      <c r="N315">
        <f t="shared" ca="1" si="115"/>
        <v>157107</v>
      </c>
      <c r="O315">
        <f ca="1">RAND()*Table1[[#This Row],[value of House]]</f>
        <v>28625.603694624315</v>
      </c>
      <c r="P315">
        <f t="shared" ca="1" si="116"/>
        <v>68748.720009926692</v>
      </c>
      <c r="Q315">
        <f t="shared" ca="1" si="117"/>
        <v>34736</v>
      </c>
      <c r="R315">
        <f t="shared" ca="1" si="118"/>
        <v>79010.484286138395</v>
      </c>
      <c r="S315">
        <f t="shared" ca="1" si="119"/>
        <v>29747.993756833006</v>
      </c>
      <c r="T315">
        <f t="shared" ca="1" si="120"/>
        <v>255603.71376675973</v>
      </c>
      <c r="U315">
        <f t="shared" ca="1" si="121"/>
        <v>142372.08798076271</v>
      </c>
      <c r="V315">
        <f t="shared" ca="1" si="122"/>
        <v>113231.62578599702</v>
      </c>
      <c r="X315" s="1">
        <f ca="1">IF(Table1[[#This Row],[Gender]]="Men",1,0)</f>
        <v>0</v>
      </c>
      <c r="Y315">
        <f ca="1">IF(Table1[[#This Row],[Gender]]="Women",1,0)</f>
        <v>1</v>
      </c>
      <c r="AB315" s="2"/>
      <c r="AD315" s="1">
        <f ca="1">IF(Table1[[#This Row],[Occupation]]="General Work",1,0)</f>
        <v>0</v>
      </c>
      <c r="AE315">
        <f ca="1">IF(Table1[[#This Row],[Occupation]]="IT",1,0)</f>
        <v>0</v>
      </c>
      <c r="AF315">
        <f ca="1">IF(Table1[[#This Row],[Occupation]]="Agriculture",1,0)</f>
        <v>0</v>
      </c>
      <c r="AG315">
        <f ca="1">IF(Table1[[#This Row],[Occupation]]="Teaching",1,0)</f>
        <v>0</v>
      </c>
      <c r="AH315">
        <f ca="1">IF(Table1[[#This Row],[Occupation]]="Construction",1,0)</f>
        <v>1</v>
      </c>
      <c r="AI315">
        <f ca="1">IF(Table1[[#This Row],[Occupation]]="Health",1,0)</f>
        <v>0</v>
      </c>
      <c r="AP315" s="1"/>
      <c r="AQ315" s="11">
        <f t="shared" ca="1" si="101"/>
        <v>30069.913604954854</v>
      </c>
      <c r="AR315" s="2"/>
      <c r="AS315" s="1">
        <f ca="1">IF(Table1[[#This Row],[Value of Debts]]&gt;$AT$5,1,0)</f>
        <v>1</v>
      </c>
      <c r="AV315" s="2"/>
      <c r="AW315" s="16">
        <f ca="1">Table1[[#This Row],[Mortage Left]]/Table1[[#This Row],[value of House]]</f>
        <v>0.18220450835815283</v>
      </c>
      <c r="AX315">
        <f t="shared" ca="1" si="110"/>
        <v>1</v>
      </c>
      <c r="BA315" s="1">
        <f ca="1">IF(Table1[[#This Row],[Area]]="Area 1",Table1[[#This Row],[Income]],0)</f>
        <v>0</v>
      </c>
      <c r="BB315">
        <f ca="1">IF(Table1[[#This Row],[Area]]="Area 2",Table1[[#This Row],[Income]],0)</f>
        <v>52369</v>
      </c>
      <c r="BC315">
        <f ca="1">IF(Table1[[#This Row],[Area]]="Area 3",Table1[[#This Row],[Income]],0)</f>
        <v>0</v>
      </c>
      <c r="BD315">
        <f ca="1">IF(Table1[[#This Row],[Area]]="Area 4",Table1[[#This Row],[Income]],0)</f>
        <v>0</v>
      </c>
      <c r="BE315">
        <f ca="1">IF(Table1[[#This Row],[Area]]="Area 5",Table1[[#This Row],[Income]],0)</f>
        <v>0</v>
      </c>
      <c r="BF315">
        <f ca="1">IF(Table1[[#This Row],[Area]]="Area 6",Table1[[#This Row],[Income]],0)</f>
        <v>0</v>
      </c>
      <c r="BG315">
        <f ca="1">IF(Table1[[#This Row],[Area]]="Area 7",Table1[[#This Row],[Income]],0)</f>
        <v>0</v>
      </c>
      <c r="BH315">
        <f ca="1">IF(Table1[[#This Row],[Area]]="Area 8",Table1[[#This Row],[Income]],0)</f>
        <v>0</v>
      </c>
      <c r="BI315">
        <f ca="1">IF(Table1[[#This Row],[Area]]="Area 9",Table1[[#This Row],[Income]],0)</f>
        <v>0</v>
      </c>
      <c r="BJ315">
        <f ca="1">IF(Table1[[#This Row],[Area]]="Area 10",Table1[[#This Row],[Income]],0)</f>
        <v>0</v>
      </c>
      <c r="BK315">
        <f ca="1">IF(Table1[[#This Row],[Area]]="Area 11",Table1[[#This Row],[Income]],0)</f>
        <v>0</v>
      </c>
      <c r="BL315">
        <f ca="1">IF(Table1[[#This Row],[Area]]="Area 12",Table1[[#This Row],[Income]],0)</f>
        <v>0</v>
      </c>
      <c r="BM315">
        <f ca="1">IF(Table1[[#This Row],[Area]]="Area 13",Table1[[#This Row],[Income]],0)</f>
        <v>0</v>
      </c>
      <c r="BN315" s="2">
        <f ca="1">IF(Table1[[#This Row],[Area]]="Area 14",Table1[[#This Row],[Income]],0)</f>
        <v>0</v>
      </c>
      <c r="BO315" s="1">
        <f ca="1">IF(Table1[[#This Row],[Occupation]]="Health",Table1[[#This Row],[Income]],0)</f>
        <v>0</v>
      </c>
      <c r="BP315">
        <f ca="1">IF(Table1[[#This Row],[Occupation]]="Construction",Table1[[#This Row],[Income]],0)</f>
        <v>52369</v>
      </c>
      <c r="BQ315">
        <f ca="1">IF(Table1[[#This Row],[Occupation]]="Teaching",Table1[[#This Row],[Income]],0)</f>
        <v>0</v>
      </c>
      <c r="BR315">
        <f ca="1">IF(Table1[[#This Row],[Occupation]]="IT",Table1[[#This Row],[Income]],0)</f>
        <v>0</v>
      </c>
      <c r="BS315">
        <f ca="1">IF(Table1[[#This Row],[Occupation]]="General Work",Table1[[#This Row],[Income]],0)</f>
        <v>0</v>
      </c>
      <c r="BT315" s="2">
        <f ca="1">IF(Table1[[#This Row],[Occupation]]="Agriculture",Table1[[#This Row],[Income]],0)</f>
        <v>0</v>
      </c>
      <c r="BV315" s="1">
        <f ca="1">IF(Table1[[#This Row],[Value of Debts]]&gt;Table1[[#This Row],[Income]],1,0)</f>
        <v>1</v>
      </c>
      <c r="BY315" s="2">
        <f ca="1">IF(Table1[[#This Row],[Net Worth of person]]&gt;$BZ$5,Table1[[#This Row],[Age]],0)</f>
        <v>32</v>
      </c>
    </row>
    <row r="316" spans="2:77" x14ac:dyDescent="0.3">
      <c r="B316">
        <f t="shared" ca="1" si="102"/>
        <v>2</v>
      </c>
      <c r="C316" t="str">
        <f t="shared" ca="1" si="111"/>
        <v>Women</v>
      </c>
      <c r="D316">
        <f t="shared" ca="1" si="103"/>
        <v>31</v>
      </c>
      <c r="E316">
        <f t="shared" ca="1" si="104"/>
        <v>4</v>
      </c>
      <c r="F316" t="str">
        <f t="shared" ca="1" si="112"/>
        <v>IT</v>
      </c>
      <c r="G316">
        <f t="shared" ca="1" si="105"/>
        <v>1</v>
      </c>
      <c r="H316" t="str">
        <f t="shared" ca="1" si="113"/>
        <v>High School</v>
      </c>
      <c r="I316">
        <f t="shared" ca="1" si="106"/>
        <v>0</v>
      </c>
      <c r="J316">
        <f t="shared" ca="1" si="107"/>
        <v>1</v>
      </c>
      <c r="K316">
        <f t="shared" ca="1" si="108"/>
        <v>58207</v>
      </c>
      <c r="L316">
        <f t="shared" ca="1" si="109"/>
        <v>3</v>
      </c>
      <c r="M316" t="str">
        <f t="shared" ca="1" si="114"/>
        <v>Area 3</v>
      </c>
      <c r="N316">
        <f t="shared" ca="1" si="115"/>
        <v>232828</v>
      </c>
      <c r="O316">
        <f ca="1">RAND()*Table1[[#This Row],[value of House]]</f>
        <v>185509.41011252097</v>
      </c>
      <c r="P316">
        <f t="shared" ca="1" si="116"/>
        <v>30069.913604954854</v>
      </c>
      <c r="Q316">
        <f t="shared" ca="1" si="117"/>
        <v>26282</v>
      </c>
      <c r="R316">
        <f t="shared" ca="1" si="118"/>
        <v>107065.11083139073</v>
      </c>
      <c r="S316">
        <f t="shared" ca="1" si="119"/>
        <v>2936.6601452376972</v>
      </c>
      <c r="T316">
        <f t="shared" ca="1" si="120"/>
        <v>265834.57375019253</v>
      </c>
      <c r="U316">
        <f t="shared" ca="1" si="121"/>
        <v>318856.52094391169</v>
      </c>
      <c r="V316">
        <f t="shared" ca="1" si="122"/>
        <v>-53021.947193719156</v>
      </c>
      <c r="X316" s="1">
        <f ca="1">IF(Table1[[#This Row],[Gender]]="Men",1,0)</f>
        <v>0</v>
      </c>
      <c r="Y316">
        <f ca="1">IF(Table1[[#This Row],[Gender]]="Women",1,0)</f>
        <v>1</v>
      </c>
      <c r="AB316" s="2"/>
      <c r="AD316" s="1">
        <f ca="1">IF(Table1[[#This Row],[Occupation]]="General Work",1,0)</f>
        <v>0</v>
      </c>
      <c r="AE316">
        <f ca="1">IF(Table1[[#This Row],[Occupation]]="IT",1,0)</f>
        <v>1</v>
      </c>
      <c r="AF316">
        <f ca="1">IF(Table1[[#This Row],[Occupation]]="Agriculture",1,0)</f>
        <v>0</v>
      </c>
      <c r="AG316">
        <f ca="1">IF(Table1[[#This Row],[Occupation]]="Teaching",1,0)</f>
        <v>0</v>
      </c>
      <c r="AH316">
        <f ca="1">IF(Table1[[#This Row],[Occupation]]="Construction",1,0)</f>
        <v>0</v>
      </c>
      <c r="AI316">
        <f ca="1">IF(Table1[[#This Row],[Occupation]]="Health",1,0)</f>
        <v>0</v>
      </c>
      <c r="AP316" s="1"/>
      <c r="AQ316" s="11">
        <f t="shared" ca="1" si="101"/>
        <v>52745.502323045199</v>
      </c>
      <c r="AR316" s="2"/>
      <c r="AS316" s="1">
        <f ca="1">IF(Table1[[#This Row],[Value of Debts]]&gt;$AT$5,1,0)</f>
        <v>1</v>
      </c>
      <c r="AV316" s="2"/>
      <c r="AW316" s="16">
        <f ca="1">Table1[[#This Row],[Mortage Left]]/Table1[[#This Row],[value of House]]</f>
        <v>0.79676589633772987</v>
      </c>
      <c r="AX316">
        <f t="shared" ca="1" si="110"/>
        <v>0</v>
      </c>
      <c r="BA316" s="1">
        <f ca="1">IF(Table1[[#This Row],[Area]]="Area 1",Table1[[#This Row],[Income]],0)</f>
        <v>0</v>
      </c>
      <c r="BB316">
        <f ca="1">IF(Table1[[#This Row],[Area]]="Area 2",Table1[[#This Row],[Income]],0)</f>
        <v>0</v>
      </c>
      <c r="BC316">
        <f ca="1">IF(Table1[[#This Row],[Area]]="Area 3",Table1[[#This Row],[Income]],0)</f>
        <v>58207</v>
      </c>
      <c r="BD316">
        <f ca="1">IF(Table1[[#This Row],[Area]]="Area 4",Table1[[#This Row],[Income]],0)</f>
        <v>0</v>
      </c>
      <c r="BE316">
        <f ca="1">IF(Table1[[#This Row],[Area]]="Area 5",Table1[[#This Row],[Income]],0)</f>
        <v>0</v>
      </c>
      <c r="BF316">
        <f ca="1">IF(Table1[[#This Row],[Area]]="Area 6",Table1[[#This Row],[Income]],0)</f>
        <v>0</v>
      </c>
      <c r="BG316">
        <f ca="1">IF(Table1[[#This Row],[Area]]="Area 7",Table1[[#This Row],[Income]],0)</f>
        <v>0</v>
      </c>
      <c r="BH316">
        <f ca="1">IF(Table1[[#This Row],[Area]]="Area 8",Table1[[#This Row],[Income]],0)</f>
        <v>0</v>
      </c>
      <c r="BI316">
        <f ca="1">IF(Table1[[#This Row],[Area]]="Area 9",Table1[[#This Row],[Income]],0)</f>
        <v>0</v>
      </c>
      <c r="BJ316">
        <f ca="1">IF(Table1[[#This Row],[Area]]="Area 10",Table1[[#This Row],[Income]],0)</f>
        <v>0</v>
      </c>
      <c r="BK316">
        <f ca="1">IF(Table1[[#This Row],[Area]]="Area 11",Table1[[#This Row],[Income]],0)</f>
        <v>0</v>
      </c>
      <c r="BL316">
        <f ca="1">IF(Table1[[#This Row],[Area]]="Area 12",Table1[[#This Row],[Income]],0)</f>
        <v>0</v>
      </c>
      <c r="BM316">
        <f ca="1">IF(Table1[[#This Row],[Area]]="Area 13",Table1[[#This Row],[Income]],0)</f>
        <v>0</v>
      </c>
      <c r="BN316" s="2">
        <f ca="1">IF(Table1[[#This Row],[Area]]="Area 14",Table1[[#This Row],[Income]],0)</f>
        <v>0</v>
      </c>
      <c r="BO316" s="1">
        <f ca="1">IF(Table1[[#This Row],[Occupation]]="Health",Table1[[#This Row],[Income]],0)</f>
        <v>0</v>
      </c>
      <c r="BP316">
        <f ca="1">IF(Table1[[#This Row],[Occupation]]="Construction",Table1[[#This Row],[Income]],0)</f>
        <v>0</v>
      </c>
      <c r="BQ316">
        <f ca="1">IF(Table1[[#This Row],[Occupation]]="Teaching",Table1[[#This Row],[Income]],0)</f>
        <v>0</v>
      </c>
      <c r="BR316">
        <f ca="1">IF(Table1[[#This Row],[Occupation]]="IT",Table1[[#This Row],[Income]],0)</f>
        <v>58207</v>
      </c>
      <c r="BS316">
        <f ca="1">IF(Table1[[#This Row],[Occupation]]="General Work",Table1[[#This Row],[Income]],0)</f>
        <v>0</v>
      </c>
      <c r="BT316" s="2">
        <f ca="1">IF(Table1[[#This Row],[Occupation]]="Agriculture",Table1[[#This Row],[Income]],0)</f>
        <v>0</v>
      </c>
      <c r="BV316" s="1">
        <f ca="1">IF(Table1[[#This Row],[Value of Debts]]&gt;Table1[[#This Row],[Income]],1,0)</f>
        <v>1</v>
      </c>
      <c r="BY316" s="2">
        <f ca="1">IF(Table1[[#This Row],[Net Worth of person]]&gt;$BZ$5,Table1[[#This Row],[Age]],0)</f>
        <v>0</v>
      </c>
    </row>
    <row r="317" spans="2:77" x14ac:dyDescent="0.3">
      <c r="B317">
        <f t="shared" ca="1" si="102"/>
        <v>1</v>
      </c>
      <c r="C317" t="str">
        <f t="shared" ca="1" si="111"/>
        <v>Men</v>
      </c>
      <c r="D317">
        <f t="shared" ca="1" si="103"/>
        <v>31</v>
      </c>
      <c r="E317">
        <f t="shared" ca="1" si="104"/>
        <v>5</v>
      </c>
      <c r="F317" t="str">
        <f t="shared" ca="1" si="112"/>
        <v>General Work</v>
      </c>
      <c r="G317">
        <f t="shared" ca="1" si="105"/>
        <v>2</v>
      </c>
      <c r="H317" t="str">
        <f t="shared" ca="1" si="113"/>
        <v>College</v>
      </c>
      <c r="I317">
        <f t="shared" ca="1" si="106"/>
        <v>4</v>
      </c>
      <c r="J317">
        <f t="shared" ca="1" si="107"/>
        <v>2</v>
      </c>
      <c r="K317">
        <f t="shared" ca="1" si="108"/>
        <v>68603</v>
      </c>
      <c r="L317">
        <f t="shared" ca="1" si="109"/>
        <v>14</v>
      </c>
      <c r="M317" t="str">
        <f t="shared" ca="1" si="114"/>
        <v>Area 14</v>
      </c>
      <c r="N317">
        <f t="shared" ca="1" si="115"/>
        <v>343015</v>
      </c>
      <c r="O317">
        <f ca="1">RAND()*Table1[[#This Row],[value of House]]</f>
        <v>235695.33807749714</v>
      </c>
      <c r="P317">
        <f t="shared" ca="1" si="116"/>
        <v>105491.0046460904</v>
      </c>
      <c r="Q317">
        <f t="shared" ca="1" si="117"/>
        <v>14306</v>
      </c>
      <c r="R317">
        <f t="shared" ca="1" si="118"/>
        <v>116527.68546137755</v>
      </c>
      <c r="S317">
        <f t="shared" ca="1" si="119"/>
        <v>77768.77225520878</v>
      </c>
      <c r="T317">
        <f t="shared" ca="1" si="120"/>
        <v>526274.77690129913</v>
      </c>
      <c r="U317">
        <f t="shared" ca="1" si="121"/>
        <v>366529.0235388747</v>
      </c>
      <c r="V317">
        <f t="shared" ca="1" si="122"/>
        <v>159745.75336242444</v>
      </c>
      <c r="X317" s="1">
        <f ca="1">IF(Table1[[#This Row],[Gender]]="Men",1,0)</f>
        <v>1</v>
      </c>
      <c r="Y317">
        <f ca="1">IF(Table1[[#This Row],[Gender]]="Women",1,0)</f>
        <v>0</v>
      </c>
      <c r="AB317" s="2"/>
      <c r="AD317" s="1">
        <f ca="1">IF(Table1[[#This Row],[Occupation]]="General Work",1,0)</f>
        <v>1</v>
      </c>
      <c r="AE317">
        <f ca="1">IF(Table1[[#This Row],[Occupation]]="IT",1,0)</f>
        <v>0</v>
      </c>
      <c r="AF317">
        <f ca="1">IF(Table1[[#This Row],[Occupation]]="Agriculture",1,0)</f>
        <v>0</v>
      </c>
      <c r="AG317">
        <f ca="1">IF(Table1[[#This Row],[Occupation]]="Teaching",1,0)</f>
        <v>0</v>
      </c>
      <c r="AH317">
        <f ca="1">IF(Table1[[#This Row],[Occupation]]="Construction",1,0)</f>
        <v>0</v>
      </c>
      <c r="AI317">
        <f ca="1">IF(Table1[[#This Row],[Occupation]]="Health",1,0)</f>
        <v>0</v>
      </c>
      <c r="AP317" s="1"/>
      <c r="AQ317" s="11">
        <f t="shared" ca="1" si="101"/>
        <v>4774.9231024080555</v>
      </c>
      <c r="AR317" s="2"/>
      <c r="AS317" s="1">
        <f ca="1">IF(Table1[[#This Row],[Value of Debts]]&gt;$AT$5,1,0)</f>
        <v>1</v>
      </c>
      <c r="AV317" s="2"/>
      <c r="AW317" s="16">
        <f ca="1">Table1[[#This Row],[Mortage Left]]/Table1[[#This Row],[value of House]]</f>
        <v>0.68712837070535437</v>
      </c>
      <c r="AX317">
        <f t="shared" ca="1" si="110"/>
        <v>0</v>
      </c>
      <c r="BA317" s="1">
        <f ca="1">IF(Table1[[#This Row],[Area]]="Area 1",Table1[[#This Row],[Income]],0)</f>
        <v>0</v>
      </c>
      <c r="BB317">
        <f ca="1">IF(Table1[[#This Row],[Area]]="Area 2",Table1[[#This Row],[Income]],0)</f>
        <v>0</v>
      </c>
      <c r="BC317">
        <f ca="1">IF(Table1[[#This Row],[Area]]="Area 3",Table1[[#This Row],[Income]],0)</f>
        <v>0</v>
      </c>
      <c r="BD317">
        <f ca="1">IF(Table1[[#This Row],[Area]]="Area 4",Table1[[#This Row],[Income]],0)</f>
        <v>0</v>
      </c>
      <c r="BE317">
        <f ca="1">IF(Table1[[#This Row],[Area]]="Area 5",Table1[[#This Row],[Income]],0)</f>
        <v>0</v>
      </c>
      <c r="BF317">
        <f ca="1">IF(Table1[[#This Row],[Area]]="Area 6",Table1[[#This Row],[Income]],0)</f>
        <v>0</v>
      </c>
      <c r="BG317">
        <f ca="1">IF(Table1[[#This Row],[Area]]="Area 7",Table1[[#This Row],[Income]],0)</f>
        <v>0</v>
      </c>
      <c r="BH317">
        <f ca="1">IF(Table1[[#This Row],[Area]]="Area 8",Table1[[#This Row],[Income]],0)</f>
        <v>0</v>
      </c>
      <c r="BI317">
        <f ca="1">IF(Table1[[#This Row],[Area]]="Area 9",Table1[[#This Row],[Income]],0)</f>
        <v>0</v>
      </c>
      <c r="BJ317">
        <f ca="1">IF(Table1[[#This Row],[Area]]="Area 10",Table1[[#This Row],[Income]],0)</f>
        <v>0</v>
      </c>
      <c r="BK317">
        <f ca="1">IF(Table1[[#This Row],[Area]]="Area 11",Table1[[#This Row],[Income]],0)</f>
        <v>0</v>
      </c>
      <c r="BL317">
        <f ca="1">IF(Table1[[#This Row],[Area]]="Area 12",Table1[[#This Row],[Income]],0)</f>
        <v>0</v>
      </c>
      <c r="BM317">
        <f ca="1">IF(Table1[[#This Row],[Area]]="Area 13",Table1[[#This Row],[Income]],0)</f>
        <v>0</v>
      </c>
      <c r="BN317" s="2">
        <f ca="1">IF(Table1[[#This Row],[Area]]="Area 14",Table1[[#This Row],[Income]],0)</f>
        <v>68603</v>
      </c>
      <c r="BO317" s="1">
        <f ca="1">IF(Table1[[#This Row],[Occupation]]="Health",Table1[[#This Row],[Income]],0)</f>
        <v>0</v>
      </c>
      <c r="BP317">
        <f ca="1">IF(Table1[[#This Row],[Occupation]]="Construction",Table1[[#This Row],[Income]],0)</f>
        <v>0</v>
      </c>
      <c r="BQ317">
        <f ca="1">IF(Table1[[#This Row],[Occupation]]="Teaching",Table1[[#This Row],[Income]],0)</f>
        <v>0</v>
      </c>
      <c r="BR317">
        <f ca="1">IF(Table1[[#This Row],[Occupation]]="IT",Table1[[#This Row],[Income]],0)</f>
        <v>0</v>
      </c>
      <c r="BS317">
        <f ca="1">IF(Table1[[#This Row],[Occupation]]="General Work",Table1[[#This Row],[Income]],0)</f>
        <v>68603</v>
      </c>
      <c r="BT317" s="2">
        <f ca="1">IF(Table1[[#This Row],[Occupation]]="Agriculture",Table1[[#This Row],[Income]],0)</f>
        <v>0</v>
      </c>
      <c r="BV317" s="1">
        <f ca="1">IF(Table1[[#This Row],[Value of Debts]]&gt;Table1[[#This Row],[Income]],1,0)</f>
        <v>1</v>
      </c>
      <c r="BY317" s="2">
        <f ca="1">IF(Table1[[#This Row],[Net Worth of person]]&gt;$BZ$5,Table1[[#This Row],[Age]],0)</f>
        <v>31</v>
      </c>
    </row>
    <row r="318" spans="2:77" x14ac:dyDescent="0.3">
      <c r="B318">
        <f t="shared" ca="1" si="102"/>
        <v>1</v>
      </c>
      <c r="C318" t="str">
        <f t="shared" ca="1" si="111"/>
        <v>Men</v>
      </c>
      <c r="D318">
        <f t="shared" ca="1" si="103"/>
        <v>30</v>
      </c>
      <c r="E318">
        <f t="shared" ca="1" si="104"/>
        <v>4</v>
      </c>
      <c r="F318" t="str">
        <f t="shared" ca="1" si="112"/>
        <v>IT</v>
      </c>
      <c r="G318">
        <f t="shared" ca="1" si="105"/>
        <v>2</v>
      </c>
      <c r="H318" t="str">
        <f t="shared" ca="1" si="113"/>
        <v>College</v>
      </c>
      <c r="I318">
        <f t="shared" ca="1" si="106"/>
        <v>4</v>
      </c>
      <c r="J318">
        <f t="shared" ca="1" si="107"/>
        <v>2</v>
      </c>
      <c r="K318">
        <f t="shared" ca="1" si="108"/>
        <v>68341</v>
      </c>
      <c r="L318">
        <f t="shared" ca="1" si="109"/>
        <v>9</v>
      </c>
      <c r="M318" t="str">
        <f t="shared" ca="1" si="114"/>
        <v>Area 9</v>
      </c>
      <c r="N318">
        <f t="shared" ca="1" si="115"/>
        <v>341705</v>
      </c>
      <c r="O318">
        <f ca="1">RAND()*Table1[[#This Row],[value of House]]</f>
        <v>24220.777116924673</v>
      </c>
      <c r="P318">
        <f t="shared" ca="1" si="116"/>
        <v>9549.8462048161109</v>
      </c>
      <c r="Q318">
        <f t="shared" ca="1" si="117"/>
        <v>1354</v>
      </c>
      <c r="R318">
        <f t="shared" ca="1" si="118"/>
        <v>18507.538296245366</v>
      </c>
      <c r="S318">
        <f t="shared" ca="1" si="119"/>
        <v>18224.43431066331</v>
      </c>
      <c r="T318">
        <f t="shared" ca="1" si="120"/>
        <v>369479.28051547945</v>
      </c>
      <c r="U318">
        <f t="shared" ca="1" si="121"/>
        <v>44082.315413170043</v>
      </c>
      <c r="V318">
        <f t="shared" ca="1" si="122"/>
        <v>325396.96510230942</v>
      </c>
      <c r="X318" s="1">
        <f ca="1">IF(Table1[[#This Row],[Gender]]="Men",1,0)</f>
        <v>1</v>
      </c>
      <c r="Y318">
        <f ca="1">IF(Table1[[#This Row],[Gender]]="Women",1,0)</f>
        <v>0</v>
      </c>
      <c r="AB318" s="2"/>
      <c r="AD318" s="1">
        <f ca="1">IF(Table1[[#This Row],[Occupation]]="General Work",1,0)</f>
        <v>0</v>
      </c>
      <c r="AE318">
        <f ca="1">IF(Table1[[#This Row],[Occupation]]="IT",1,0)</f>
        <v>1</v>
      </c>
      <c r="AF318">
        <f ca="1">IF(Table1[[#This Row],[Occupation]]="Agriculture",1,0)</f>
        <v>0</v>
      </c>
      <c r="AG318">
        <f ca="1">IF(Table1[[#This Row],[Occupation]]="Teaching",1,0)</f>
        <v>0</v>
      </c>
      <c r="AH318">
        <f ca="1">IF(Table1[[#This Row],[Occupation]]="Construction",1,0)</f>
        <v>0</v>
      </c>
      <c r="AI318">
        <f ca="1">IF(Table1[[#This Row],[Occupation]]="Health",1,0)</f>
        <v>0</v>
      </c>
      <c r="AP318" s="1"/>
      <c r="AQ318" s="11">
        <f t="shared" ca="1" si="101"/>
        <v>22540.684165065264</v>
      </c>
      <c r="AR318" s="2"/>
      <c r="AS318" s="1">
        <f ca="1">IF(Table1[[#This Row],[Value of Debts]]&gt;$AT$5,1,0)</f>
        <v>0</v>
      </c>
      <c r="AV318" s="2"/>
      <c r="AW318" s="16">
        <f ca="1">Table1[[#This Row],[Mortage Left]]/Table1[[#This Row],[value of House]]</f>
        <v>7.0882126737755291E-2</v>
      </c>
      <c r="AX318">
        <f t="shared" ca="1" si="110"/>
        <v>1</v>
      </c>
      <c r="BA318" s="1">
        <f ca="1">IF(Table1[[#This Row],[Area]]="Area 1",Table1[[#This Row],[Income]],0)</f>
        <v>0</v>
      </c>
      <c r="BB318">
        <f ca="1">IF(Table1[[#This Row],[Area]]="Area 2",Table1[[#This Row],[Income]],0)</f>
        <v>0</v>
      </c>
      <c r="BC318">
        <f ca="1">IF(Table1[[#This Row],[Area]]="Area 3",Table1[[#This Row],[Income]],0)</f>
        <v>0</v>
      </c>
      <c r="BD318">
        <f ca="1">IF(Table1[[#This Row],[Area]]="Area 4",Table1[[#This Row],[Income]],0)</f>
        <v>0</v>
      </c>
      <c r="BE318">
        <f ca="1">IF(Table1[[#This Row],[Area]]="Area 5",Table1[[#This Row],[Income]],0)</f>
        <v>0</v>
      </c>
      <c r="BF318">
        <f ca="1">IF(Table1[[#This Row],[Area]]="Area 6",Table1[[#This Row],[Income]],0)</f>
        <v>0</v>
      </c>
      <c r="BG318">
        <f ca="1">IF(Table1[[#This Row],[Area]]="Area 7",Table1[[#This Row],[Income]],0)</f>
        <v>0</v>
      </c>
      <c r="BH318">
        <f ca="1">IF(Table1[[#This Row],[Area]]="Area 8",Table1[[#This Row],[Income]],0)</f>
        <v>0</v>
      </c>
      <c r="BI318">
        <f ca="1">IF(Table1[[#This Row],[Area]]="Area 9",Table1[[#This Row],[Income]],0)</f>
        <v>68341</v>
      </c>
      <c r="BJ318">
        <f ca="1">IF(Table1[[#This Row],[Area]]="Area 10",Table1[[#This Row],[Income]],0)</f>
        <v>0</v>
      </c>
      <c r="BK318">
        <f ca="1">IF(Table1[[#This Row],[Area]]="Area 11",Table1[[#This Row],[Income]],0)</f>
        <v>0</v>
      </c>
      <c r="BL318">
        <f ca="1">IF(Table1[[#This Row],[Area]]="Area 12",Table1[[#This Row],[Income]],0)</f>
        <v>0</v>
      </c>
      <c r="BM318">
        <f ca="1">IF(Table1[[#This Row],[Area]]="Area 13",Table1[[#This Row],[Income]],0)</f>
        <v>0</v>
      </c>
      <c r="BN318" s="2">
        <f ca="1">IF(Table1[[#This Row],[Area]]="Area 14",Table1[[#This Row],[Income]],0)</f>
        <v>0</v>
      </c>
      <c r="BO318" s="1">
        <f ca="1">IF(Table1[[#This Row],[Occupation]]="Health",Table1[[#This Row],[Income]],0)</f>
        <v>0</v>
      </c>
      <c r="BP318">
        <f ca="1">IF(Table1[[#This Row],[Occupation]]="Construction",Table1[[#This Row],[Income]],0)</f>
        <v>0</v>
      </c>
      <c r="BQ318">
        <f ca="1">IF(Table1[[#This Row],[Occupation]]="Teaching",Table1[[#This Row],[Income]],0)</f>
        <v>0</v>
      </c>
      <c r="BR318">
        <f ca="1">IF(Table1[[#This Row],[Occupation]]="IT",Table1[[#This Row],[Income]],0)</f>
        <v>68341</v>
      </c>
      <c r="BS318">
        <f ca="1">IF(Table1[[#This Row],[Occupation]]="General Work",Table1[[#This Row],[Income]],0)</f>
        <v>0</v>
      </c>
      <c r="BT318" s="2">
        <f ca="1">IF(Table1[[#This Row],[Occupation]]="Agriculture",Table1[[#This Row],[Income]],0)</f>
        <v>0</v>
      </c>
      <c r="BV318" s="1">
        <f ca="1">IF(Table1[[#This Row],[Value of Debts]]&gt;Table1[[#This Row],[Income]],1,0)</f>
        <v>0</v>
      </c>
      <c r="BY318" s="2">
        <f ca="1">IF(Table1[[#This Row],[Net Worth of person]]&gt;$BZ$5,Table1[[#This Row],[Age]],0)</f>
        <v>30</v>
      </c>
    </row>
    <row r="319" spans="2:77" x14ac:dyDescent="0.3">
      <c r="B319">
        <f t="shared" ca="1" si="102"/>
        <v>1</v>
      </c>
      <c r="C319" t="str">
        <f t="shared" ca="1" si="111"/>
        <v>Men</v>
      </c>
      <c r="D319">
        <f t="shared" ca="1" si="103"/>
        <v>42</v>
      </c>
      <c r="E319">
        <f t="shared" ca="1" si="104"/>
        <v>1</v>
      </c>
      <c r="F319" t="str">
        <f t="shared" ca="1" si="112"/>
        <v>Health</v>
      </c>
      <c r="G319">
        <f t="shared" ca="1" si="105"/>
        <v>3</v>
      </c>
      <c r="H319" t="str">
        <f t="shared" ca="1" si="113"/>
        <v>University</v>
      </c>
      <c r="I319">
        <f t="shared" ca="1" si="106"/>
        <v>0</v>
      </c>
      <c r="J319">
        <f t="shared" ca="1" si="107"/>
        <v>1</v>
      </c>
      <c r="K319">
        <f t="shared" ca="1" si="108"/>
        <v>27488</v>
      </c>
      <c r="L319">
        <f t="shared" ca="1" si="109"/>
        <v>5</v>
      </c>
      <c r="M319" t="str">
        <f t="shared" ca="1" si="114"/>
        <v>Area 5</v>
      </c>
      <c r="N319">
        <f t="shared" ca="1" si="115"/>
        <v>109952</v>
      </c>
      <c r="O319">
        <f ca="1">RAND()*Table1[[#This Row],[value of House]]</f>
        <v>13062.286330862387</v>
      </c>
      <c r="P319">
        <f t="shared" ca="1" si="116"/>
        <v>22540.684165065264</v>
      </c>
      <c r="Q319">
        <f t="shared" ca="1" si="117"/>
        <v>1205</v>
      </c>
      <c r="R319">
        <f t="shared" ca="1" si="118"/>
        <v>30972.336174374675</v>
      </c>
      <c r="S319">
        <f t="shared" ca="1" si="119"/>
        <v>31379.188098069815</v>
      </c>
      <c r="T319">
        <f t="shared" ca="1" si="120"/>
        <v>163871.87226313507</v>
      </c>
      <c r="U319">
        <f t="shared" ca="1" si="121"/>
        <v>45239.622505237065</v>
      </c>
      <c r="V319">
        <f t="shared" ca="1" si="122"/>
        <v>118632.24975789801</v>
      </c>
      <c r="X319" s="1">
        <f ca="1">IF(Table1[[#This Row],[Gender]]="Men",1,0)</f>
        <v>1</v>
      </c>
      <c r="Y319">
        <f ca="1">IF(Table1[[#This Row],[Gender]]="Women",1,0)</f>
        <v>0</v>
      </c>
      <c r="AB319" s="2"/>
      <c r="AD319" s="1">
        <f ca="1">IF(Table1[[#This Row],[Occupation]]="General Work",1,0)</f>
        <v>0</v>
      </c>
      <c r="AE319">
        <f ca="1">IF(Table1[[#This Row],[Occupation]]="IT",1,0)</f>
        <v>0</v>
      </c>
      <c r="AF319">
        <f ca="1">IF(Table1[[#This Row],[Occupation]]="Agriculture",1,0)</f>
        <v>0</v>
      </c>
      <c r="AG319">
        <f ca="1">IF(Table1[[#This Row],[Occupation]]="Teaching",1,0)</f>
        <v>0</v>
      </c>
      <c r="AH319">
        <f ca="1">IF(Table1[[#This Row],[Occupation]]="Construction",1,0)</f>
        <v>0</v>
      </c>
      <c r="AI319">
        <f ca="1">IF(Table1[[#This Row],[Occupation]]="Health",1,0)</f>
        <v>1</v>
      </c>
      <c r="AP319" s="1"/>
      <c r="AQ319" s="11">
        <f t="shared" ca="1" si="101"/>
        <v>27890.34282635717</v>
      </c>
      <c r="AR319" s="2"/>
      <c r="AS319" s="1">
        <f ca="1">IF(Table1[[#This Row],[Value of Debts]]&gt;$AT$5,1,0)</f>
        <v>0</v>
      </c>
      <c r="AV319" s="2"/>
      <c r="AW319" s="16">
        <f ca="1">Table1[[#This Row],[Mortage Left]]/Table1[[#This Row],[value of House]]</f>
        <v>0.1187998975085709</v>
      </c>
      <c r="AX319">
        <f t="shared" ca="1" si="110"/>
        <v>1</v>
      </c>
      <c r="BA319" s="1">
        <f ca="1">IF(Table1[[#This Row],[Area]]="Area 1",Table1[[#This Row],[Income]],0)</f>
        <v>0</v>
      </c>
      <c r="BB319">
        <f ca="1">IF(Table1[[#This Row],[Area]]="Area 2",Table1[[#This Row],[Income]],0)</f>
        <v>0</v>
      </c>
      <c r="BC319">
        <f ca="1">IF(Table1[[#This Row],[Area]]="Area 3",Table1[[#This Row],[Income]],0)</f>
        <v>0</v>
      </c>
      <c r="BD319">
        <f ca="1">IF(Table1[[#This Row],[Area]]="Area 4",Table1[[#This Row],[Income]],0)</f>
        <v>0</v>
      </c>
      <c r="BE319">
        <f ca="1">IF(Table1[[#This Row],[Area]]="Area 5",Table1[[#This Row],[Income]],0)</f>
        <v>27488</v>
      </c>
      <c r="BF319">
        <f ca="1">IF(Table1[[#This Row],[Area]]="Area 6",Table1[[#This Row],[Income]],0)</f>
        <v>0</v>
      </c>
      <c r="BG319">
        <f ca="1">IF(Table1[[#This Row],[Area]]="Area 7",Table1[[#This Row],[Income]],0)</f>
        <v>0</v>
      </c>
      <c r="BH319">
        <f ca="1">IF(Table1[[#This Row],[Area]]="Area 8",Table1[[#This Row],[Income]],0)</f>
        <v>0</v>
      </c>
      <c r="BI319">
        <f ca="1">IF(Table1[[#This Row],[Area]]="Area 9",Table1[[#This Row],[Income]],0)</f>
        <v>0</v>
      </c>
      <c r="BJ319">
        <f ca="1">IF(Table1[[#This Row],[Area]]="Area 10",Table1[[#This Row],[Income]],0)</f>
        <v>0</v>
      </c>
      <c r="BK319">
        <f ca="1">IF(Table1[[#This Row],[Area]]="Area 11",Table1[[#This Row],[Income]],0)</f>
        <v>0</v>
      </c>
      <c r="BL319">
        <f ca="1">IF(Table1[[#This Row],[Area]]="Area 12",Table1[[#This Row],[Income]],0)</f>
        <v>0</v>
      </c>
      <c r="BM319">
        <f ca="1">IF(Table1[[#This Row],[Area]]="Area 13",Table1[[#This Row],[Income]],0)</f>
        <v>0</v>
      </c>
      <c r="BN319" s="2">
        <f ca="1">IF(Table1[[#This Row],[Area]]="Area 14",Table1[[#This Row],[Income]],0)</f>
        <v>0</v>
      </c>
      <c r="BO319" s="1">
        <f ca="1">IF(Table1[[#This Row],[Occupation]]="Health",Table1[[#This Row],[Income]],0)</f>
        <v>27488</v>
      </c>
      <c r="BP319">
        <f ca="1">IF(Table1[[#This Row],[Occupation]]="Construction",Table1[[#This Row],[Income]],0)</f>
        <v>0</v>
      </c>
      <c r="BQ319">
        <f ca="1">IF(Table1[[#This Row],[Occupation]]="Teaching",Table1[[#This Row],[Income]],0)</f>
        <v>0</v>
      </c>
      <c r="BR319">
        <f ca="1">IF(Table1[[#This Row],[Occupation]]="IT",Table1[[#This Row],[Income]],0)</f>
        <v>0</v>
      </c>
      <c r="BS319">
        <f ca="1">IF(Table1[[#This Row],[Occupation]]="General Work",Table1[[#This Row],[Income]],0)</f>
        <v>0</v>
      </c>
      <c r="BT319" s="2">
        <f ca="1">IF(Table1[[#This Row],[Occupation]]="Agriculture",Table1[[#This Row],[Income]],0)</f>
        <v>0</v>
      </c>
      <c r="BV319" s="1">
        <f ca="1">IF(Table1[[#This Row],[Value of Debts]]&gt;Table1[[#This Row],[Income]],1,0)</f>
        <v>1</v>
      </c>
      <c r="BY319" s="2">
        <f ca="1">IF(Table1[[#This Row],[Net Worth of person]]&gt;$BZ$5,Table1[[#This Row],[Age]],0)</f>
        <v>42</v>
      </c>
    </row>
    <row r="320" spans="2:77" x14ac:dyDescent="0.3">
      <c r="B320">
        <f t="shared" ca="1" si="102"/>
        <v>1</v>
      </c>
      <c r="C320" t="str">
        <f t="shared" ca="1" si="111"/>
        <v>Men</v>
      </c>
      <c r="D320">
        <f t="shared" ca="1" si="103"/>
        <v>42</v>
      </c>
      <c r="E320">
        <f t="shared" ca="1" si="104"/>
        <v>4</v>
      </c>
      <c r="F320" t="str">
        <f t="shared" ca="1" si="112"/>
        <v>IT</v>
      </c>
      <c r="G320">
        <f t="shared" ca="1" si="105"/>
        <v>2</v>
      </c>
      <c r="H320" t="str">
        <f t="shared" ca="1" si="113"/>
        <v>College</v>
      </c>
      <c r="I320">
        <f t="shared" ca="1" si="106"/>
        <v>4</v>
      </c>
      <c r="J320">
        <f t="shared" ca="1" si="107"/>
        <v>2</v>
      </c>
      <c r="K320">
        <f t="shared" ca="1" si="108"/>
        <v>76508</v>
      </c>
      <c r="L320">
        <f t="shared" ca="1" si="109"/>
        <v>11</v>
      </c>
      <c r="M320" t="str">
        <f t="shared" ca="1" si="114"/>
        <v>Area 11</v>
      </c>
      <c r="N320">
        <f t="shared" ca="1" si="115"/>
        <v>459048</v>
      </c>
      <c r="O320">
        <f ca="1">RAND()*Table1[[#This Row],[value of House]]</f>
        <v>411639.21728589654</v>
      </c>
      <c r="P320">
        <f t="shared" ca="1" si="116"/>
        <v>55780.685652714339</v>
      </c>
      <c r="Q320">
        <f t="shared" ca="1" si="117"/>
        <v>44749</v>
      </c>
      <c r="R320">
        <f t="shared" ca="1" si="118"/>
        <v>76871.860310914257</v>
      </c>
      <c r="S320">
        <f t="shared" ca="1" si="119"/>
        <v>82083.724751224465</v>
      </c>
      <c r="T320">
        <f t="shared" ca="1" si="120"/>
        <v>596912.41040393885</v>
      </c>
      <c r="U320">
        <f t="shared" ca="1" si="121"/>
        <v>533260.07759681076</v>
      </c>
      <c r="V320">
        <f t="shared" ca="1" si="122"/>
        <v>63652.332807128085</v>
      </c>
      <c r="X320" s="1">
        <f ca="1">IF(Table1[[#This Row],[Gender]]="Men",1,0)</f>
        <v>1</v>
      </c>
      <c r="Y320">
        <f ca="1">IF(Table1[[#This Row],[Gender]]="Women",1,0)</f>
        <v>0</v>
      </c>
      <c r="AB320" s="2"/>
      <c r="AD320" s="1">
        <f ca="1">IF(Table1[[#This Row],[Occupation]]="General Work",1,0)</f>
        <v>0</v>
      </c>
      <c r="AE320">
        <f ca="1">IF(Table1[[#This Row],[Occupation]]="IT",1,0)</f>
        <v>1</v>
      </c>
      <c r="AF320">
        <f ca="1">IF(Table1[[#This Row],[Occupation]]="Agriculture",1,0)</f>
        <v>0</v>
      </c>
      <c r="AG320">
        <f ca="1">IF(Table1[[#This Row],[Occupation]]="Teaching",1,0)</f>
        <v>0</v>
      </c>
      <c r="AH320">
        <f ca="1">IF(Table1[[#This Row],[Occupation]]="Construction",1,0)</f>
        <v>0</v>
      </c>
      <c r="AI320">
        <f ca="1">IF(Table1[[#This Row],[Occupation]]="Health",1,0)</f>
        <v>0</v>
      </c>
      <c r="AP320" s="1"/>
      <c r="AQ320" s="11">
        <f t="shared" ca="1" si="101"/>
        <v>42035.264208545719</v>
      </c>
      <c r="AR320" s="2"/>
      <c r="AS320" s="1">
        <f ca="1">IF(Table1[[#This Row],[Value of Debts]]&gt;$AT$5,1,0)</f>
        <v>1</v>
      </c>
      <c r="AV320" s="2"/>
      <c r="AW320" s="16">
        <f ca="1">Table1[[#This Row],[Mortage Left]]/Table1[[#This Row],[value of House]]</f>
        <v>0.89672369182720879</v>
      </c>
      <c r="AX320">
        <f t="shared" ca="1" si="110"/>
        <v>0</v>
      </c>
      <c r="BA320" s="1">
        <f ca="1">IF(Table1[[#This Row],[Area]]="Area 1",Table1[[#This Row],[Income]],0)</f>
        <v>0</v>
      </c>
      <c r="BB320">
        <f ca="1">IF(Table1[[#This Row],[Area]]="Area 2",Table1[[#This Row],[Income]],0)</f>
        <v>0</v>
      </c>
      <c r="BC320">
        <f ca="1">IF(Table1[[#This Row],[Area]]="Area 3",Table1[[#This Row],[Income]],0)</f>
        <v>0</v>
      </c>
      <c r="BD320">
        <f ca="1">IF(Table1[[#This Row],[Area]]="Area 4",Table1[[#This Row],[Income]],0)</f>
        <v>0</v>
      </c>
      <c r="BE320">
        <f ca="1">IF(Table1[[#This Row],[Area]]="Area 5",Table1[[#This Row],[Income]],0)</f>
        <v>0</v>
      </c>
      <c r="BF320">
        <f ca="1">IF(Table1[[#This Row],[Area]]="Area 6",Table1[[#This Row],[Income]],0)</f>
        <v>0</v>
      </c>
      <c r="BG320">
        <f ca="1">IF(Table1[[#This Row],[Area]]="Area 7",Table1[[#This Row],[Income]],0)</f>
        <v>0</v>
      </c>
      <c r="BH320">
        <f ca="1">IF(Table1[[#This Row],[Area]]="Area 8",Table1[[#This Row],[Income]],0)</f>
        <v>0</v>
      </c>
      <c r="BI320">
        <f ca="1">IF(Table1[[#This Row],[Area]]="Area 9",Table1[[#This Row],[Income]],0)</f>
        <v>0</v>
      </c>
      <c r="BJ320">
        <f ca="1">IF(Table1[[#This Row],[Area]]="Area 10",Table1[[#This Row],[Income]],0)</f>
        <v>0</v>
      </c>
      <c r="BK320">
        <f ca="1">IF(Table1[[#This Row],[Area]]="Area 11",Table1[[#This Row],[Income]],0)</f>
        <v>76508</v>
      </c>
      <c r="BL320">
        <f ca="1">IF(Table1[[#This Row],[Area]]="Area 12",Table1[[#This Row],[Income]],0)</f>
        <v>0</v>
      </c>
      <c r="BM320">
        <f ca="1">IF(Table1[[#This Row],[Area]]="Area 13",Table1[[#This Row],[Income]],0)</f>
        <v>0</v>
      </c>
      <c r="BN320" s="2">
        <f ca="1">IF(Table1[[#This Row],[Area]]="Area 14",Table1[[#This Row],[Income]],0)</f>
        <v>0</v>
      </c>
      <c r="BO320" s="1">
        <f ca="1">IF(Table1[[#This Row],[Occupation]]="Health",Table1[[#This Row],[Income]],0)</f>
        <v>0</v>
      </c>
      <c r="BP320">
        <f ca="1">IF(Table1[[#This Row],[Occupation]]="Construction",Table1[[#This Row],[Income]],0)</f>
        <v>0</v>
      </c>
      <c r="BQ320">
        <f ca="1">IF(Table1[[#This Row],[Occupation]]="Teaching",Table1[[#This Row],[Income]],0)</f>
        <v>0</v>
      </c>
      <c r="BR320">
        <f ca="1">IF(Table1[[#This Row],[Occupation]]="IT",Table1[[#This Row],[Income]],0)</f>
        <v>76508</v>
      </c>
      <c r="BS320">
        <f ca="1">IF(Table1[[#This Row],[Occupation]]="General Work",Table1[[#This Row],[Income]],0)</f>
        <v>0</v>
      </c>
      <c r="BT320" s="2">
        <f ca="1">IF(Table1[[#This Row],[Occupation]]="Agriculture",Table1[[#This Row],[Income]],0)</f>
        <v>0</v>
      </c>
      <c r="BV320" s="1">
        <f ca="1">IF(Table1[[#This Row],[Value of Debts]]&gt;Table1[[#This Row],[Income]],1,0)</f>
        <v>1</v>
      </c>
      <c r="BY320" s="2">
        <f ca="1">IF(Table1[[#This Row],[Net Worth of person]]&gt;$BZ$5,Table1[[#This Row],[Age]],0)</f>
        <v>0</v>
      </c>
    </row>
    <row r="321" spans="2:77" x14ac:dyDescent="0.3">
      <c r="B321">
        <f t="shared" ca="1" si="102"/>
        <v>1</v>
      </c>
      <c r="C321" t="str">
        <f t="shared" ca="1" si="111"/>
        <v>Men</v>
      </c>
      <c r="D321">
        <f t="shared" ca="1" si="103"/>
        <v>33</v>
      </c>
      <c r="E321">
        <f t="shared" ca="1" si="104"/>
        <v>5</v>
      </c>
      <c r="F321" t="str">
        <f t="shared" ca="1" si="112"/>
        <v>General Work</v>
      </c>
      <c r="G321">
        <f t="shared" ca="1" si="105"/>
        <v>3</v>
      </c>
      <c r="H321" t="str">
        <f t="shared" ca="1" si="113"/>
        <v>University</v>
      </c>
      <c r="I321">
        <f t="shared" ca="1" si="106"/>
        <v>0</v>
      </c>
      <c r="J321">
        <f t="shared" ca="1" si="107"/>
        <v>2</v>
      </c>
      <c r="K321">
        <f t="shared" ca="1" si="108"/>
        <v>58379</v>
      </c>
      <c r="L321">
        <f t="shared" ca="1" si="109"/>
        <v>11</v>
      </c>
      <c r="M321" t="str">
        <f t="shared" ca="1" si="114"/>
        <v>Area 11</v>
      </c>
      <c r="N321">
        <f t="shared" ca="1" si="115"/>
        <v>233516</v>
      </c>
      <c r="O321">
        <f ca="1">RAND()*Table1[[#This Row],[value of House]]</f>
        <v>159777.0869951334</v>
      </c>
      <c r="P321">
        <f t="shared" ca="1" si="116"/>
        <v>84070.528417091438</v>
      </c>
      <c r="Q321">
        <f t="shared" ca="1" si="117"/>
        <v>21093</v>
      </c>
      <c r="R321">
        <f t="shared" ca="1" si="118"/>
        <v>112308.64590011572</v>
      </c>
      <c r="S321">
        <f t="shared" ca="1" si="119"/>
        <v>25827.507255252214</v>
      </c>
      <c r="T321">
        <f t="shared" ca="1" si="120"/>
        <v>343414.03567234369</v>
      </c>
      <c r="U321">
        <f t="shared" ca="1" si="121"/>
        <v>293178.73289524915</v>
      </c>
      <c r="V321">
        <f t="shared" ca="1" si="122"/>
        <v>50235.302777094534</v>
      </c>
      <c r="X321" s="1">
        <f ca="1">IF(Table1[[#This Row],[Gender]]="Men",1,0)</f>
        <v>1</v>
      </c>
      <c r="Y321">
        <f ca="1">IF(Table1[[#This Row],[Gender]]="Women",1,0)</f>
        <v>0</v>
      </c>
      <c r="AB321" s="2"/>
      <c r="AD321" s="1">
        <f ca="1">IF(Table1[[#This Row],[Occupation]]="General Work",1,0)</f>
        <v>1</v>
      </c>
      <c r="AE321">
        <f ca="1">IF(Table1[[#This Row],[Occupation]]="IT",1,0)</f>
        <v>0</v>
      </c>
      <c r="AF321">
        <f ca="1">IF(Table1[[#This Row],[Occupation]]="Agriculture",1,0)</f>
        <v>0</v>
      </c>
      <c r="AG321">
        <f ca="1">IF(Table1[[#This Row],[Occupation]]="Teaching",1,0)</f>
        <v>0</v>
      </c>
      <c r="AH321">
        <f ca="1">IF(Table1[[#This Row],[Occupation]]="Construction",1,0)</f>
        <v>0</v>
      </c>
      <c r="AI321">
        <f ca="1">IF(Table1[[#This Row],[Occupation]]="Health",1,0)</f>
        <v>0</v>
      </c>
      <c r="AP321" s="1"/>
      <c r="AQ321" s="11">
        <f t="shared" ca="1" si="101"/>
        <v>64776.77677475028</v>
      </c>
      <c r="AR321" s="2"/>
      <c r="AS321" s="1">
        <f ca="1">IF(Table1[[#This Row],[Value of Debts]]&gt;$AT$5,1,0)</f>
        <v>1</v>
      </c>
      <c r="AV321" s="2"/>
      <c r="AW321" s="16">
        <f ca="1">Table1[[#This Row],[Mortage Left]]/Table1[[#This Row],[value of House]]</f>
        <v>0.68422329517092362</v>
      </c>
      <c r="AX321">
        <f t="shared" ca="1" si="110"/>
        <v>0</v>
      </c>
      <c r="BA321" s="1">
        <f ca="1">IF(Table1[[#This Row],[Area]]="Area 1",Table1[[#This Row],[Income]],0)</f>
        <v>0</v>
      </c>
      <c r="BB321">
        <f ca="1">IF(Table1[[#This Row],[Area]]="Area 2",Table1[[#This Row],[Income]],0)</f>
        <v>0</v>
      </c>
      <c r="BC321">
        <f ca="1">IF(Table1[[#This Row],[Area]]="Area 3",Table1[[#This Row],[Income]],0)</f>
        <v>0</v>
      </c>
      <c r="BD321">
        <f ca="1">IF(Table1[[#This Row],[Area]]="Area 4",Table1[[#This Row],[Income]],0)</f>
        <v>0</v>
      </c>
      <c r="BE321">
        <f ca="1">IF(Table1[[#This Row],[Area]]="Area 5",Table1[[#This Row],[Income]],0)</f>
        <v>0</v>
      </c>
      <c r="BF321">
        <f ca="1">IF(Table1[[#This Row],[Area]]="Area 6",Table1[[#This Row],[Income]],0)</f>
        <v>0</v>
      </c>
      <c r="BG321">
        <f ca="1">IF(Table1[[#This Row],[Area]]="Area 7",Table1[[#This Row],[Income]],0)</f>
        <v>0</v>
      </c>
      <c r="BH321">
        <f ca="1">IF(Table1[[#This Row],[Area]]="Area 8",Table1[[#This Row],[Income]],0)</f>
        <v>0</v>
      </c>
      <c r="BI321">
        <f ca="1">IF(Table1[[#This Row],[Area]]="Area 9",Table1[[#This Row],[Income]],0)</f>
        <v>0</v>
      </c>
      <c r="BJ321">
        <f ca="1">IF(Table1[[#This Row],[Area]]="Area 10",Table1[[#This Row],[Income]],0)</f>
        <v>0</v>
      </c>
      <c r="BK321">
        <f ca="1">IF(Table1[[#This Row],[Area]]="Area 11",Table1[[#This Row],[Income]],0)</f>
        <v>58379</v>
      </c>
      <c r="BL321">
        <f ca="1">IF(Table1[[#This Row],[Area]]="Area 12",Table1[[#This Row],[Income]],0)</f>
        <v>0</v>
      </c>
      <c r="BM321">
        <f ca="1">IF(Table1[[#This Row],[Area]]="Area 13",Table1[[#This Row],[Income]],0)</f>
        <v>0</v>
      </c>
      <c r="BN321" s="2">
        <f ca="1">IF(Table1[[#This Row],[Area]]="Area 14",Table1[[#This Row],[Income]],0)</f>
        <v>0</v>
      </c>
      <c r="BO321" s="1">
        <f ca="1">IF(Table1[[#This Row],[Occupation]]="Health",Table1[[#This Row],[Income]],0)</f>
        <v>0</v>
      </c>
      <c r="BP321">
        <f ca="1">IF(Table1[[#This Row],[Occupation]]="Construction",Table1[[#This Row],[Income]],0)</f>
        <v>0</v>
      </c>
      <c r="BQ321">
        <f ca="1">IF(Table1[[#This Row],[Occupation]]="Teaching",Table1[[#This Row],[Income]],0)</f>
        <v>0</v>
      </c>
      <c r="BR321">
        <f ca="1">IF(Table1[[#This Row],[Occupation]]="IT",Table1[[#This Row],[Income]],0)</f>
        <v>0</v>
      </c>
      <c r="BS321">
        <f ca="1">IF(Table1[[#This Row],[Occupation]]="General Work",Table1[[#This Row],[Income]],0)</f>
        <v>58379</v>
      </c>
      <c r="BT321" s="2">
        <f ca="1">IF(Table1[[#This Row],[Occupation]]="Agriculture",Table1[[#This Row],[Income]],0)</f>
        <v>0</v>
      </c>
      <c r="BV321" s="1">
        <f ca="1">IF(Table1[[#This Row],[Value of Debts]]&gt;Table1[[#This Row],[Income]],1,0)</f>
        <v>1</v>
      </c>
      <c r="BY321" s="2">
        <f ca="1">IF(Table1[[#This Row],[Net Worth of person]]&gt;$BZ$5,Table1[[#This Row],[Age]],0)</f>
        <v>0</v>
      </c>
    </row>
    <row r="322" spans="2:77" x14ac:dyDescent="0.3">
      <c r="B322">
        <f t="shared" ca="1" si="102"/>
        <v>1</v>
      </c>
      <c r="C322" t="str">
        <f t="shared" ca="1" si="111"/>
        <v>Men</v>
      </c>
      <c r="D322">
        <f t="shared" ca="1" si="103"/>
        <v>31</v>
      </c>
      <c r="E322">
        <f t="shared" ca="1" si="104"/>
        <v>5</v>
      </c>
      <c r="F322" t="str">
        <f t="shared" ca="1" si="112"/>
        <v>General Work</v>
      </c>
      <c r="G322">
        <f t="shared" ca="1" si="105"/>
        <v>5</v>
      </c>
      <c r="H322" t="str">
        <f t="shared" ca="1" si="113"/>
        <v>Others</v>
      </c>
      <c r="I322">
        <f t="shared" ca="1" si="106"/>
        <v>4</v>
      </c>
      <c r="J322">
        <f t="shared" ca="1" si="107"/>
        <v>1</v>
      </c>
      <c r="K322">
        <f t="shared" ca="1" si="108"/>
        <v>76387</v>
      </c>
      <c r="L322">
        <f t="shared" ca="1" si="109"/>
        <v>10</v>
      </c>
      <c r="M322" t="str">
        <f t="shared" ca="1" si="114"/>
        <v>Area 10</v>
      </c>
      <c r="N322">
        <f t="shared" ca="1" si="115"/>
        <v>229161</v>
      </c>
      <c r="O322">
        <f ca="1">RAND()*Table1[[#This Row],[value of House]]</f>
        <v>109194.15169973363</v>
      </c>
      <c r="P322">
        <f t="shared" ca="1" si="116"/>
        <v>64776.77677475028</v>
      </c>
      <c r="Q322">
        <f t="shared" ca="1" si="117"/>
        <v>43479</v>
      </c>
      <c r="R322">
        <f t="shared" ca="1" si="118"/>
        <v>126992.03308357559</v>
      </c>
      <c r="S322">
        <f t="shared" ca="1" si="119"/>
        <v>60311.414854381546</v>
      </c>
      <c r="T322">
        <f t="shared" ca="1" si="120"/>
        <v>354249.19162913179</v>
      </c>
      <c r="U322">
        <f t="shared" ca="1" si="121"/>
        <v>279665.18478330923</v>
      </c>
      <c r="V322">
        <f t="shared" ca="1" si="122"/>
        <v>74584.006845822558</v>
      </c>
      <c r="X322" s="1">
        <f ca="1">IF(Table1[[#This Row],[Gender]]="Men",1,0)</f>
        <v>1</v>
      </c>
      <c r="Y322">
        <f ca="1">IF(Table1[[#This Row],[Gender]]="Women",1,0)</f>
        <v>0</v>
      </c>
      <c r="AB322" s="2"/>
      <c r="AD322" s="1">
        <f ca="1">IF(Table1[[#This Row],[Occupation]]="General Work",1,0)</f>
        <v>1</v>
      </c>
      <c r="AE322">
        <f ca="1">IF(Table1[[#This Row],[Occupation]]="IT",1,0)</f>
        <v>0</v>
      </c>
      <c r="AF322">
        <f ca="1">IF(Table1[[#This Row],[Occupation]]="Agriculture",1,0)</f>
        <v>0</v>
      </c>
      <c r="AG322">
        <f ca="1">IF(Table1[[#This Row],[Occupation]]="Teaching",1,0)</f>
        <v>0</v>
      </c>
      <c r="AH322">
        <f ca="1">IF(Table1[[#This Row],[Occupation]]="Construction",1,0)</f>
        <v>0</v>
      </c>
      <c r="AI322">
        <f ca="1">IF(Table1[[#This Row],[Occupation]]="Health",1,0)</f>
        <v>0</v>
      </c>
      <c r="AP322" s="1"/>
      <c r="AQ322" s="11">
        <f t="shared" ca="1" si="101"/>
        <v>3296.6119095281215</v>
      </c>
      <c r="AR322" s="2"/>
      <c r="AS322" s="1">
        <f ca="1">IF(Table1[[#This Row],[Value of Debts]]&gt;$AT$5,1,0)</f>
        <v>1</v>
      </c>
      <c r="AV322" s="2"/>
      <c r="AW322" s="16">
        <f ca="1">Table1[[#This Row],[Mortage Left]]/Table1[[#This Row],[value of House]]</f>
        <v>0.47649535348394201</v>
      </c>
      <c r="AX322">
        <f t="shared" ca="1" si="110"/>
        <v>0</v>
      </c>
      <c r="BA322" s="1">
        <f ca="1">IF(Table1[[#This Row],[Area]]="Area 1",Table1[[#This Row],[Income]],0)</f>
        <v>0</v>
      </c>
      <c r="BB322">
        <f ca="1">IF(Table1[[#This Row],[Area]]="Area 2",Table1[[#This Row],[Income]],0)</f>
        <v>0</v>
      </c>
      <c r="BC322">
        <f ca="1">IF(Table1[[#This Row],[Area]]="Area 3",Table1[[#This Row],[Income]],0)</f>
        <v>0</v>
      </c>
      <c r="BD322">
        <f ca="1">IF(Table1[[#This Row],[Area]]="Area 4",Table1[[#This Row],[Income]],0)</f>
        <v>0</v>
      </c>
      <c r="BE322">
        <f ca="1">IF(Table1[[#This Row],[Area]]="Area 5",Table1[[#This Row],[Income]],0)</f>
        <v>0</v>
      </c>
      <c r="BF322">
        <f ca="1">IF(Table1[[#This Row],[Area]]="Area 6",Table1[[#This Row],[Income]],0)</f>
        <v>0</v>
      </c>
      <c r="BG322">
        <f ca="1">IF(Table1[[#This Row],[Area]]="Area 7",Table1[[#This Row],[Income]],0)</f>
        <v>0</v>
      </c>
      <c r="BH322">
        <f ca="1">IF(Table1[[#This Row],[Area]]="Area 8",Table1[[#This Row],[Income]],0)</f>
        <v>0</v>
      </c>
      <c r="BI322">
        <f ca="1">IF(Table1[[#This Row],[Area]]="Area 9",Table1[[#This Row],[Income]],0)</f>
        <v>0</v>
      </c>
      <c r="BJ322">
        <f ca="1">IF(Table1[[#This Row],[Area]]="Area 10",Table1[[#This Row],[Income]],0)</f>
        <v>76387</v>
      </c>
      <c r="BK322">
        <f ca="1">IF(Table1[[#This Row],[Area]]="Area 11",Table1[[#This Row],[Income]],0)</f>
        <v>0</v>
      </c>
      <c r="BL322">
        <f ca="1">IF(Table1[[#This Row],[Area]]="Area 12",Table1[[#This Row],[Income]],0)</f>
        <v>0</v>
      </c>
      <c r="BM322">
        <f ca="1">IF(Table1[[#This Row],[Area]]="Area 13",Table1[[#This Row],[Income]],0)</f>
        <v>0</v>
      </c>
      <c r="BN322" s="2">
        <f ca="1">IF(Table1[[#This Row],[Area]]="Area 14",Table1[[#This Row],[Income]],0)</f>
        <v>0</v>
      </c>
      <c r="BO322" s="1">
        <f ca="1">IF(Table1[[#This Row],[Occupation]]="Health",Table1[[#This Row],[Income]],0)</f>
        <v>0</v>
      </c>
      <c r="BP322">
        <f ca="1">IF(Table1[[#This Row],[Occupation]]="Construction",Table1[[#This Row],[Income]],0)</f>
        <v>0</v>
      </c>
      <c r="BQ322">
        <f ca="1">IF(Table1[[#This Row],[Occupation]]="Teaching",Table1[[#This Row],[Income]],0)</f>
        <v>0</v>
      </c>
      <c r="BR322">
        <f ca="1">IF(Table1[[#This Row],[Occupation]]="IT",Table1[[#This Row],[Income]],0)</f>
        <v>0</v>
      </c>
      <c r="BS322">
        <f ca="1">IF(Table1[[#This Row],[Occupation]]="General Work",Table1[[#This Row],[Income]],0)</f>
        <v>76387</v>
      </c>
      <c r="BT322" s="2">
        <f ca="1">IF(Table1[[#This Row],[Occupation]]="Agriculture",Table1[[#This Row],[Income]],0)</f>
        <v>0</v>
      </c>
      <c r="BV322" s="1">
        <f ca="1">IF(Table1[[#This Row],[Value of Debts]]&gt;Table1[[#This Row],[Income]],1,0)</f>
        <v>1</v>
      </c>
      <c r="BY322" s="2">
        <f ca="1">IF(Table1[[#This Row],[Net Worth of person]]&gt;$BZ$5,Table1[[#This Row],[Age]],0)</f>
        <v>0</v>
      </c>
    </row>
    <row r="323" spans="2:77" x14ac:dyDescent="0.3">
      <c r="B323">
        <f t="shared" ca="1" si="102"/>
        <v>2</v>
      </c>
      <c r="C323" t="str">
        <f t="shared" ca="1" si="111"/>
        <v>Women</v>
      </c>
      <c r="D323">
        <f t="shared" ca="1" si="103"/>
        <v>30</v>
      </c>
      <c r="E323">
        <f t="shared" ca="1" si="104"/>
        <v>4</v>
      </c>
      <c r="F323" t="str">
        <f t="shared" ca="1" si="112"/>
        <v>IT</v>
      </c>
      <c r="G323">
        <f t="shared" ca="1" si="105"/>
        <v>3</v>
      </c>
      <c r="H323" t="str">
        <f t="shared" ca="1" si="113"/>
        <v>University</v>
      </c>
      <c r="I323">
        <f t="shared" ca="1" si="106"/>
        <v>0</v>
      </c>
      <c r="J323">
        <f t="shared" ca="1" si="107"/>
        <v>2</v>
      </c>
      <c r="K323">
        <f t="shared" ca="1" si="108"/>
        <v>47189</v>
      </c>
      <c r="L323">
        <f t="shared" ca="1" si="109"/>
        <v>2</v>
      </c>
      <c r="M323" t="str">
        <f t="shared" ca="1" si="114"/>
        <v>Area 2</v>
      </c>
      <c r="N323">
        <f t="shared" ca="1" si="115"/>
        <v>188756</v>
      </c>
      <c r="O323">
        <f ca="1">RAND()*Table1[[#This Row],[value of House]]</f>
        <v>111513.36190617544</v>
      </c>
      <c r="P323">
        <f t="shared" ca="1" si="116"/>
        <v>6593.223819056243</v>
      </c>
      <c r="Q323">
        <f t="shared" ca="1" si="117"/>
        <v>1901</v>
      </c>
      <c r="R323">
        <f t="shared" ca="1" si="118"/>
        <v>86110.204054304908</v>
      </c>
      <c r="S323">
        <f t="shared" ca="1" si="119"/>
        <v>56964.15188662392</v>
      </c>
      <c r="T323">
        <f t="shared" ca="1" si="120"/>
        <v>252313.37570568017</v>
      </c>
      <c r="U323">
        <f t="shared" ca="1" si="121"/>
        <v>199524.56596048037</v>
      </c>
      <c r="V323">
        <f t="shared" ca="1" si="122"/>
        <v>52788.809745199804</v>
      </c>
      <c r="X323" s="1">
        <f ca="1">IF(Table1[[#This Row],[Gender]]="Men",1,0)</f>
        <v>0</v>
      </c>
      <c r="Y323">
        <f ca="1">IF(Table1[[#This Row],[Gender]]="Women",1,0)</f>
        <v>1</v>
      </c>
      <c r="AB323" s="2"/>
      <c r="AD323" s="1">
        <f ca="1">IF(Table1[[#This Row],[Occupation]]="General Work",1,0)</f>
        <v>0</v>
      </c>
      <c r="AE323">
        <f ca="1">IF(Table1[[#This Row],[Occupation]]="IT",1,0)</f>
        <v>1</v>
      </c>
      <c r="AF323">
        <f ca="1">IF(Table1[[#This Row],[Occupation]]="Agriculture",1,0)</f>
        <v>0</v>
      </c>
      <c r="AG323">
        <f ca="1">IF(Table1[[#This Row],[Occupation]]="Teaching",1,0)</f>
        <v>0</v>
      </c>
      <c r="AH323">
        <f ca="1">IF(Table1[[#This Row],[Occupation]]="Construction",1,0)</f>
        <v>0</v>
      </c>
      <c r="AI323">
        <f ca="1">IF(Table1[[#This Row],[Occupation]]="Health",1,0)</f>
        <v>0</v>
      </c>
      <c r="AP323" s="1"/>
      <c r="AQ323" s="11">
        <f t="shared" ca="1" si="101"/>
        <v>23987.663061997224</v>
      </c>
      <c r="AR323" s="2"/>
      <c r="AS323" s="1">
        <f ca="1">IF(Table1[[#This Row],[Value of Debts]]&gt;$AT$5,1,0)</f>
        <v>1</v>
      </c>
      <c r="AV323" s="2"/>
      <c r="AW323" s="16">
        <f ca="1">Table1[[#This Row],[Mortage Left]]/Table1[[#This Row],[value of House]]</f>
        <v>0.59078048859996735</v>
      </c>
      <c r="AX323">
        <f t="shared" ca="1" si="110"/>
        <v>0</v>
      </c>
      <c r="BA323" s="1">
        <f ca="1">IF(Table1[[#This Row],[Area]]="Area 1",Table1[[#This Row],[Income]],0)</f>
        <v>0</v>
      </c>
      <c r="BB323">
        <f ca="1">IF(Table1[[#This Row],[Area]]="Area 2",Table1[[#This Row],[Income]],0)</f>
        <v>47189</v>
      </c>
      <c r="BC323">
        <f ca="1">IF(Table1[[#This Row],[Area]]="Area 3",Table1[[#This Row],[Income]],0)</f>
        <v>0</v>
      </c>
      <c r="BD323">
        <f ca="1">IF(Table1[[#This Row],[Area]]="Area 4",Table1[[#This Row],[Income]],0)</f>
        <v>0</v>
      </c>
      <c r="BE323">
        <f ca="1">IF(Table1[[#This Row],[Area]]="Area 5",Table1[[#This Row],[Income]],0)</f>
        <v>0</v>
      </c>
      <c r="BF323">
        <f ca="1">IF(Table1[[#This Row],[Area]]="Area 6",Table1[[#This Row],[Income]],0)</f>
        <v>0</v>
      </c>
      <c r="BG323">
        <f ca="1">IF(Table1[[#This Row],[Area]]="Area 7",Table1[[#This Row],[Income]],0)</f>
        <v>0</v>
      </c>
      <c r="BH323">
        <f ca="1">IF(Table1[[#This Row],[Area]]="Area 8",Table1[[#This Row],[Income]],0)</f>
        <v>0</v>
      </c>
      <c r="BI323">
        <f ca="1">IF(Table1[[#This Row],[Area]]="Area 9",Table1[[#This Row],[Income]],0)</f>
        <v>0</v>
      </c>
      <c r="BJ323">
        <f ca="1">IF(Table1[[#This Row],[Area]]="Area 10",Table1[[#This Row],[Income]],0)</f>
        <v>0</v>
      </c>
      <c r="BK323">
        <f ca="1">IF(Table1[[#This Row],[Area]]="Area 11",Table1[[#This Row],[Income]],0)</f>
        <v>0</v>
      </c>
      <c r="BL323">
        <f ca="1">IF(Table1[[#This Row],[Area]]="Area 12",Table1[[#This Row],[Income]],0)</f>
        <v>0</v>
      </c>
      <c r="BM323">
        <f ca="1">IF(Table1[[#This Row],[Area]]="Area 13",Table1[[#This Row],[Income]],0)</f>
        <v>0</v>
      </c>
      <c r="BN323" s="2">
        <f ca="1">IF(Table1[[#This Row],[Area]]="Area 14",Table1[[#This Row],[Income]],0)</f>
        <v>0</v>
      </c>
      <c r="BO323" s="1">
        <f ca="1">IF(Table1[[#This Row],[Occupation]]="Health",Table1[[#This Row],[Income]],0)</f>
        <v>0</v>
      </c>
      <c r="BP323">
        <f ca="1">IF(Table1[[#This Row],[Occupation]]="Construction",Table1[[#This Row],[Income]],0)</f>
        <v>0</v>
      </c>
      <c r="BQ323">
        <f ca="1">IF(Table1[[#This Row],[Occupation]]="Teaching",Table1[[#This Row],[Income]],0)</f>
        <v>0</v>
      </c>
      <c r="BR323">
        <f ca="1">IF(Table1[[#This Row],[Occupation]]="IT",Table1[[#This Row],[Income]],0)</f>
        <v>47189</v>
      </c>
      <c r="BS323">
        <f ca="1">IF(Table1[[#This Row],[Occupation]]="General Work",Table1[[#This Row],[Income]],0)</f>
        <v>0</v>
      </c>
      <c r="BT323" s="2">
        <f ca="1">IF(Table1[[#This Row],[Occupation]]="Agriculture",Table1[[#This Row],[Income]],0)</f>
        <v>0</v>
      </c>
      <c r="BV323" s="1">
        <f ca="1">IF(Table1[[#This Row],[Value of Debts]]&gt;Table1[[#This Row],[Income]],1,0)</f>
        <v>1</v>
      </c>
      <c r="BY323" s="2">
        <f ca="1">IF(Table1[[#This Row],[Net Worth of person]]&gt;$BZ$5,Table1[[#This Row],[Age]],0)</f>
        <v>0</v>
      </c>
    </row>
    <row r="324" spans="2:77" x14ac:dyDescent="0.3">
      <c r="B324">
        <f t="shared" ca="1" si="102"/>
        <v>1</v>
      </c>
      <c r="C324" t="str">
        <f t="shared" ca="1" si="111"/>
        <v>Men</v>
      </c>
      <c r="D324">
        <f t="shared" ca="1" si="103"/>
        <v>27</v>
      </c>
      <c r="E324">
        <f t="shared" ca="1" si="104"/>
        <v>2</v>
      </c>
      <c r="F324" t="str">
        <f t="shared" ca="1" si="112"/>
        <v>Construction</v>
      </c>
      <c r="G324">
        <f t="shared" ca="1" si="105"/>
        <v>3</v>
      </c>
      <c r="H324" t="str">
        <f t="shared" ca="1" si="113"/>
        <v>University</v>
      </c>
      <c r="I324">
        <f t="shared" ca="1" si="106"/>
        <v>4</v>
      </c>
      <c r="J324">
        <f t="shared" ca="1" si="107"/>
        <v>2</v>
      </c>
      <c r="K324">
        <f t="shared" ca="1" si="108"/>
        <v>59519</v>
      </c>
      <c r="L324">
        <f t="shared" ca="1" si="109"/>
        <v>9</v>
      </c>
      <c r="M324" t="str">
        <f t="shared" ca="1" si="114"/>
        <v>Area 9</v>
      </c>
      <c r="N324">
        <f t="shared" ca="1" si="115"/>
        <v>178557</v>
      </c>
      <c r="O324">
        <f ca="1">RAND()*Table1[[#This Row],[value of House]]</f>
        <v>31896.746065502088</v>
      </c>
      <c r="P324">
        <f t="shared" ca="1" si="116"/>
        <v>47975.326123994448</v>
      </c>
      <c r="Q324">
        <f t="shared" ca="1" si="117"/>
        <v>19280</v>
      </c>
      <c r="R324">
        <f t="shared" ca="1" si="118"/>
        <v>90238.283564851023</v>
      </c>
      <c r="S324">
        <f t="shared" ca="1" si="119"/>
        <v>29536.066840252275</v>
      </c>
      <c r="T324">
        <f t="shared" ca="1" si="120"/>
        <v>256068.39296424674</v>
      </c>
      <c r="U324">
        <f t="shared" ca="1" si="121"/>
        <v>141415.02963035309</v>
      </c>
      <c r="V324">
        <f t="shared" ca="1" si="122"/>
        <v>114653.36333389365</v>
      </c>
      <c r="X324" s="1">
        <f ca="1">IF(Table1[[#This Row],[Gender]]="Men",1,0)</f>
        <v>1</v>
      </c>
      <c r="Y324">
        <f ca="1">IF(Table1[[#This Row],[Gender]]="Women",1,0)</f>
        <v>0</v>
      </c>
      <c r="AB324" s="2"/>
      <c r="AD324" s="1">
        <f ca="1">IF(Table1[[#This Row],[Occupation]]="General Work",1,0)</f>
        <v>0</v>
      </c>
      <c r="AE324">
        <f ca="1">IF(Table1[[#This Row],[Occupation]]="IT",1,0)</f>
        <v>0</v>
      </c>
      <c r="AF324">
        <f ca="1">IF(Table1[[#This Row],[Occupation]]="Agriculture",1,0)</f>
        <v>0</v>
      </c>
      <c r="AG324">
        <f ca="1">IF(Table1[[#This Row],[Occupation]]="Teaching",1,0)</f>
        <v>0</v>
      </c>
      <c r="AH324">
        <f ca="1">IF(Table1[[#This Row],[Occupation]]="Construction",1,0)</f>
        <v>1</v>
      </c>
      <c r="AI324">
        <f ca="1">IF(Table1[[#This Row],[Occupation]]="Health",1,0)</f>
        <v>0</v>
      </c>
      <c r="AP324" s="1"/>
      <c r="AQ324" s="11">
        <f t="shared" ca="1" si="101"/>
        <v>9023.1021842268892</v>
      </c>
      <c r="AR324" s="2"/>
      <c r="AS324" s="1">
        <f ca="1">IF(Table1[[#This Row],[Value of Debts]]&gt;$AT$5,1,0)</f>
        <v>1</v>
      </c>
      <c r="AV324" s="2"/>
      <c r="AW324" s="16">
        <f ca="1">Table1[[#This Row],[Mortage Left]]/Table1[[#This Row],[value of House]]</f>
        <v>0.17863621177272293</v>
      </c>
      <c r="AX324">
        <f t="shared" ca="1" si="110"/>
        <v>1</v>
      </c>
      <c r="BA324" s="1">
        <f ca="1">IF(Table1[[#This Row],[Area]]="Area 1",Table1[[#This Row],[Income]],0)</f>
        <v>0</v>
      </c>
      <c r="BB324">
        <f ca="1">IF(Table1[[#This Row],[Area]]="Area 2",Table1[[#This Row],[Income]],0)</f>
        <v>0</v>
      </c>
      <c r="BC324">
        <f ca="1">IF(Table1[[#This Row],[Area]]="Area 3",Table1[[#This Row],[Income]],0)</f>
        <v>0</v>
      </c>
      <c r="BD324">
        <f ca="1">IF(Table1[[#This Row],[Area]]="Area 4",Table1[[#This Row],[Income]],0)</f>
        <v>0</v>
      </c>
      <c r="BE324">
        <f ca="1">IF(Table1[[#This Row],[Area]]="Area 5",Table1[[#This Row],[Income]],0)</f>
        <v>0</v>
      </c>
      <c r="BF324">
        <f ca="1">IF(Table1[[#This Row],[Area]]="Area 6",Table1[[#This Row],[Income]],0)</f>
        <v>0</v>
      </c>
      <c r="BG324">
        <f ca="1">IF(Table1[[#This Row],[Area]]="Area 7",Table1[[#This Row],[Income]],0)</f>
        <v>0</v>
      </c>
      <c r="BH324">
        <f ca="1">IF(Table1[[#This Row],[Area]]="Area 8",Table1[[#This Row],[Income]],0)</f>
        <v>0</v>
      </c>
      <c r="BI324">
        <f ca="1">IF(Table1[[#This Row],[Area]]="Area 9",Table1[[#This Row],[Income]],0)</f>
        <v>59519</v>
      </c>
      <c r="BJ324">
        <f ca="1">IF(Table1[[#This Row],[Area]]="Area 10",Table1[[#This Row],[Income]],0)</f>
        <v>0</v>
      </c>
      <c r="BK324">
        <f ca="1">IF(Table1[[#This Row],[Area]]="Area 11",Table1[[#This Row],[Income]],0)</f>
        <v>0</v>
      </c>
      <c r="BL324">
        <f ca="1">IF(Table1[[#This Row],[Area]]="Area 12",Table1[[#This Row],[Income]],0)</f>
        <v>0</v>
      </c>
      <c r="BM324">
        <f ca="1">IF(Table1[[#This Row],[Area]]="Area 13",Table1[[#This Row],[Income]],0)</f>
        <v>0</v>
      </c>
      <c r="BN324" s="2">
        <f ca="1">IF(Table1[[#This Row],[Area]]="Area 14",Table1[[#This Row],[Income]],0)</f>
        <v>0</v>
      </c>
      <c r="BO324" s="1">
        <f ca="1">IF(Table1[[#This Row],[Occupation]]="Health",Table1[[#This Row],[Income]],0)</f>
        <v>0</v>
      </c>
      <c r="BP324">
        <f ca="1">IF(Table1[[#This Row],[Occupation]]="Construction",Table1[[#This Row],[Income]],0)</f>
        <v>59519</v>
      </c>
      <c r="BQ324">
        <f ca="1">IF(Table1[[#This Row],[Occupation]]="Teaching",Table1[[#This Row],[Income]],0)</f>
        <v>0</v>
      </c>
      <c r="BR324">
        <f ca="1">IF(Table1[[#This Row],[Occupation]]="IT",Table1[[#This Row],[Income]],0)</f>
        <v>0</v>
      </c>
      <c r="BS324">
        <f ca="1">IF(Table1[[#This Row],[Occupation]]="General Work",Table1[[#This Row],[Income]],0)</f>
        <v>0</v>
      </c>
      <c r="BT324" s="2">
        <f ca="1">IF(Table1[[#This Row],[Occupation]]="Agriculture",Table1[[#This Row],[Income]],0)</f>
        <v>0</v>
      </c>
      <c r="BV324" s="1">
        <f ca="1">IF(Table1[[#This Row],[Value of Debts]]&gt;Table1[[#This Row],[Income]],1,0)</f>
        <v>1</v>
      </c>
      <c r="BY324" s="2">
        <f ca="1">IF(Table1[[#This Row],[Net Worth of person]]&gt;$BZ$5,Table1[[#This Row],[Age]],0)</f>
        <v>27</v>
      </c>
    </row>
    <row r="325" spans="2:77" x14ac:dyDescent="0.3">
      <c r="B325">
        <f t="shared" ca="1" si="102"/>
        <v>1</v>
      </c>
      <c r="C325" t="str">
        <f t="shared" ca="1" si="111"/>
        <v>Men</v>
      </c>
      <c r="D325">
        <f t="shared" ca="1" si="103"/>
        <v>31</v>
      </c>
      <c r="E325">
        <f t="shared" ca="1" si="104"/>
        <v>6</v>
      </c>
      <c r="F325" t="str">
        <f t="shared" ca="1" si="112"/>
        <v>Agriculture</v>
      </c>
      <c r="G325">
        <f t="shared" ca="1" si="105"/>
        <v>3</v>
      </c>
      <c r="H325" t="str">
        <f t="shared" ca="1" si="113"/>
        <v>University</v>
      </c>
      <c r="I325">
        <f t="shared" ca="1" si="106"/>
        <v>3</v>
      </c>
      <c r="J325">
        <f t="shared" ca="1" si="107"/>
        <v>2</v>
      </c>
      <c r="K325">
        <f t="shared" ca="1" si="108"/>
        <v>62090</v>
      </c>
      <c r="L325">
        <f t="shared" ca="1" si="109"/>
        <v>6</v>
      </c>
      <c r="M325" t="str">
        <f t="shared" ca="1" si="114"/>
        <v>Area 6</v>
      </c>
      <c r="N325">
        <f t="shared" ca="1" si="115"/>
        <v>186270</v>
      </c>
      <c r="O325">
        <f ca="1">RAND()*Table1[[#This Row],[value of House]]</f>
        <v>169525.17983055383</v>
      </c>
      <c r="P325">
        <f t="shared" ca="1" si="116"/>
        <v>18046.204368453778</v>
      </c>
      <c r="Q325">
        <f t="shared" ca="1" si="117"/>
        <v>11232</v>
      </c>
      <c r="R325">
        <f t="shared" ca="1" si="118"/>
        <v>41914.125947535118</v>
      </c>
      <c r="S325">
        <f t="shared" ca="1" si="119"/>
        <v>83759.951234770866</v>
      </c>
      <c r="T325">
        <f t="shared" ca="1" si="120"/>
        <v>288076.15560322464</v>
      </c>
      <c r="U325">
        <f t="shared" ca="1" si="121"/>
        <v>222671.30577808895</v>
      </c>
      <c r="V325">
        <f t="shared" ca="1" si="122"/>
        <v>65404.849825135694</v>
      </c>
      <c r="X325" s="1">
        <f ca="1">IF(Table1[[#This Row],[Gender]]="Men",1,0)</f>
        <v>1</v>
      </c>
      <c r="Y325">
        <f ca="1">IF(Table1[[#This Row],[Gender]]="Women",1,0)</f>
        <v>0</v>
      </c>
      <c r="AB325" s="2"/>
      <c r="AD325" s="1">
        <f ca="1">IF(Table1[[#This Row],[Occupation]]="General Work",1,0)</f>
        <v>0</v>
      </c>
      <c r="AE325">
        <f ca="1">IF(Table1[[#This Row],[Occupation]]="IT",1,0)</f>
        <v>0</v>
      </c>
      <c r="AF325">
        <f ca="1">IF(Table1[[#This Row],[Occupation]]="Agriculture",1,0)</f>
        <v>1</v>
      </c>
      <c r="AG325">
        <f ca="1">IF(Table1[[#This Row],[Occupation]]="Teaching",1,0)</f>
        <v>0</v>
      </c>
      <c r="AH325">
        <f ca="1">IF(Table1[[#This Row],[Occupation]]="Construction",1,0)</f>
        <v>0</v>
      </c>
      <c r="AI325">
        <f ca="1">IF(Table1[[#This Row],[Occupation]]="Health",1,0)</f>
        <v>0</v>
      </c>
      <c r="AP325" s="1"/>
      <c r="AQ325" s="11">
        <f t="shared" ca="1" si="101"/>
        <v>68494.101733672214</v>
      </c>
      <c r="AR325" s="2"/>
      <c r="AS325" s="1">
        <f ca="1">IF(Table1[[#This Row],[Value of Debts]]&gt;$AT$5,1,0)</f>
        <v>1</v>
      </c>
      <c r="AV325" s="2"/>
      <c r="AW325" s="16">
        <f ca="1">Table1[[#This Row],[Mortage Left]]/Table1[[#This Row],[value of House]]</f>
        <v>0.91010457846434656</v>
      </c>
      <c r="AX325">
        <f t="shared" ca="1" si="110"/>
        <v>0</v>
      </c>
      <c r="BA325" s="1">
        <f ca="1">IF(Table1[[#This Row],[Area]]="Area 1",Table1[[#This Row],[Income]],0)</f>
        <v>0</v>
      </c>
      <c r="BB325">
        <f ca="1">IF(Table1[[#This Row],[Area]]="Area 2",Table1[[#This Row],[Income]],0)</f>
        <v>0</v>
      </c>
      <c r="BC325">
        <f ca="1">IF(Table1[[#This Row],[Area]]="Area 3",Table1[[#This Row],[Income]],0)</f>
        <v>0</v>
      </c>
      <c r="BD325">
        <f ca="1">IF(Table1[[#This Row],[Area]]="Area 4",Table1[[#This Row],[Income]],0)</f>
        <v>0</v>
      </c>
      <c r="BE325">
        <f ca="1">IF(Table1[[#This Row],[Area]]="Area 5",Table1[[#This Row],[Income]],0)</f>
        <v>0</v>
      </c>
      <c r="BF325">
        <f ca="1">IF(Table1[[#This Row],[Area]]="Area 6",Table1[[#This Row],[Income]],0)</f>
        <v>62090</v>
      </c>
      <c r="BG325">
        <f ca="1">IF(Table1[[#This Row],[Area]]="Area 7",Table1[[#This Row],[Income]],0)</f>
        <v>0</v>
      </c>
      <c r="BH325">
        <f ca="1">IF(Table1[[#This Row],[Area]]="Area 8",Table1[[#This Row],[Income]],0)</f>
        <v>0</v>
      </c>
      <c r="BI325">
        <f ca="1">IF(Table1[[#This Row],[Area]]="Area 9",Table1[[#This Row],[Income]],0)</f>
        <v>0</v>
      </c>
      <c r="BJ325">
        <f ca="1">IF(Table1[[#This Row],[Area]]="Area 10",Table1[[#This Row],[Income]],0)</f>
        <v>0</v>
      </c>
      <c r="BK325">
        <f ca="1">IF(Table1[[#This Row],[Area]]="Area 11",Table1[[#This Row],[Income]],0)</f>
        <v>0</v>
      </c>
      <c r="BL325">
        <f ca="1">IF(Table1[[#This Row],[Area]]="Area 12",Table1[[#This Row],[Income]],0)</f>
        <v>0</v>
      </c>
      <c r="BM325">
        <f ca="1">IF(Table1[[#This Row],[Area]]="Area 13",Table1[[#This Row],[Income]],0)</f>
        <v>0</v>
      </c>
      <c r="BN325" s="2">
        <f ca="1">IF(Table1[[#This Row],[Area]]="Area 14",Table1[[#This Row],[Income]],0)</f>
        <v>0</v>
      </c>
      <c r="BO325" s="1">
        <f ca="1">IF(Table1[[#This Row],[Occupation]]="Health",Table1[[#This Row],[Income]],0)</f>
        <v>0</v>
      </c>
      <c r="BP325">
        <f ca="1">IF(Table1[[#This Row],[Occupation]]="Construction",Table1[[#This Row],[Income]],0)</f>
        <v>0</v>
      </c>
      <c r="BQ325">
        <f ca="1">IF(Table1[[#This Row],[Occupation]]="Teaching",Table1[[#This Row],[Income]],0)</f>
        <v>0</v>
      </c>
      <c r="BR325">
        <f ca="1">IF(Table1[[#This Row],[Occupation]]="IT",Table1[[#This Row],[Income]],0)</f>
        <v>0</v>
      </c>
      <c r="BS325">
        <f ca="1">IF(Table1[[#This Row],[Occupation]]="General Work",Table1[[#This Row],[Income]],0)</f>
        <v>0</v>
      </c>
      <c r="BT325" s="2">
        <f ca="1">IF(Table1[[#This Row],[Occupation]]="Agriculture",Table1[[#This Row],[Income]],0)</f>
        <v>62090</v>
      </c>
      <c r="BV325" s="1">
        <f ca="1">IF(Table1[[#This Row],[Value of Debts]]&gt;Table1[[#This Row],[Income]],1,0)</f>
        <v>1</v>
      </c>
      <c r="BY325" s="2">
        <f ca="1">IF(Table1[[#This Row],[Net Worth of person]]&gt;$BZ$5,Table1[[#This Row],[Age]],0)</f>
        <v>0</v>
      </c>
    </row>
    <row r="326" spans="2:77" x14ac:dyDescent="0.3">
      <c r="B326">
        <f t="shared" ca="1" si="102"/>
        <v>1</v>
      </c>
      <c r="C326" t="str">
        <f t="shared" ca="1" si="111"/>
        <v>Men</v>
      </c>
      <c r="D326">
        <f t="shared" ca="1" si="103"/>
        <v>42</v>
      </c>
      <c r="E326">
        <f t="shared" ca="1" si="104"/>
        <v>4</v>
      </c>
      <c r="F326" t="str">
        <f t="shared" ca="1" si="112"/>
        <v>IT</v>
      </c>
      <c r="G326">
        <f t="shared" ca="1" si="105"/>
        <v>1</v>
      </c>
      <c r="H326" t="str">
        <f t="shared" ca="1" si="113"/>
        <v>High School</v>
      </c>
      <c r="I326">
        <f t="shared" ca="1" si="106"/>
        <v>4</v>
      </c>
      <c r="J326">
        <f t="shared" ca="1" si="107"/>
        <v>1</v>
      </c>
      <c r="K326">
        <f t="shared" ca="1" si="108"/>
        <v>69920</v>
      </c>
      <c r="L326">
        <f t="shared" ca="1" si="109"/>
        <v>7</v>
      </c>
      <c r="M326" t="str">
        <f t="shared" ca="1" si="114"/>
        <v>Area 7</v>
      </c>
      <c r="N326">
        <f t="shared" ca="1" si="115"/>
        <v>419520</v>
      </c>
      <c r="O326">
        <f ca="1">RAND()*Table1[[#This Row],[value of House]]</f>
        <v>403551.64156964392</v>
      </c>
      <c r="P326">
        <f t="shared" ca="1" si="116"/>
        <v>68494.101733672214</v>
      </c>
      <c r="Q326">
        <f t="shared" ca="1" si="117"/>
        <v>1950</v>
      </c>
      <c r="R326">
        <f t="shared" ca="1" si="118"/>
        <v>130498.72587005598</v>
      </c>
      <c r="S326">
        <f t="shared" ca="1" si="119"/>
        <v>63725.471280713769</v>
      </c>
      <c r="T326">
        <f t="shared" ca="1" si="120"/>
        <v>551739.573014386</v>
      </c>
      <c r="U326">
        <f t="shared" ca="1" si="121"/>
        <v>536000.36743969994</v>
      </c>
      <c r="V326">
        <f t="shared" ca="1" si="122"/>
        <v>15739.205574686057</v>
      </c>
      <c r="X326" s="1">
        <f ca="1">IF(Table1[[#This Row],[Gender]]="Men",1,0)</f>
        <v>1</v>
      </c>
      <c r="Y326">
        <f ca="1">IF(Table1[[#This Row],[Gender]]="Women",1,0)</f>
        <v>0</v>
      </c>
      <c r="AB326" s="2"/>
      <c r="AD326" s="1">
        <f ca="1">IF(Table1[[#This Row],[Occupation]]="General Work",1,0)</f>
        <v>0</v>
      </c>
      <c r="AE326">
        <f ca="1">IF(Table1[[#This Row],[Occupation]]="IT",1,0)</f>
        <v>1</v>
      </c>
      <c r="AF326">
        <f ca="1">IF(Table1[[#This Row],[Occupation]]="Agriculture",1,0)</f>
        <v>0</v>
      </c>
      <c r="AG326">
        <f ca="1">IF(Table1[[#This Row],[Occupation]]="Teaching",1,0)</f>
        <v>0</v>
      </c>
      <c r="AH326">
        <f ca="1">IF(Table1[[#This Row],[Occupation]]="Construction",1,0)</f>
        <v>0</v>
      </c>
      <c r="AI326">
        <f ca="1">IF(Table1[[#This Row],[Occupation]]="Health",1,0)</f>
        <v>0</v>
      </c>
      <c r="AP326" s="1"/>
      <c r="AQ326" s="11">
        <f t="shared" ca="1" si="101"/>
        <v>82052.610946862187</v>
      </c>
      <c r="AR326" s="2"/>
      <c r="AS326" s="1">
        <f ca="1">IF(Table1[[#This Row],[Value of Debts]]&gt;$AT$5,1,0)</f>
        <v>1</v>
      </c>
      <c r="AV326" s="2"/>
      <c r="AW326" s="16">
        <f ca="1">Table1[[#This Row],[Mortage Left]]/Table1[[#This Row],[value of House]]</f>
        <v>0.96193659794442199</v>
      </c>
      <c r="AX326">
        <f t="shared" ca="1" si="110"/>
        <v>0</v>
      </c>
      <c r="BA326" s="1">
        <f ca="1">IF(Table1[[#This Row],[Area]]="Area 1",Table1[[#This Row],[Income]],0)</f>
        <v>0</v>
      </c>
      <c r="BB326">
        <f ca="1">IF(Table1[[#This Row],[Area]]="Area 2",Table1[[#This Row],[Income]],0)</f>
        <v>0</v>
      </c>
      <c r="BC326">
        <f ca="1">IF(Table1[[#This Row],[Area]]="Area 3",Table1[[#This Row],[Income]],0)</f>
        <v>0</v>
      </c>
      <c r="BD326">
        <f ca="1">IF(Table1[[#This Row],[Area]]="Area 4",Table1[[#This Row],[Income]],0)</f>
        <v>0</v>
      </c>
      <c r="BE326">
        <f ca="1">IF(Table1[[#This Row],[Area]]="Area 5",Table1[[#This Row],[Income]],0)</f>
        <v>0</v>
      </c>
      <c r="BF326">
        <f ca="1">IF(Table1[[#This Row],[Area]]="Area 6",Table1[[#This Row],[Income]],0)</f>
        <v>0</v>
      </c>
      <c r="BG326">
        <f ca="1">IF(Table1[[#This Row],[Area]]="Area 7",Table1[[#This Row],[Income]],0)</f>
        <v>69920</v>
      </c>
      <c r="BH326">
        <f ca="1">IF(Table1[[#This Row],[Area]]="Area 8",Table1[[#This Row],[Income]],0)</f>
        <v>0</v>
      </c>
      <c r="BI326">
        <f ca="1">IF(Table1[[#This Row],[Area]]="Area 9",Table1[[#This Row],[Income]],0)</f>
        <v>0</v>
      </c>
      <c r="BJ326">
        <f ca="1">IF(Table1[[#This Row],[Area]]="Area 10",Table1[[#This Row],[Income]],0)</f>
        <v>0</v>
      </c>
      <c r="BK326">
        <f ca="1">IF(Table1[[#This Row],[Area]]="Area 11",Table1[[#This Row],[Income]],0)</f>
        <v>0</v>
      </c>
      <c r="BL326">
        <f ca="1">IF(Table1[[#This Row],[Area]]="Area 12",Table1[[#This Row],[Income]],0)</f>
        <v>0</v>
      </c>
      <c r="BM326">
        <f ca="1">IF(Table1[[#This Row],[Area]]="Area 13",Table1[[#This Row],[Income]],0)</f>
        <v>0</v>
      </c>
      <c r="BN326" s="2">
        <f ca="1">IF(Table1[[#This Row],[Area]]="Area 14",Table1[[#This Row],[Income]],0)</f>
        <v>0</v>
      </c>
      <c r="BO326" s="1">
        <f ca="1">IF(Table1[[#This Row],[Occupation]]="Health",Table1[[#This Row],[Income]],0)</f>
        <v>0</v>
      </c>
      <c r="BP326">
        <f ca="1">IF(Table1[[#This Row],[Occupation]]="Construction",Table1[[#This Row],[Income]],0)</f>
        <v>0</v>
      </c>
      <c r="BQ326">
        <f ca="1">IF(Table1[[#This Row],[Occupation]]="Teaching",Table1[[#This Row],[Income]],0)</f>
        <v>0</v>
      </c>
      <c r="BR326">
        <f ca="1">IF(Table1[[#This Row],[Occupation]]="IT",Table1[[#This Row],[Income]],0)</f>
        <v>69920</v>
      </c>
      <c r="BS326">
        <f ca="1">IF(Table1[[#This Row],[Occupation]]="General Work",Table1[[#This Row],[Income]],0)</f>
        <v>0</v>
      </c>
      <c r="BT326" s="2">
        <f ca="1">IF(Table1[[#This Row],[Occupation]]="Agriculture",Table1[[#This Row],[Income]],0)</f>
        <v>0</v>
      </c>
      <c r="BV326" s="1">
        <f ca="1">IF(Table1[[#This Row],[Value of Debts]]&gt;Table1[[#This Row],[Income]],1,0)</f>
        <v>1</v>
      </c>
      <c r="BY326" s="2">
        <f ca="1">IF(Table1[[#This Row],[Net Worth of person]]&gt;$BZ$5,Table1[[#This Row],[Age]],0)</f>
        <v>0</v>
      </c>
    </row>
    <row r="327" spans="2:77" x14ac:dyDescent="0.3">
      <c r="B327">
        <f t="shared" ca="1" si="102"/>
        <v>2</v>
      </c>
      <c r="C327" t="str">
        <f t="shared" ca="1" si="111"/>
        <v>Women</v>
      </c>
      <c r="D327">
        <f t="shared" ca="1" si="103"/>
        <v>40</v>
      </c>
      <c r="E327">
        <f t="shared" ca="1" si="104"/>
        <v>3</v>
      </c>
      <c r="F327" t="str">
        <f t="shared" ca="1" si="112"/>
        <v>Teaching</v>
      </c>
      <c r="G327">
        <f t="shared" ca="1" si="105"/>
        <v>3</v>
      </c>
      <c r="H327" t="str">
        <f t="shared" ca="1" si="113"/>
        <v>University</v>
      </c>
      <c r="I327">
        <f t="shared" ca="1" si="106"/>
        <v>4</v>
      </c>
      <c r="J327">
        <f t="shared" ca="1" si="107"/>
        <v>3</v>
      </c>
      <c r="K327">
        <f t="shared" ca="1" si="108"/>
        <v>84326</v>
      </c>
      <c r="L327">
        <f t="shared" ca="1" si="109"/>
        <v>5</v>
      </c>
      <c r="M327" t="str">
        <f t="shared" ca="1" si="114"/>
        <v>Area 5</v>
      </c>
      <c r="N327">
        <f t="shared" ca="1" si="115"/>
        <v>337304</v>
      </c>
      <c r="O327">
        <f ca="1">RAND()*Table1[[#This Row],[value of House]]</f>
        <v>165028.08682906567</v>
      </c>
      <c r="P327">
        <f t="shared" ca="1" si="116"/>
        <v>246157.83284058655</v>
      </c>
      <c r="Q327">
        <f t="shared" ca="1" si="117"/>
        <v>34594</v>
      </c>
      <c r="R327">
        <f t="shared" ca="1" si="118"/>
        <v>150764.11546924841</v>
      </c>
      <c r="S327">
        <f t="shared" ca="1" si="119"/>
        <v>32715.875512333707</v>
      </c>
      <c r="T327">
        <f t="shared" ca="1" si="120"/>
        <v>616177.70835292025</v>
      </c>
      <c r="U327">
        <f t="shared" ca="1" si="121"/>
        <v>350386.20229831408</v>
      </c>
      <c r="V327">
        <f t="shared" ca="1" si="122"/>
        <v>265791.50605460617</v>
      </c>
      <c r="X327" s="1">
        <f ca="1">IF(Table1[[#This Row],[Gender]]="Men",1,0)</f>
        <v>0</v>
      </c>
      <c r="Y327">
        <f ca="1">IF(Table1[[#This Row],[Gender]]="Women",1,0)</f>
        <v>1</v>
      </c>
      <c r="AB327" s="2"/>
      <c r="AD327" s="1">
        <f ca="1">IF(Table1[[#This Row],[Occupation]]="General Work",1,0)</f>
        <v>0</v>
      </c>
      <c r="AE327">
        <f ca="1">IF(Table1[[#This Row],[Occupation]]="IT",1,0)</f>
        <v>0</v>
      </c>
      <c r="AF327">
        <f ca="1">IF(Table1[[#This Row],[Occupation]]="Agriculture",1,0)</f>
        <v>0</v>
      </c>
      <c r="AG327">
        <f ca="1">IF(Table1[[#This Row],[Occupation]]="Teaching",1,0)</f>
        <v>1</v>
      </c>
      <c r="AH327">
        <f ca="1">IF(Table1[[#This Row],[Occupation]]="Construction",1,0)</f>
        <v>0</v>
      </c>
      <c r="AI327">
        <f ca="1">IF(Table1[[#This Row],[Occupation]]="Health",1,0)</f>
        <v>0</v>
      </c>
      <c r="AP327" s="1"/>
      <c r="AQ327" s="11">
        <f t="shared" ref="AQ327:AQ390" ca="1" si="123">P328/J328</f>
        <v>38336.148798158727</v>
      </c>
      <c r="AR327" s="2"/>
      <c r="AS327" s="1">
        <f ca="1">IF(Table1[[#This Row],[Value of Debts]]&gt;$AT$5,1,0)</f>
        <v>1</v>
      </c>
      <c r="AV327" s="2"/>
      <c r="AW327" s="16">
        <f ca="1">Table1[[#This Row],[Mortage Left]]/Table1[[#This Row],[value of House]]</f>
        <v>0.48925624015447688</v>
      </c>
      <c r="AX327">
        <f t="shared" ca="1" si="110"/>
        <v>0</v>
      </c>
      <c r="BA327" s="1">
        <f ca="1">IF(Table1[[#This Row],[Area]]="Area 1",Table1[[#This Row],[Income]],0)</f>
        <v>0</v>
      </c>
      <c r="BB327">
        <f ca="1">IF(Table1[[#This Row],[Area]]="Area 2",Table1[[#This Row],[Income]],0)</f>
        <v>0</v>
      </c>
      <c r="BC327">
        <f ca="1">IF(Table1[[#This Row],[Area]]="Area 3",Table1[[#This Row],[Income]],0)</f>
        <v>0</v>
      </c>
      <c r="BD327">
        <f ca="1">IF(Table1[[#This Row],[Area]]="Area 4",Table1[[#This Row],[Income]],0)</f>
        <v>0</v>
      </c>
      <c r="BE327">
        <f ca="1">IF(Table1[[#This Row],[Area]]="Area 5",Table1[[#This Row],[Income]],0)</f>
        <v>84326</v>
      </c>
      <c r="BF327">
        <f ca="1">IF(Table1[[#This Row],[Area]]="Area 6",Table1[[#This Row],[Income]],0)</f>
        <v>0</v>
      </c>
      <c r="BG327">
        <f ca="1">IF(Table1[[#This Row],[Area]]="Area 7",Table1[[#This Row],[Income]],0)</f>
        <v>0</v>
      </c>
      <c r="BH327">
        <f ca="1">IF(Table1[[#This Row],[Area]]="Area 8",Table1[[#This Row],[Income]],0)</f>
        <v>0</v>
      </c>
      <c r="BI327">
        <f ca="1">IF(Table1[[#This Row],[Area]]="Area 9",Table1[[#This Row],[Income]],0)</f>
        <v>0</v>
      </c>
      <c r="BJ327">
        <f ca="1">IF(Table1[[#This Row],[Area]]="Area 10",Table1[[#This Row],[Income]],0)</f>
        <v>0</v>
      </c>
      <c r="BK327">
        <f ca="1">IF(Table1[[#This Row],[Area]]="Area 11",Table1[[#This Row],[Income]],0)</f>
        <v>0</v>
      </c>
      <c r="BL327">
        <f ca="1">IF(Table1[[#This Row],[Area]]="Area 12",Table1[[#This Row],[Income]],0)</f>
        <v>0</v>
      </c>
      <c r="BM327">
        <f ca="1">IF(Table1[[#This Row],[Area]]="Area 13",Table1[[#This Row],[Income]],0)</f>
        <v>0</v>
      </c>
      <c r="BN327" s="2">
        <f ca="1">IF(Table1[[#This Row],[Area]]="Area 14",Table1[[#This Row],[Income]],0)</f>
        <v>0</v>
      </c>
      <c r="BO327" s="1">
        <f ca="1">IF(Table1[[#This Row],[Occupation]]="Health",Table1[[#This Row],[Income]],0)</f>
        <v>0</v>
      </c>
      <c r="BP327">
        <f ca="1">IF(Table1[[#This Row],[Occupation]]="Construction",Table1[[#This Row],[Income]],0)</f>
        <v>0</v>
      </c>
      <c r="BQ327">
        <f ca="1">IF(Table1[[#This Row],[Occupation]]="Teaching",Table1[[#This Row],[Income]],0)</f>
        <v>84326</v>
      </c>
      <c r="BR327">
        <f ca="1">IF(Table1[[#This Row],[Occupation]]="IT",Table1[[#This Row],[Income]],0)</f>
        <v>0</v>
      </c>
      <c r="BS327">
        <f ca="1">IF(Table1[[#This Row],[Occupation]]="General Work",Table1[[#This Row],[Income]],0)</f>
        <v>0</v>
      </c>
      <c r="BT327" s="2">
        <f ca="1">IF(Table1[[#This Row],[Occupation]]="Agriculture",Table1[[#This Row],[Income]],0)</f>
        <v>0</v>
      </c>
      <c r="BV327" s="1">
        <f ca="1">IF(Table1[[#This Row],[Value of Debts]]&gt;Table1[[#This Row],[Income]],1,0)</f>
        <v>1</v>
      </c>
      <c r="BY327" s="2">
        <f ca="1">IF(Table1[[#This Row],[Net Worth of person]]&gt;$BZ$5,Table1[[#This Row],[Age]],0)</f>
        <v>40</v>
      </c>
    </row>
    <row r="328" spans="2:77" x14ac:dyDescent="0.3">
      <c r="B328">
        <f t="shared" ref="B328:B391" ca="1" si="124">RANDBETWEEN(1,2)</f>
        <v>1</v>
      </c>
      <c r="C328" t="str">
        <f t="shared" ca="1" si="111"/>
        <v>Men</v>
      </c>
      <c r="D328">
        <f t="shared" ref="D328:D391" ca="1" si="125">RANDBETWEEN(25,45)</f>
        <v>39</v>
      </c>
      <c r="E328">
        <f t="shared" ref="E328:E391" ca="1" si="126">RANDBETWEEN(1,6)</f>
        <v>1</v>
      </c>
      <c r="F328" t="str">
        <f t="shared" ca="1" si="112"/>
        <v>Health</v>
      </c>
      <c r="G328">
        <f t="shared" ref="G328:G391" ca="1" si="127">RANDBETWEEN(1,5)</f>
        <v>4</v>
      </c>
      <c r="H328" t="str">
        <f t="shared" ca="1" si="113"/>
        <v>Technical</v>
      </c>
      <c r="I328">
        <f t="shared" ref="I328:I391" ca="1" si="128">RANDBETWEEN(0,4)</f>
        <v>2</v>
      </c>
      <c r="J328">
        <f t="shared" ref="J328:J391" ca="1" si="129">RANDBETWEEN(1,3)</f>
        <v>1</v>
      </c>
      <c r="K328">
        <f t="shared" ref="K328:K391" ca="1" si="130">RANDBETWEEN(25000,90000)</f>
        <v>44162</v>
      </c>
      <c r="L328">
        <f t="shared" ref="L328:L391" ca="1" si="131">RANDBETWEEN(1,14)</f>
        <v>1</v>
      </c>
      <c r="M328" t="str">
        <f t="shared" ca="1" si="114"/>
        <v>Area 1</v>
      </c>
      <c r="N328">
        <f t="shared" ca="1" si="115"/>
        <v>132486</v>
      </c>
      <c r="O328">
        <f ca="1">RAND()*Table1[[#This Row],[value of House]]</f>
        <v>32372.970919693944</v>
      </c>
      <c r="P328">
        <f t="shared" ca="1" si="116"/>
        <v>38336.148798158727</v>
      </c>
      <c r="Q328">
        <f t="shared" ca="1" si="117"/>
        <v>17460</v>
      </c>
      <c r="R328">
        <f t="shared" ca="1" si="118"/>
        <v>19640.394514168464</v>
      </c>
      <c r="S328">
        <f t="shared" ca="1" si="119"/>
        <v>36363.698166919632</v>
      </c>
      <c r="T328">
        <f t="shared" ca="1" si="120"/>
        <v>207185.84696507838</v>
      </c>
      <c r="U328">
        <f t="shared" ca="1" si="121"/>
        <v>69473.365433862404</v>
      </c>
      <c r="V328">
        <f t="shared" ca="1" si="122"/>
        <v>137712.48153121598</v>
      </c>
      <c r="X328" s="1">
        <f ca="1">IF(Table1[[#This Row],[Gender]]="Men",1,0)</f>
        <v>1</v>
      </c>
      <c r="Y328">
        <f ca="1">IF(Table1[[#This Row],[Gender]]="Women",1,0)</f>
        <v>0</v>
      </c>
      <c r="AB328" s="2"/>
      <c r="AD328" s="1">
        <f ca="1">IF(Table1[[#This Row],[Occupation]]="General Work",1,0)</f>
        <v>0</v>
      </c>
      <c r="AE328">
        <f ca="1">IF(Table1[[#This Row],[Occupation]]="IT",1,0)</f>
        <v>0</v>
      </c>
      <c r="AF328">
        <f ca="1">IF(Table1[[#This Row],[Occupation]]="Agriculture",1,0)</f>
        <v>0</v>
      </c>
      <c r="AG328">
        <f ca="1">IF(Table1[[#This Row],[Occupation]]="Teaching",1,0)</f>
        <v>0</v>
      </c>
      <c r="AH328">
        <f ca="1">IF(Table1[[#This Row],[Occupation]]="Construction",1,0)</f>
        <v>0</v>
      </c>
      <c r="AI328">
        <f ca="1">IF(Table1[[#This Row],[Occupation]]="Health",1,0)</f>
        <v>1</v>
      </c>
      <c r="AP328" s="1"/>
      <c r="AQ328" s="11">
        <f t="shared" ca="1" si="123"/>
        <v>55160.231058303216</v>
      </c>
      <c r="AR328" s="2"/>
      <c r="AS328" s="1">
        <f ca="1">IF(Table1[[#This Row],[Value of Debts]]&gt;$AT$5,1,0)</f>
        <v>0</v>
      </c>
      <c r="AV328" s="2"/>
      <c r="AW328" s="16">
        <f ca="1">Table1[[#This Row],[Mortage Left]]/Table1[[#This Row],[value of House]]</f>
        <v>0.24435012695450042</v>
      </c>
      <c r="AX328">
        <f t="shared" ref="AX328:AX391" ca="1" si="132">IF(AW328&lt;$AY$5,1,0)</f>
        <v>1</v>
      </c>
      <c r="BA328" s="1">
        <f ca="1">IF(Table1[[#This Row],[Area]]="Area 1",Table1[[#This Row],[Income]],0)</f>
        <v>44162</v>
      </c>
      <c r="BB328">
        <f ca="1">IF(Table1[[#This Row],[Area]]="Area 2",Table1[[#This Row],[Income]],0)</f>
        <v>0</v>
      </c>
      <c r="BC328">
        <f ca="1">IF(Table1[[#This Row],[Area]]="Area 3",Table1[[#This Row],[Income]],0)</f>
        <v>0</v>
      </c>
      <c r="BD328">
        <f ca="1">IF(Table1[[#This Row],[Area]]="Area 4",Table1[[#This Row],[Income]],0)</f>
        <v>0</v>
      </c>
      <c r="BE328">
        <f ca="1">IF(Table1[[#This Row],[Area]]="Area 5",Table1[[#This Row],[Income]],0)</f>
        <v>0</v>
      </c>
      <c r="BF328">
        <f ca="1">IF(Table1[[#This Row],[Area]]="Area 6",Table1[[#This Row],[Income]],0)</f>
        <v>0</v>
      </c>
      <c r="BG328">
        <f ca="1">IF(Table1[[#This Row],[Area]]="Area 7",Table1[[#This Row],[Income]],0)</f>
        <v>0</v>
      </c>
      <c r="BH328">
        <f ca="1">IF(Table1[[#This Row],[Area]]="Area 8",Table1[[#This Row],[Income]],0)</f>
        <v>0</v>
      </c>
      <c r="BI328">
        <f ca="1">IF(Table1[[#This Row],[Area]]="Area 9",Table1[[#This Row],[Income]],0)</f>
        <v>0</v>
      </c>
      <c r="BJ328">
        <f ca="1">IF(Table1[[#This Row],[Area]]="Area 10",Table1[[#This Row],[Income]],0)</f>
        <v>0</v>
      </c>
      <c r="BK328">
        <f ca="1">IF(Table1[[#This Row],[Area]]="Area 11",Table1[[#This Row],[Income]],0)</f>
        <v>0</v>
      </c>
      <c r="BL328">
        <f ca="1">IF(Table1[[#This Row],[Area]]="Area 12",Table1[[#This Row],[Income]],0)</f>
        <v>0</v>
      </c>
      <c r="BM328">
        <f ca="1">IF(Table1[[#This Row],[Area]]="Area 13",Table1[[#This Row],[Income]],0)</f>
        <v>0</v>
      </c>
      <c r="BN328" s="2">
        <f ca="1">IF(Table1[[#This Row],[Area]]="Area 14",Table1[[#This Row],[Income]],0)</f>
        <v>0</v>
      </c>
      <c r="BO328" s="1">
        <f ca="1">IF(Table1[[#This Row],[Occupation]]="Health",Table1[[#This Row],[Income]],0)</f>
        <v>44162</v>
      </c>
      <c r="BP328">
        <f ca="1">IF(Table1[[#This Row],[Occupation]]="Construction",Table1[[#This Row],[Income]],0)</f>
        <v>0</v>
      </c>
      <c r="BQ328">
        <f ca="1">IF(Table1[[#This Row],[Occupation]]="Teaching",Table1[[#This Row],[Income]],0)</f>
        <v>0</v>
      </c>
      <c r="BR328">
        <f ca="1">IF(Table1[[#This Row],[Occupation]]="IT",Table1[[#This Row],[Income]],0)</f>
        <v>0</v>
      </c>
      <c r="BS328">
        <f ca="1">IF(Table1[[#This Row],[Occupation]]="General Work",Table1[[#This Row],[Income]],0)</f>
        <v>0</v>
      </c>
      <c r="BT328" s="2">
        <f ca="1">IF(Table1[[#This Row],[Occupation]]="Agriculture",Table1[[#This Row],[Income]],0)</f>
        <v>0</v>
      </c>
      <c r="BV328" s="1">
        <f ca="1">IF(Table1[[#This Row],[Value of Debts]]&gt;Table1[[#This Row],[Income]],1,0)</f>
        <v>1</v>
      </c>
      <c r="BY328" s="2">
        <f ca="1">IF(Table1[[#This Row],[Net Worth of person]]&gt;$BZ$5,Table1[[#This Row],[Age]],0)</f>
        <v>39</v>
      </c>
    </row>
    <row r="329" spans="2:77" x14ac:dyDescent="0.3">
      <c r="B329">
        <f t="shared" ca="1" si="124"/>
        <v>1</v>
      </c>
      <c r="C329" t="str">
        <f t="shared" ca="1" si="111"/>
        <v>Men</v>
      </c>
      <c r="D329">
        <f t="shared" ca="1" si="125"/>
        <v>25</v>
      </c>
      <c r="E329">
        <f t="shared" ca="1" si="126"/>
        <v>2</v>
      </c>
      <c r="F329" t="str">
        <f t="shared" ca="1" si="112"/>
        <v>Construction</v>
      </c>
      <c r="G329">
        <f t="shared" ca="1" si="127"/>
        <v>4</v>
      </c>
      <c r="H329" t="str">
        <f t="shared" ca="1" si="113"/>
        <v>Technical</v>
      </c>
      <c r="I329">
        <f t="shared" ca="1" si="128"/>
        <v>0</v>
      </c>
      <c r="J329">
        <f t="shared" ca="1" si="129"/>
        <v>1</v>
      </c>
      <c r="K329">
        <f t="shared" ca="1" si="130"/>
        <v>57009</v>
      </c>
      <c r="L329">
        <f t="shared" ca="1" si="131"/>
        <v>14</v>
      </c>
      <c r="M329" t="str">
        <f t="shared" ca="1" si="114"/>
        <v>Area 14</v>
      </c>
      <c r="N329">
        <f t="shared" ca="1" si="115"/>
        <v>342054</v>
      </c>
      <c r="O329">
        <f ca="1">RAND()*Table1[[#This Row],[value of House]]</f>
        <v>121219.39168949546</v>
      </c>
      <c r="P329">
        <f t="shared" ca="1" si="116"/>
        <v>55160.231058303216</v>
      </c>
      <c r="Q329">
        <f t="shared" ca="1" si="117"/>
        <v>53695</v>
      </c>
      <c r="R329">
        <f t="shared" ca="1" si="118"/>
        <v>40032.656358795168</v>
      </c>
      <c r="S329">
        <f t="shared" ca="1" si="119"/>
        <v>13647.222044796166</v>
      </c>
      <c r="T329">
        <f t="shared" ca="1" si="120"/>
        <v>410861.45310309937</v>
      </c>
      <c r="U329">
        <f t="shared" ca="1" si="121"/>
        <v>214947.04804829066</v>
      </c>
      <c r="V329">
        <f t="shared" ca="1" si="122"/>
        <v>195914.40505480871</v>
      </c>
      <c r="X329" s="1">
        <f ca="1">IF(Table1[[#This Row],[Gender]]="Men",1,0)</f>
        <v>1</v>
      </c>
      <c r="Y329">
        <f ca="1">IF(Table1[[#This Row],[Gender]]="Women",1,0)</f>
        <v>0</v>
      </c>
      <c r="AB329" s="2"/>
      <c r="AD329" s="1">
        <f ca="1">IF(Table1[[#This Row],[Occupation]]="General Work",1,0)</f>
        <v>0</v>
      </c>
      <c r="AE329">
        <f ca="1">IF(Table1[[#This Row],[Occupation]]="IT",1,0)</f>
        <v>0</v>
      </c>
      <c r="AF329">
        <f ca="1">IF(Table1[[#This Row],[Occupation]]="Agriculture",1,0)</f>
        <v>0</v>
      </c>
      <c r="AG329">
        <f ca="1">IF(Table1[[#This Row],[Occupation]]="Teaching",1,0)</f>
        <v>0</v>
      </c>
      <c r="AH329">
        <f ca="1">IF(Table1[[#This Row],[Occupation]]="Construction",1,0)</f>
        <v>1</v>
      </c>
      <c r="AI329">
        <f ca="1">IF(Table1[[#This Row],[Occupation]]="Health",1,0)</f>
        <v>0</v>
      </c>
      <c r="AP329" s="1"/>
      <c r="AQ329" s="11">
        <f t="shared" ca="1" si="123"/>
        <v>28949.607754323937</v>
      </c>
      <c r="AR329" s="2"/>
      <c r="AS329" s="1">
        <f ca="1">IF(Table1[[#This Row],[Value of Debts]]&gt;$AT$5,1,0)</f>
        <v>1</v>
      </c>
      <c r="AV329" s="2"/>
      <c r="AW329" s="16">
        <f ca="1">Table1[[#This Row],[Mortage Left]]/Table1[[#This Row],[value of House]]</f>
        <v>0.35438670996244881</v>
      </c>
      <c r="AX329">
        <f t="shared" ca="1" si="132"/>
        <v>0</v>
      </c>
      <c r="BA329" s="1">
        <f ca="1">IF(Table1[[#This Row],[Area]]="Area 1",Table1[[#This Row],[Income]],0)</f>
        <v>0</v>
      </c>
      <c r="BB329">
        <f ca="1">IF(Table1[[#This Row],[Area]]="Area 2",Table1[[#This Row],[Income]],0)</f>
        <v>0</v>
      </c>
      <c r="BC329">
        <f ca="1">IF(Table1[[#This Row],[Area]]="Area 3",Table1[[#This Row],[Income]],0)</f>
        <v>0</v>
      </c>
      <c r="BD329">
        <f ca="1">IF(Table1[[#This Row],[Area]]="Area 4",Table1[[#This Row],[Income]],0)</f>
        <v>0</v>
      </c>
      <c r="BE329">
        <f ca="1">IF(Table1[[#This Row],[Area]]="Area 5",Table1[[#This Row],[Income]],0)</f>
        <v>0</v>
      </c>
      <c r="BF329">
        <f ca="1">IF(Table1[[#This Row],[Area]]="Area 6",Table1[[#This Row],[Income]],0)</f>
        <v>0</v>
      </c>
      <c r="BG329">
        <f ca="1">IF(Table1[[#This Row],[Area]]="Area 7",Table1[[#This Row],[Income]],0)</f>
        <v>0</v>
      </c>
      <c r="BH329">
        <f ca="1">IF(Table1[[#This Row],[Area]]="Area 8",Table1[[#This Row],[Income]],0)</f>
        <v>0</v>
      </c>
      <c r="BI329">
        <f ca="1">IF(Table1[[#This Row],[Area]]="Area 9",Table1[[#This Row],[Income]],0)</f>
        <v>0</v>
      </c>
      <c r="BJ329">
        <f ca="1">IF(Table1[[#This Row],[Area]]="Area 10",Table1[[#This Row],[Income]],0)</f>
        <v>0</v>
      </c>
      <c r="BK329">
        <f ca="1">IF(Table1[[#This Row],[Area]]="Area 11",Table1[[#This Row],[Income]],0)</f>
        <v>0</v>
      </c>
      <c r="BL329">
        <f ca="1">IF(Table1[[#This Row],[Area]]="Area 12",Table1[[#This Row],[Income]],0)</f>
        <v>0</v>
      </c>
      <c r="BM329">
        <f ca="1">IF(Table1[[#This Row],[Area]]="Area 13",Table1[[#This Row],[Income]],0)</f>
        <v>0</v>
      </c>
      <c r="BN329" s="2">
        <f ca="1">IF(Table1[[#This Row],[Area]]="Area 14",Table1[[#This Row],[Income]],0)</f>
        <v>57009</v>
      </c>
      <c r="BO329" s="1">
        <f ca="1">IF(Table1[[#This Row],[Occupation]]="Health",Table1[[#This Row],[Income]],0)</f>
        <v>0</v>
      </c>
      <c r="BP329">
        <f ca="1">IF(Table1[[#This Row],[Occupation]]="Construction",Table1[[#This Row],[Income]],0)</f>
        <v>57009</v>
      </c>
      <c r="BQ329">
        <f ca="1">IF(Table1[[#This Row],[Occupation]]="Teaching",Table1[[#This Row],[Income]],0)</f>
        <v>0</v>
      </c>
      <c r="BR329">
        <f ca="1">IF(Table1[[#This Row],[Occupation]]="IT",Table1[[#This Row],[Income]],0)</f>
        <v>0</v>
      </c>
      <c r="BS329">
        <f ca="1">IF(Table1[[#This Row],[Occupation]]="General Work",Table1[[#This Row],[Income]],0)</f>
        <v>0</v>
      </c>
      <c r="BT329" s="2">
        <f ca="1">IF(Table1[[#This Row],[Occupation]]="Agriculture",Table1[[#This Row],[Income]],0)</f>
        <v>0</v>
      </c>
      <c r="BV329" s="1">
        <f ca="1">IF(Table1[[#This Row],[Value of Debts]]&gt;Table1[[#This Row],[Income]],1,0)</f>
        <v>1</v>
      </c>
      <c r="BY329" s="2">
        <f ca="1">IF(Table1[[#This Row],[Net Worth of person]]&gt;$BZ$5,Table1[[#This Row],[Age]],0)</f>
        <v>25</v>
      </c>
    </row>
    <row r="330" spans="2:77" x14ac:dyDescent="0.3">
      <c r="B330">
        <f t="shared" ca="1" si="124"/>
        <v>1</v>
      </c>
      <c r="C330" t="str">
        <f t="shared" ca="1" si="111"/>
        <v>Men</v>
      </c>
      <c r="D330">
        <f t="shared" ca="1" si="125"/>
        <v>31</v>
      </c>
      <c r="E330">
        <f t="shared" ca="1" si="126"/>
        <v>6</v>
      </c>
      <c r="F330" t="str">
        <f t="shared" ca="1" si="112"/>
        <v>Agriculture</v>
      </c>
      <c r="G330">
        <f t="shared" ca="1" si="127"/>
        <v>4</v>
      </c>
      <c r="H330" t="str">
        <f t="shared" ca="1" si="113"/>
        <v>Technical</v>
      </c>
      <c r="I330">
        <f t="shared" ca="1" si="128"/>
        <v>3</v>
      </c>
      <c r="J330">
        <f t="shared" ca="1" si="129"/>
        <v>3</v>
      </c>
      <c r="K330">
        <f t="shared" ca="1" si="130"/>
        <v>39532</v>
      </c>
      <c r="L330">
        <f t="shared" ca="1" si="131"/>
        <v>6</v>
      </c>
      <c r="M330" t="str">
        <f t="shared" ca="1" si="114"/>
        <v>Area 6</v>
      </c>
      <c r="N330">
        <f t="shared" ca="1" si="115"/>
        <v>118596</v>
      </c>
      <c r="O330">
        <f ca="1">RAND()*Table1[[#This Row],[value of House]]</f>
        <v>79102.592989872239</v>
      </c>
      <c r="P330">
        <f t="shared" ca="1" si="116"/>
        <v>86848.823262971811</v>
      </c>
      <c r="Q330">
        <f t="shared" ca="1" si="117"/>
        <v>36454</v>
      </c>
      <c r="R330">
        <f t="shared" ca="1" si="118"/>
        <v>56950.936191066503</v>
      </c>
      <c r="S330">
        <f t="shared" ca="1" si="119"/>
        <v>1384.2577894361698</v>
      </c>
      <c r="T330">
        <f t="shared" ca="1" si="120"/>
        <v>206829.081052408</v>
      </c>
      <c r="U330">
        <f t="shared" ca="1" si="121"/>
        <v>172507.52918093873</v>
      </c>
      <c r="V330">
        <f t="shared" ca="1" si="122"/>
        <v>34321.551871469273</v>
      </c>
      <c r="X330" s="1">
        <f ca="1">IF(Table1[[#This Row],[Gender]]="Men",1,0)</f>
        <v>1</v>
      </c>
      <c r="Y330">
        <f ca="1">IF(Table1[[#This Row],[Gender]]="Women",1,0)</f>
        <v>0</v>
      </c>
      <c r="AB330" s="2"/>
      <c r="AD330" s="1">
        <f ca="1">IF(Table1[[#This Row],[Occupation]]="General Work",1,0)</f>
        <v>0</v>
      </c>
      <c r="AE330">
        <f ca="1">IF(Table1[[#This Row],[Occupation]]="IT",1,0)</f>
        <v>0</v>
      </c>
      <c r="AF330">
        <f ca="1">IF(Table1[[#This Row],[Occupation]]="Agriculture",1,0)</f>
        <v>1</v>
      </c>
      <c r="AG330">
        <f ca="1">IF(Table1[[#This Row],[Occupation]]="Teaching",1,0)</f>
        <v>0</v>
      </c>
      <c r="AH330">
        <f ca="1">IF(Table1[[#This Row],[Occupation]]="Construction",1,0)</f>
        <v>0</v>
      </c>
      <c r="AI330">
        <f ca="1">IF(Table1[[#This Row],[Occupation]]="Health",1,0)</f>
        <v>0</v>
      </c>
      <c r="AP330" s="1"/>
      <c r="AQ330" s="11">
        <f t="shared" ca="1" si="123"/>
        <v>34859.335541210261</v>
      </c>
      <c r="AR330" s="2"/>
      <c r="AS330" s="1">
        <f ca="1">IF(Table1[[#This Row],[Value of Debts]]&gt;$AT$5,1,0)</f>
        <v>1</v>
      </c>
      <c r="AV330" s="2"/>
      <c r="AW330" s="16">
        <f ca="1">Table1[[#This Row],[Mortage Left]]/Table1[[#This Row],[value of House]]</f>
        <v>0.66699208227825757</v>
      </c>
      <c r="AX330">
        <f t="shared" ca="1" si="132"/>
        <v>0</v>
      </c>
      <c r="BA330" s="1">
        <f ca="1">IF(Table1[[#This Row],[Area]]="Area 1",Table1[[#This Row],[Income]],0)</f>
        <v>0</v>
      </c>
      <c r="BB330">
        <f ca="1">IF(Table1[[#This Row],[Area]]="Area 2",Table1[[#This Row],[Income]],0)</f>
        <v>0</v>
      </c>
      <c r="BC330">
        <f ca="1">IF(Table1[[#This Row],[Area]]="Area 3",Table1[[#This Row],[Income]],0)</f>
        <v>0</v>
      </c>
      <c r="BD330">
        <f ca="1">IF(Table1[[#This Row],[Area]]="Area 4",Table1[[#This Row],[Income]],0)</f>
        <v>0</v>
      </c>
      <c r="BE330">
        <f ca="1">IF(Table1[[#This Row],[Area]]="Area 5",Table1[[#This Row],[Income]],0)</f>
        <v>0</v>
      </c>
      <c r="BF330">
        <f ca="1">IF(Table1[[#This Row],[Area]]="Area 6",Table1[[#This Row],[Income]],0)</f>
        <v>39532</v>
      </c>
      <c r="BG330">
        <f ca="1">IF(Table1[[#This Row],[Area]]="Area 7",Table1[[#This Row],[Income]],0)</f>
        <v>0</v>
      </c>
      <c r="BH330">
        <f ca="1">IF(Table1[[#This Row],[Area]]="Area 8",Table1[[#This Row],[Income]],0)</f>
        <v>0</v>
      </c>
      <c r="BI330">
        <f ca="1">IF(Table1[[#This Row],[Area]]="Area 9",Table1[[#This Row],[Income]],0)</f>
        <v>0</v>
      </c>
      <c r="BJ330">
        <f ca="1">IF(Table1[[#This Row],[Area]]="Area 10",Table1[[#This Row],[Income]],0)</f>
        <v>0</v>
      </c>
      <c r="BK330">
        <f ca="1">IF(Table1[[#This Row],[Area]]="Area 11",Table1[[#This Row],[Income]],0)</f>
        <v>0</v>
      </c>
      <c r="BL330">
        <f ca="1">IF(Table1[[#This Row],[Area]]="Area 12",Table1[[#This Row],[Income]],0)</f>
        <v>0</v>
      </c>
      <c r="BM330">
        <f ca="1">IF(Table1[[#This Row],[Area]]="Area 13",Table1[[#This Row],[Income]],0)</f>
        <v>0</v>
      </c>
      <c r="BN330" s="2">
        <f ca="1">IF(Table1[[#This Row],[Area]]="Area 14",Table1[[#This Row],[Income]],0)</f>
        <v>0</v>
      </c>
      <c r="BO330" s="1">
        <f ca="1">IF(Table1[[#This Row],[Occupation]]="Health",Table1[[#This Row],[Income]],0)</f>
        <v>0</v>
      </c>
      <c r="BP330">
        <f ca="1">IF(Table1[[#This Row],[Occupation]]="Construction",Table1[[#This Row],[Income]],0)</f>
        <v>0</v>
      </c>
      <c r="BQ330">
        <f ca="1">IF(Table1[[#This Row],[Occupation]]="Teaching",Table1[[#This Row],[Income]],0)</f>
        <v>0</v>
      </c>
      <c r="BR330">
        <f ca="1">IF(Table1[[#This Row],[Occupation]]="IT",Table1[[#This Row],[Income]],0)</f>
        <v>0</v>
      </c>
      <c r="BS330">
        <f ca="1">IF(Table1[[#This Row],[Occupation]]="General Work",Table1[[#This Row],[Income]],0)</f>
        <v>0</v>
      </c>
      <c r="BT330" s="2">
        <f ca="1">IF(Table1[[#This Row],[Occupation]]="Agriculture",Table1[[#This Row],[Income]],0)</f>
        <v>39532</v>
      </c>
      <c r="BV330" s="1">
        <f ca="1">IF(Table1[[#This Row],[Value of Debts]]&gt;Table1[[#This Row],[Income]],1,0)</f>
        <v>1</v>
      </c>
      <c r="BY330" s="2">
        <f ca="1">IF(Table1[[#This Row],[Net Worth of person]]&gt;$BZ$5,Table1[[#This Row],[Age]],0)</f>
        <v>0</v>
      </c>
    </row>
    <row r="331" spans="2:77" x14ac:dyDescent="0.3">
      <c r="B331">
        <f t="shared" ca="1" si="124"/>
        <v>1</v>
      </c>
      <c r="C331" t="str">
        <f t="shared" ca="1" si="111"/>
        <v>Men</v>
      </c>
      <c r="D331">
        <f t="shared" ca="1" si="125"/>
        <v>40</v>
      </c>
      <c r="E331">
        <f t="shared" ca="1" si="126"/>
        <v>6</v>
      </c>
      <c r="F331" t="str">
        <f t="shared" ca="1" si="112"/>
        <v>Agriculture</v>
      </c>
      <c r="G331">
        <f t="shared" ca="1" si="127"/>
        <v>2</v>
      </c>
      <c r="H331" t="str">
        <f t="shared" ca="1" si="113"/>
        <v>College</v>
      </c>
      <c r="I331">
        <f t="shared" ca="1" si="128"/>
        <v>2</v>
      </c>
      <c r="J331">
        <f t="shared" ca="1" si="129"/>
        <v>3</v>
      </c>
      <c r="K331">
        <f t="shared" ca="1" si="130"/>
        <v>53618</v>
      </c>
      <c r="L331">
        <f t="shared" ca="1" si="131"/>
        <v>14</v>
      </c>
      <c r="M331" t="str">
        <f t="shared" ca="1" si="114"/>
        <v>Area 14</v>
      </c>
      <c r="N331">
        <f t="shared" ca="1" si="115"/>
        <v>160854</v>
      </c>
      <c r="O331">
        <f ca="1">RAND()*Table1[[#This Row],[value of House]]</f>
        <v>117191.04858989936</v>
      </c>
      <c r="P331">
        <f t="shared" ca="1" si="116"/>
        <v>104578.00662363079</v>
      </c>
      <c r="Q331">
        <f t="shared" ca="1" si="117"/>
        <v>76460</v>
      </c>
      <c r="R331">
        <f t="shared" ca="1" si="118"/>
        <v>75973.882778157335</v>
      </c>
      <c r="S331">
        <f t="shared" ca="1" si="119"/>
        <v>39344.717235585202</v>
      </c>
      <c r="T331">
        <f t="shared" ca="1" si="120"/>
        <v>304776.72385921597</v>
      </c>
      <c r="U331">
        <f t="shared" ca="1" si="121"/>
        <v>269624.93136805668</v>
      </c>
      <c r="V331">
        <f t="shared" ca="1" si="122"/>
        <v>35151.792491159285</v>
      </c>
      <c r="X331" s="1">
        <f ca="1">IF(Table1[[#This Row],[Gender]]="Men",1,0)</f>
        <v>1</v>
      </c>
      <c r="Y331">
        <f ca="1">IF(Table1[[#This Row],[Gender]]="Women",1,0)</f>
        <v>0</v>
      </c>
      <c r="AB331" s="2"/>
      <c r="AD331" s="1">
        <f ca="1">IF(Table1[[#This Row],[Occupation]]="General Work",1,0)</f>
        <v>0</v>
      </c>
      <c r="AE331">
        <f ca="1">IF(Table1[[#This Row],[Occupation]]="IT",1,0)</f>
        <v>0</v>
      </c>
      <c r="AF331">
        <f ca="1">IF(Table1[[#This Row],[Occupation]]="Agriculture",1,0)</f>
        <v>1</v>
      </c>
      <c r="AG331">
        <f ca="1">IF(Table1[[#This Row],[Occupation]]="Teaching",1,0)</f>
        <v>0</v>
      </c>
      <c r="AH331">
        <f ca="1">IF(Table1[[#This Row],[Occupation]]="Construction",1,0)</f>
        <v>0</v>
      </c>
      <c r="AI331">
        <f ca="1">IF(Table1[[#This Row],[Occupation]]="Health",1,0)</f>
        <v>0</v>
      </c>
      <c r="AP331" s="1"/>
      <c r="AQ331" s="11">
        <f t="shared" ca="1" si="123"/>
        <v>24594.100103814621</v>
      </c>
      <c r="AR331" s="2"/>
      <c r="AS331" s="1">
        <f ca="1">IF(Table1[[#This Row],[Value of Debts]]&gt;$AT$5,1,0)</f>
        <v>1</v>
      </c>
      <c r="AV331" s="2"/>
      <c r="AW331" s="16">
        <f ca="1">Table1[[#This Row],[Mortage Left]]/Table1[[#This Row],[value of House]]</f>
        <v>0.72855538929650099</v>
      </c>
      <c r="AX331">
        <f t="shared" ca="1" si="132"/>
        <v>0</v>
      </c>
      <c r="BA331" s="1">
        <f ca="1">IF(Table1[[#This Row],[Area]]="Area 1",Table1[[#This Row],[Income]],0)</f>
        <v>0</v>
      </c>
      <c r="BB331">
        <f ca="1">IF(Table1[[#This Row],[Area]]="Area 2",Table1[[#This Row],[Income]],0)</f>
        <v>0</v>
      </c>
      <c r="BC331">
        <f ca="1">IF(Table1[[#This Row],[Area]]="Area 3",Table1[[#This Row],[Income]],0)</f>
        <v>0</v>
      </c>
      <c r="BD331">
        <f ca="1">IF(Table1[[#This Row],[Area]]="Area 4",Table1[[#This Row],[Income]],0)</f>
        <v>0</v>
      </c>
      <c r="BE331">
        <f ca="1">IF(Table1[[#This Row],[Area]]="Area 5",Table1[[#This Row],[Income]],0)</f>
        <v>0</v>
      </c>
      <c r="BF331">
        <f ca="1">IF(Table1[[#This Row],[Area]]="Area 6",Table1[[#This Row],[Income]],0)</f>
        <v>0</v>
      </c>
      <c r="BG331">
        <f ca="1">IF(Table1[[#This Row],[Area]]="Area 7",Table1[[#This Row],[Income]],0)</f>
        <v>0</v>
      </c>
      <c r="BH331">
        <f ca="1">IF(Table1[[#This Row],[Area]]="Area 8",Table1[[#This Row],[Income]],0)</f>
        <v>0</v>
      </c>
      <c r="BI331">
        <f ca="1">IF(Table1[[#This Row],[Area]]="Area 9",Table1[[#This Row],[Income]],0)</f>
        <v>0</v>
      </c>
      <c r="BJ331">
        <f ca="1">IF(Table1[[#This Row],[Area]]="Area 10",Table1[[#This Row],[Income]],0)</f>
        <v>0</v>
      </c>
      <c r="BK331">
        <f ca="1">IF(Table1[[#This Row],[Area]]="Area 11",Table1[[#This Row],[Income]],0)</f>
        <v>0</v>
      </c>
      <c r="BL331">
        <f ca="1">IF(Table1[[#This Row],[Area]]="Area 12",Table1[[#This Row],[Income]],0)</f>
        <v>0</v>
      </c>
      <c r="BM331">
        <f ca="1">IF(Table1[[#This Row],[Area]]="Area 13",Table1[[#This Row],[Income]],0)</f>
        <v>0</v>
      </c>
      <c r="BN331" s="2">
        <f ca="1">IF(Table1[[#This Row],[Area]]="Area 14",Table1[[#This Row],[Income]],0)</f>
        <v>53618</v>
      </c>
      <c r="BO331" s="1">
        <f ca="1">IF(Table1[[#This Row],[Occupation]]="Health",Table1[[#This Row],[Income]],0)</f>
        <v>0</v>
      </c>
      <c r="BP331">
        <f ca="1">IF(Table1[[#This Row],[Occupation]]="Construction",Table1[[#This Row],[Income]],0)</f>
        <v>0</v>
      </c>
      <c r="BQ331">
        <f ca="1">IF(Table1[[#This Row],[Occupation]]="Teaching",Table1[[#This Row],[Income]],0)</f>
        <v>0</v>
      </c>
      <c r="BR331">
        <f ca="1">IF(Table1[[#This Row],[Occupation]]="IT",Table1[[#This Row],[Income]],0)</f>
        <v>0</v>
      </c>
      <c r="BS331">
        <f ca="1">IF(Table1[[#This Row],[Occupation]]="General Work",Table1[[#This Row],[Income]],0)</f>
        <v>0</v>
      </c>
      <c r="BT331" s="2">
        <f ca="1">IF(Table1[[#This Row],[Occupation]]="Agriculture",Table1[[#This Row],[Income]],0)</f>
        <v>53618</v>
      </c>
      <c r="BV331" s="1">
        <f ca="1">IF(Table1[[#This Row],[Value of Debts]]&gt;Table1[[#This Row],[Income]],1,0)</f>
        <v>1</v>
      </c>
      <c r="BY331" s="2">
        <f ca="1">IF(Table1[[#This Row],[Net Worth of person]]&gt;$BZ$5,Table1[[#This Row],[Age]],0)</f>
        <v>0</v>
      </c>
    </row>
    <row r="332" spans="2:77" x14ac:dyDescent="0.3">
      <c r="B332">
        <f t="shared" ca="1" si="124"/>
        <v>1</v>
      </c>
      <c r="C332" t="str">
        <f t="shared" ca="1" si="111"/>
        <v>Men</v>
      </c>
      <c r="D332">
        <f t="shared" ca="1" si="125"/>
        <v>25</v>
      </c>
      <c r="E332">
        <f t="shared" ca="1" si="126"/>
        <v>1</v>
      </c>
      <c r="F332" t="str">
        <f t="shared" ca="1" si="112"/>
        <v>Health</v>
      </c>
      <c r="G332">
        <f t="shared" ca="1" si="127"/>
        <v>3</v>
      </c>
      <c r="H332" t="str">
        <f t="shared" ca="1" si="113"/>
        <v>University</v>
      </c>
      <c r="I332">
        <f t="shared" ca="1" si="128"/>
        <v>3</v>
      </c>
      <c r="J332">
        <f t="shared" ca="1" si="129"/>
        <v>2</v>
      </c>
      <c r="K332">
        <f t="shared" ca="1" si="130"/>
        <v>25692</v>
      </c>
      <c r="L332">
        <f t="shared" ca="1" si="131"/>
        <v>3</v>
      </c>
      <c r="M332" t="str">
        <f t="shared" ca="1" si="114"/>
        <v>Area 3</v>
      </c>
      <c r="N332">
        <f t="shared" ca="1" si="115"/>
        <v>102768</v>
      </c>
      <c r="O332">
        <f ca="1">RAND()*Table1[[#This Row],[value of House]]</f>
        <v>49047.300938979053</v>
      </c>
      <c r="P332">
        <f t="shared" ca="1" si="116"/>
        <v>49188.200207629241</v>
      </c>
      <c r="Q332">
        <f t="shared" ca="1" si="117"/>
        <v>48208</v>
      </c>
      <c r="R332">
        <f t="shared" ca="1" si="118"/>
        <v>2545.2303237156007</v>
      </c>
      <c r="S332">
        <f t="shared" ca="1" si="119"/>
        <v>28565.144230638347</v>
      </c>
      <c r="T332">
        <f t="shared" ca="1" si="120"/>
        <v>180521.34443826758</v>
      </c>
      <c r="U332">
        <f t="shared" ca="1" si="121"/>
        <v>99800.531262694654</v>
      </c>
      <c r="V332">
        <f t="shared" ca="1" si="122"/>
        <v>80720.813175572926</v>
      </c>
      <c r="X332" s="1">
        <f ca="1">IF(Table1[[#This Row],[Gender]]="Men",1,0)</f>
        <v>1</v>
      </c>
      <c r="Y332">
        <f ca="1">IF(Table1[[#This Row],[Gender]]="Women",1,0)</f>
        <v>0</v>
      </c>
      <c r="AB332" s="2"/>
      <c r="AD332" s="1">
        <f ca="1">IF(Table1[[#This Row],[Occupation]]="General Work",1,0)</f>
        <v>0</v>
      </c>
      <c r="AE332">
        <f ca="1">IF(Table1[[#This Row],[Occupation]]="IT",1,0)</f>
        <v>0</v>
      </c>
      <c r="AF332">
        <f ca="1">IF(Table1[[#This Row],[Occupation]]="Agriculture",1,0)</f>
        <v>0</v>
      </c>
      <c r="AG332">
        <f ca="1">IF(Table1[[#This Row],[Occupation]]="Teaching",1,0)</f>
        <v>0</v>
      </c>
      <c r="AH332">
        <f ca="1">IF(Table1[[#This Row],[Occupation]]="Construction",1,0)</f>
        <v>0</v>
      </c>
      <c r="AI332">
        <f ca="1">IF(Table1[[#This Row],[Occupation]]="Health",1,0)</f>
        <v>1</v>
      </c>
      <c r="AP332" s="1"/>
      <c r="AQ332" s="11">
        <f t="shared" ca="1" si="123"/>
        <v>102.72726050629736</v>
      </c>
      <c r="AR332" s="2"/>
      <c r="AS332" s="1">
        <f ca="1">IF(Table1[[#This Row],[Value of Debts]]&gt;$AT$5,1,0)</f>
        <v>0</v>
      </c>
      <c r="AV332" s="2"/>
      <c r="AW332" s="16">
        <f ca="1">Table1[[#This Row],[Mortage Left]]/Table1[[#This Row],[value of House]]</f>
        <v>0.47726238653062292</v>
      </c>
      <c r="AX332">
        <f t="shared" ca="1" si="132"/>
        <v>0</v>
      </c>
      <c r="BA332" s="1">
        <f ca="1">IF(Table1[[#This Row],[Area]]="Area 1",Table1[[#This Row],[Income]],0)</f>
        <v>0</v>
      </c>
      <c r="BB332">
        <f ca="1">IF(Table1[[#This Row],[Area]]="Area 2",Table1[[#This Row],[Income]],0)</f>
        <v>0</v>
      </c>
      <c r="BC332">
        <f ca="1">IF(Table1[[#This Row],[Area]]="Area 3",Table1[[#This Row],[Income]],0)</f>
        <v>25692</v>
      </c>
      <c r="BD332">
        <f ca="1">IF(Table1[[#This Row],[Area]]="Area 4",Table1[[#This Row],[Income]],0)</f>
        <v>0</v>
      </c>
      <c r="BE332">
        <f ca="1">IF(Table1[[#This Row],[Area]]="Area 5",Table1[[#This Row],[Income]],0)</f>
        <v>0</v>
      </c>
      <c r="BF332">
        <f ca="1">IF(Table1[[#This Row],[Area]]="Area 6",Table1[[#This Row],[Income]],0)</f>
        <v>0</v>
      </c>
      <c r="BG332">
        <f ca="1">IF(Table1[[#This Row],[Area]]="Area 7",Table1[[#This Row],[Income]],0)</f>
        <v>0</v>
      </c>
      <c r="BH332">
        <f ca="1">IF(Table1[[#This Row],[Area]]="Area 8",Table1[[#This Row],[Income]],0)</f>
        <v>0</v>
      </c>
      <c r="BI332">
        <f ca="1">IF(Table1[[#This Row],[Area]]="Area 9",Table1[[#This Row],[Income]],0)</f>
        <v>0</v>
      </c>
      <c r="BJ332">
        <f ca="1">IF(Table1[[#This Row],[Area]]="Area 10",Table1[[#This Row],[Income]],0)</f>
        <v>0</v>
      </c>
      <c r="BK332">
        <f ca="1">IF(Table1[[#This Row],[Area]]="Area 11",Table1[[#This Row],[Income]],0)</f>
        <v>0</v>
      </c>
      <c r="BL332">
        <f ca="1">IF(Table1[[#This Row],[Area]]="Area 12",Table1[[#This Row],[Income]],0)</f>
        <v>0</v>
      </c>
      <c r="BM332">
        <f ca="1">IF(Table1[[#This Row],[Area]]="Area 13",Table1[[#This Row],[Income]],0)</f>
        <v>0</v>
      </c>
      <c r="BN332" s="2">
        <f ca="1">IF(Table1[[#This Row],[Area]]="Area 14",Table1[[#This Row],[Income]],0)</f>
        <v>0</v>
      </c>
      <c r="BO332" s="1">
        <f ca="1">IF(Table1[[#This Row],[Occupation]]="Health",Table1[[#This Row],[Income]],0)</f>
        <v>25692</v>
      </c>
      <c r="BP332">
        <f ca="1">IF(Table1[[#This Row],[Occupation]]="Construction",Table1[[#This Row],[Income]],0)</f>
        <v>0</v>
      </c>
      <c r="BQ332">
        <f ca="1">IF(Table1[[#This Row],[Occupation]]="Teaching",Table1[[#This Row],[Income]],0)</f>
        <v>0</v>
      </c>
      <c r="BR332">
        <f ca="1">IF(Table1[[#This Row],[Occupation]]="IT",Table1[[#This Row],[Income]],0)</f>
        <v>0</v>
      </c>
      <c r="BS332">
        <f ca="1">IF(Table1[[#This Row],[Occupation]]="General Work",Table1[[#This Row],[Income]],0)</f>
        <v>0</v>
      </c>
      <c r="BT332" s="2">
        <f ca="1">IF(Table1[[#This Row],[Occupation]]="Agriculture",Table1[[#This Row],[Income]],0)</f>
        <v>0</v>
      </c>
      <c r="BV332" s="1">
        <f ca="1">IF(Table1[[#This Row],[Value of Debts]]&gt;Table1[[#This Row],[Income]],1,0)</f>
        <v>1</v>
      </c>
      <c r="BY332" s="2">
        <f ca="1">IF(Table1[[#This Row],[Net Worth of person]]&gt;$BZ$5,Table1[[#This Row],[Age]],0)</f>
        <v>0</v>
      </c>
    </row>
    <row r="333" spans="2:77" x14ac:dyDescent="0.3">
      <c r="B333">
        <f t="shared" ca="1" si="124"/>
        <v>1</v>
      </c>
      <c r="C333" t="str">
        <f t="shared" ca="1" si="111"/>
        <v>Men</v>
      </c>
      <c r="D333">
        <f t="shared" ca="1" si="125"/>
        <v>35</v>
      </c>
      <c r="E333">
        <f t="shared" ca="1" si="126"/>
        <v>5</v>
      </c>
      <c r="F333" t="str">
        <f t="shared" ca="1" si="112"/>
        <v>General Work</v>
      </c>
      <c r="G333">
        <f t="shared" ca="1" si="127"/>
        <v>2</v>
      </c>
      <c r="H333" t="str">
        <f t="shared" ca="1" si="113"/>
        <v>College</v>
      </c>
      <c r="I333">
        <f t="shared" ca="1" si="128"/>
        <v>4</v>
      </c>
      <c r="J333">
        <f t="shared" ca="1" si="129"/>
        <v>1</v>
      </c>
      <c r="K333">
        <f t="shared" ca="1" si="130"/>
        <v>29994</v>
      </c>
      <c r="L333">
        <f t="shared" ca="1" si="131"/>
        <v>1</v>
      </c>
      <c r="M333" t="str">
        <f t="shared" ca="1" si="114"/>
        <v>Area 1</v>
      </c>
      <c r="N333">
        <f t="shared" ca="1" si="115"/>
        <v>179964</v>
      </c>
      <c r="O333">
        <f ca="1">RAND()*Table1[[#This Row],[value of House]]</f>
        <v>89832.659772179817</v>
      </c>
      <c r="P333">
        <f t="shared" ca="1" si="116"/>
        <v>102.72726050629736</v>
      </c>
      <c r="Q333">
        <f t="shared" ca="1" si="117"/>
        <v>50</v>
      </c>
      <c r="R333">
        <f t="shared" ca="1" si="118"/>
        <v>26585.873428704468</v>
      </c>
      <c r="S333">
        <f t="shared" ca="1" si="119"/>
        <v>20980.218300107146</v>
      </c>
      <c r="T333">
        <f t="shared" ca="1" si="120"/>
        <v>201046.94556061344</v>
      </c>
      <c r="U333">
        <f t="shared" ca="1" si="121"/>
        <v>116468.53320088428</v>
      </c>
      <c r="V333">
        <f t="shared" ca="1" si="122"/>
        <v>84578.412359729162</v>
      </c>
      <c r="X333" s="1">
        <f ca="1">IF(Table1[[#This Row],[Gender]]="Men",1,0)</f>
        <v>1</v>
      </c>
      <c r="Y333">
        <f ca="1">IF(Table1[[#This Row],[Gender]]="Women",1,0)</f>
        <v>0</v>
      </c>
      <c r="AB333" s="2"/>
      <c r="AD333" s="1">
        <f ca="1">IF(Table1[[#This Row],[Occupation]]="General Work",1,0)</f>
        <v>1</v>
      </c>
      <c r="AE333">
        <f ca="1">IF(Table1[[#This Row],[Occupation]]="IT",1,0)</f>
        <v>0</v>
      </c>
      <c r="AF333">
        <f ca="1">IF(Table1[[#This Row],[Occupation]]="Agriculture",1,0)</f>
        <v>0</v>
      </c>
      <c r="AG333">
        <f ca="1">IF(Table1[[#This Row],[Occupation]]="Teaching",1,0)</f>
        <v>0</v>
      </c>
      <c r="AH333">
        <f ca="1">IF(Table1[[#This Row],[Occupation]]="Construction",1,0)</f>
        <v>0</v>
      </c>
      <c r="AI333">
        <f ca="1">IF(Table1[[#This Row],[Occupation]]="Health",1,0)</f>
        <v>0</v>
      </c>
      <c r="AP333" s="1"/>
      <c r="AQ333" s="11">
        <f t="shared" ca="1" si="123"/>
        <v>17136.57653719838</v>
      </c>
      <c r="AR333" s="2"/>
      <c r="AS333" s="1">
        <f ca="1">IF(Table1[[#This Row],[Value of Debts]]&gt;$AT$5,1,0)</f>
        <v>1</v>
      </c>
      <c r="AV333" s="2"/>
      <c r="AW333" s="16">
        <f ca="1">Table1[[#This Row],[Mortage Left]]/Table1[[#This Row],[value of House]]</f>
        <v>0.49917016610088583</v>
      </c>
      <c r="AX333">
        <f t="shared" ca="1" si="132"/>
        <v>0</v>
      </c>
      <c r="BA333" s="1">
        <f ca="1">IF(Table1[[#This Row],[Area]]="Area 1",Table1[[#This Row],[Income]],0)</f>
        <v>29994</v>
      </c>
      <c r="BB333">
        <f ca="1">IF(Table1[[#This Row],[Area]]="Area 2",Table1[[#This Row],[Income]],0)</f>
        <v>0</v>
      </c>
      <c r="BC333">
        <f ca="1">IF(Table1[[#This Row],[Area]]="Area 3",Table1[[#This Row],[Income]],0)</f>
        <v>0</v>
      </c>
      <c r="BD333">
        <f ca="1">IF(Table1[[#This Row],[Area]]="Area 4",Table1[[#This Row],[Income]],0)</f>
        <v>0</v>
      </c>
      <c r="BE333">
        <f ca="1">IF(Table1[[#This Row],[Area]]="Area 5",Table1[[#This Row],[Income]],0)</f>
        <v>0</v>
      </c>
      <c r="BF333">
        <f ca="1">IF(Table1[[#This Row],[Area]]="Area 6",Table1[[#This Row],[Income]],0)</f>
        <v>0</v>
      </c>
      <c r="BG333">
        <f ca="1">IF(Table1[[#This Row],[Area]]="Area 7",Table1[[#This Row],[Income]],0)</f>
        <v>0</v>
      </c>
      <c r="BH333">
        <f ca="1">IF(Table1[[#This Row],[Area]]="Area 8",Table1[[#This Row],[Income]],0)</f>
        <v>0</v>
      </c>
      <c r="BI333">
        <f ca="1">IF(Table1[[#This Row],[Area]]="Area 9",Table1[[#This Row],[Income]],0)</f>
        <v>0</v>
      </c>
      <c r="BJ333">
        <f ca="1">IF(Table1[[#This Row],[Area]]="Area 10",Table1[[#This Row],[Income]],0)</f>
        <v>0</v>
      </c>
      <c r="BK333">
        <f ca="1">IF(Table1[[#This Row],[Area]]="Area 11",Table1[[#This Row],[Income]],0)</f>
        <v>0</v>
      </c>
      <c r="BL333">
        <f ca="1">IF(Table1[[#This Row],[Area]]="Area 12",Table1[[#This Row],[Income]],0)</f>
        <v>0</v>
      </c>
      <c r="BM333">
        <f ca="1">IF(Table1[[#This Row],[Area]]="Area 13",Table1[[#This Row],[Income]],0)</f>
        <v>0</v>
      </c>
      <c r="BN333" s="2">
        <f ca="1">IF(Table1[[#This Row],[Area]]="Area 14",Table1[[#This Row],[Income]],0)</f>
        <v>0</v>
      </c>
      <c r="BO333" s="1">
        <f ca="1">IF(Table1[[#This Row],[Occupation]]="Health",Table1[[#This Row],[Income]],0)</f>
        <v>0</v>
      </c>
      <c r="BP333">
        <f ca="1">IF(Table1[[#This Row],[Occupation]]="Construction",Table1[[#This Row],[Income]],0)</f>
        <v>0</v>
      </c>
      <c r="BQ333">
        <f ca="1">IF(Table1[[#This Row],[Occupation]]="Teaching",Table1[[#This Row],[Income]],0)</f>
        <v>0</v>
      </c>
      <c r="BR333">
        <f ca="1">IF(Table1[[#This Row],[Occupation]]="IT",Table1[[#This Row],[Income]],0)</f>
        <v>0</v>
      </c>
      <c r="BS333">
        <f ca="1">IF(Table1[[#This Row],[Occupation]]="General Work",Table1[[#This Row],[Income]],0)</f>
        <v>29994</v>
      </c>
      <c r="BT333" s="2">
        <f ca="1">IF(Table1[[#This Row],[Occupation]]="Agriculture",Table1[[#This Row],[Income]],0)</f>
        <v>0</v>
      </c>
      <c r="BV333" s="1">
        <f ca="1">IF(Table1[[#This Row],[Value of Debts]]&gt;Table1[[#This Row],[Income]],1,0)</f>
        <v>1</v>
      </c>
      <c r="BY333" s="2">
        <f ca="1">IF(Table1[[#This Row],[Net Worth of person]]&gt;$BZ$5,Table1[[#This Row],[Age]],0)</f>
        <v>0</v>
      </c>
    </row>
    <row r="334" spans="2:77" x14ac:dyDescent="0.3">
      <c r="B334">
        <f t="shared" ca="1" si="124"/>
        <v>1</v>
      </c>
      <c r="C334" t="str">
        <f t="shared" ca="1" si="111"/>
        <v>Men</v>
      </c>
      <c r="D334">
        <f t="shared" ca="1" si="125"/>
        <v>39</v>
      </c>
      <c r="E334">
        <f t="shared" ca="1" si="126"/>
        <v>6</v>
      </c>
      <c r="F334" t="str">
        <f t="shared" ca="1" si="112"/>
        <v>Agriculture</v>
      </c>
      <c r="G334">
        <f t="shared" ca="1" si="127"/>
        <v>2</v>
      </c>
      <c r="H334" t="str">
        <f t="shared" ca="1" si="113"/>
        <v>College</v>
      </c>
      <c r="I334">
        <f t="shared" ca="1" si="128"/>
        <v>1</v>
      </c>
      <c r="J334">
        <f t="shared" ca="1" si="129"/>
        <v>3</v>
      </c>
      <c r="K334">
        <f t="shared" ca="1" si="130"/>
        <v>34360</v>
      </c>
      <c r="L334">
        <f t="shared" ca="1" si="131"/>
        <v>6</v>
      </c>
      <c r="M334" t="str">
        <f t="shared" ca="1" si="114"/>
        <v>Area 6</v>
      </c>
      <c r="N334">
        <f t="shared" ca="1" si="115"/>
        <v>206160</v>
      </c>
      <c r="O334">
        <f ca="1">RAND()*Table1[[#This Row],[value of House]]</f>
        <v>98190.749076242719</v>
      </c>
      <c r="P334">
        <f t="shared" ca="1" si="116"/>
        <v>51409.729611595139</v>
      </c>
      <c r="Q334">
        <f t="shared" ca="1" si="117"/>
        <v>1021</v>
      </c>
      <c r="R334">
        <f t="shared" ca="1" si="118"/>
        <v>45930.064086867787</v>
      </c>
      <c r="S334">
        <f t="shared" ca="1" si="119"/>
        <v>27032.238483136618</v>
      </c>
      <c r="T334">
        <f t="shared" ca="1" si="120"/>
        <v>284601.96809473174</v>
      </c>
      <c r="U334">
        <f t="shared" ca="1" si="121"/>
        <v>145141.81316311052</v>
      </c>
      <c r="V334">
        <f t="shared" ca="1" si="122"/>
        <v>139460.15493162122</v>
      </c>
      <c r="X334" s="1">
        <f ca="1">IF(Table1[[#This Row],[Gender]]="Men",1,0)</f>
        <v>1</v>
      </c>
      <c r="Y334">
        <f ca="1">IF(Table1[[#This Row],[Gender]]="Women",1,0)</f>
        <v>0</v>
      </c>
      <c r="AB334" s="2"/>
      <c r="AD334" s="1">
        <f ca="1">IF(Table1[[#This Row],[Occupation]]="General Work",1,0)</f>
        <v>0</v>
      </c>
      <c r="AE334">
        <f ca="1">IF(Table1[[#This Row],[Occupation]]="IT",1,0)</f>
        <v>0</v>
      </c>
      <c r="AF334">
        <f ca="1">IF(Table1[[#This Row],[Occupation]]="Agriculture",1,0)</f>
        <v>1</v>
      </c>
      <c r="AG334">
        <f ca="1">IF(Table1[[#This Row],[Occupation]]="Teaching",1,0)</f>
        <v>0</v>
      </c>
      <c r="AH334">
        <f ca="1">IF(Table1[[#This Row],[Occupation]]="Construction",1,0)</f>
        <v>0</v>
      </c>
      <c r="AI334">
        <f ca="1">IF(Table1[[#This Row],[Occupation]]="Health",1,0)</f>
        <v>0</v>
      </c>
      <c r="AP334" s="1"/>
      <c r="AQ334" s="11">
        <f t="shared" ca="1" si="123"/>
        <v>11739.908013005446</v>
      </c>
      <c r="AR334" s="2"/>
      <c r="AS334" s="1">
        <f ca="1">IF(Table1[[#This Row],[Value of Debts]]&gt;$AT$5,1,0)</f>
        <v>1</v>
      </c>
      <c r="AV334" s="2"/>
      <c r="AW334" s="16">
        <f ca="1">Table1[[#This Row],[Mortage Left]]/Table1[[#This Row],[value of House]]</f>
        <v>0.47628419225961738</v>
      </c>
      <c r="AX334">
        <f t="shared" ca="1" si="132"/>
        <v>0</v>
      </c>
      <c r="BA334" s="1">
        <f ca="1">IF(Table1[[#This Row],[Area]]="Area 1",Table1[[#This Row],[Income]],0)</f>
        <v>0</v>
      </c>
      <c r="BB334">
        <f ca="1">IF(Table1[[#This Row],[Area]]="Area 2",Table1[[#This Row],[Income]],0)</f>
        <v>0</v>
      </c>
      <c r="BC334">
        <f ca="1">IF(Table1[[#This Row],[Area]]="Area 3",Table1[[#This Row],[Income]],0)</f>
        <v>0</v>
      </c>
      <c r="BD334">
        <f ca="1">IF(Table1[[#This Row],[Area]]="Area 4",Table1[[#This Row],[Income]],0)</f>
        <v>0</v>
      </c>
      <c r="BE334">
        <f ca="1">IF(Table1[[#This Row],[Area]]="Area 5",Table1[[#This Row],[Income]],0)</f>
        <v>0</v>
      </c>
      <c r="BF334">
        <f ca="1">IF(Table1[[#This Row],[Area]]="Area 6",Table1[[#This Row],[Income]],0)</f>
        <v>34360</v>
      </c>
      <c r="BG334">
        <f ca="1">IF(Table1[[#This Row],[Area]]="Area 7",Table1[[#This Row],[Income]],0)</f>
        <v>0</v>
      </c>
      <c r="BH334">
        <f ca="1">IF(Table1[[#This Row],[Area]]="Area 8",Table1[[#This Row],[Income]],0)</f>
        <v>0</v>
      </c>
      <c r="BI334">
        <f ca="1">IF(Table1[[#This Row],[Area]]="Area 9",Table1[[#This Row],[Income]],0)</f>
        <v>0</v>
      </c>
      <c r="BJ334">
        <f ca="1">IF(Table1[[#This Row],[Area]]="Area 10",Table1[[#This Row],[Income]],0)</f>
        <v>0</v>
      </c>
      <c r="BK334">
        <f ca="1">IF(Table1[[#This Row],[Area]]="Area 11",Table1[[#This Row],[Income]],0)</f>
        <v>0</v>
      </c>
      <c r="BL334">
        <f ca="1">IF(Table1[[#This Row],[Area]]="Area 12",Table1[[#This Row],[Income]],0)</f>
        <v>0</v>
      </c>
      <c r="BM334">
        <f ca="1">IF(Table1[[#This Row],[Area]]="Area 13",Table1[[#This Row],[Income]],0)</f>
        <v>0</v>
      </c>
      <c r="BN334" s="2">
        <f ca="1">IF(Table1[[#This Row],[Area]]="Area 14",Table1[[#This Row],[Income]],0)</f>
        <v>0</v>
      </c>
      <c r="BO334" s="1">
        <f ca="1">IF(Table1[[#This Row],[Occupation]]="Health",Table1[[#This Row],[Income]],0)</f>
        <v>0</v>
      </c>
      <c r="BP334">
        <f ca="1">IF(Table1[[#This Row],[Occupation]]="Construction",Table1[[#This Row],[Income]],0)</f>
        <v>0</v>
      </c>
      <c r="BQ334">
        <f ca="1">IF(Table1[[#This Row],[Occupation]]="Teaching",Table1[[#This Row],[Income]],0)</f>
        <v>0</v>
      </c>
      <c r="BR334">
        <f ca="1">IF(Table1[[#This Row],[Occupation]]="IT",Table1[[#This Row],[Income]],0)</f>
        <v>0</v>
      </c>
      <c r="BS334">
        <f ca="1">IF(Table1[[#This Row],[Occupation]]="General Work",Table1[[#This Row],[Income]],0)</f>
        <v>0</v>
      </c>
      <c r="BT334" s="2">
        <f ca="1">IF(Table1[[#This Row],[Occupation]]="Agriculture",Table1[[#This Row],[Income]],0)</f>
        <v>34360</v>
      </c>
      <c r="BV334" s="1">
        <f ca="1">IF(Table1[[#This Row],[Value of Debts]]&gt;Table1[[#This Row],[Income]],1,0)</f>
        <v>1</v>
      </c>
      <c r="BY334" s="2">
        <f ca="1">IF(Table1[[#This Row],[Net Worth of person]]&gt;$BZ$5,Table1[[#This Row],[Age]],0)</f>
        <v>39</v>
      </c>
    </row>
    <row r="335" spans="2:77" x14ac:dyDescent="0.3">
      <c r="B335">
        <f t="shared" ca="1" si="124"/>
        <v>1</v>
      </c>
      <c r="C335" t="str">
        <f t="shared" ca="1" si="111"/>
        <v>Men</v>
      </c>
      <c r="D335">
        <f t="shared" ca="1" si="125"/>
        <v>43</v>
      </c>
      <c r="E335">
        <f t="shared" ca="1" si="126"/>
        <v>4</v>
      </c>
      <c r="F335" t="str">
        <f t="shared" ca="1" si="112"/>
        <v>IT</v>
      </c>
      <c r="G335">
        <f t="shared" ca="1" si="127"/>
        <v>5</v>
      </c>
      <c r="H335" t="str">
        <f t="shared" ca="1" si="113"/>
        <v>Others</v>
      </c>
      <c r="I335">
        <f t="shared" ca="1" si="128"/>
        <v>0</v>
      </c>
      <c r="J335">
        <f t="shared" ca="1" si="129"/>
        <v>1</v>
      </c>
      <c r="K335">
        <f t="shared" ca="1" si="130"/>
        <v>89693</v>
      </c>
      <c r="L335">
        <f t="shared" ca="1" si="131"/>
        <v>8</v>
      </c>
      <c r="M335" t="str">
        <f t="shared" ca="1" si="114"/>
        <v>Area 8</v>
      </c>
      <c r="N335">
        <f t="shared" ca="1" si="115"/>
        <v>538158</v>
      </c>
      <c r="O335">
        <f ca="1">RAND()*Table1[[#This Row],[value of House]]</f>
        <v>378579.05164532317</v>
      </c>
      <c r="P335">
        <f t="shared" ca="1" si="116"/>
        <v>11739.908013005446</v>
      </c>
      <c r="Q335">
        <f t="shared" ca="1" si="117"/>
        <v>10865</v>
      </c>
      <c r="R335">
        <f t="shared" ca="1" si="118"/>
        <v>539.58919572311117</v>
      </c>
      <c r="S335">
        <f t="shared" ca="1" si="119"/>
        <v>61903.03316525415</v>
      </c>
      <c r="T335">
        <f t="shared" ca="1" si="120"/>
        <v>611800.94117825956</v>
      </c>
      <c r="U335">
        <f t="shared" ca="1" si="121"/>
        <v>389983.64084104629</v>
      </c>
      <c r="V335">
        <f t="shared" ca="1" si="122"/>
        <v>221817.30033721327</v>
      </c>
      <c r="X335" s="1">
        <f ca="1">IF(Table1[[#This Row],[Gender]]="Men",1,0)</f>
        <v>1</v>
      </c>
      <c r="Y335">
        <f ca="1">IF(Table1[[#This Row],[Gender]]="Women",1,0)</f>
        <v>0</v>
      </c>
      <c r="AB335" s="2"/>
      <c r="AD335" s="1">
        <f ca="1">IF(Table1[[#This Row],[Occupation]]="General Work",1,0)</f>
        <v>0</v>
      </c>
      <c r="AE335">
        <f ca="1">IF(Table1[[#This Row],[Occupation]]="IT",1,0)</f>
        <v>1</v>
      </c>
      <c r="AF335">
        <f ca="1">IF(Table1[[#This Row],[Occupation]]="Agriculture",1,0)</f>
        <v>0</v>
      </c>
      <c r="AG335">
        <f ca="1">IF(Table1[[#This Row],[Occupation]]="Teaching",1,0)</f>
        <v>0</v>
      </c>
      <c r="AH335">
        <f ca="1">IF(Table1[[#This Row],[Occupation]]="Construction",1,0)</f>
        <v>0</v>
      </c>
      <c r="AI335">
        <f ca="1">IF(Table1[[#This Row],[Occupation]]="Health",1,0)</f>
        <v>0</v>
      </c>
      <c r="AP335" s="1"/>
      <c r="AQ335" s="11">
        <f t="shared" ca="1" si="123"/>
        <v>9833.0243464722062</v>
      </c>
      <c r="AR335" s="2"/>
      <c r="AS335" s="1">
        <f ca="1">IF(Table1[[#This Row],[Value of Debts]]&gt;$AT$5,1,0)</f>
        <v>1</v>
      </c>
      <c r="AV335" s="2"/>
      <c r="AW335" s="16">
        <f ca="1">Table1[[#This Row],[Mortage Left]]/Table1[[#This Row],[value of House]]</f>
        <v>0.7034719388085342</v>
      </c>
      <c r="AX335">
        <f t="shared" ca="1" si="132"/>
        <v>0</v>
      </c>
      <c r="BA335" s="1">
        <f ca="1">IF(Table1[[#This Row],[Area]]="Area 1",Table1[[#This Row],[Income]],0)</f>
        <v>0</v>
      </c>
      <c r="BB335">
        <f ca="1">IF(Table1[[#This Row],[Area]]="Area 2",Table1[[#This Row],[Income]],0)</f>
        <v>0</v>
      </c>
      <c r="BC335">
        <f ca="1">IF(Table1[[#This Row],[Area]]="Area 3",Table1[[#This Row],[Income]],0)</f>
        <v>0</v>
      </c>
      <c r="BD335">
        <f ca="1">IF(Table1[[#This Row],[Area]]="Area 4",Table1[[#This Row],[Income]],0)</f>
        <v>0</v>
      </c>
      <c r="BE335">
        <f ca="1">IF(Table1[[#This Row],[Area]]="Area 5",Table1[[#This Row],[Income]],0)</f>
        <v>0</v>
      </c>
      <c r="BF335">
        <f ca="1">IF(Table1[[#This Row],[Area]]="Area 6",Table1[[#This Row],[Income]],0)</f>
        <v>0</v>
      </c>
      <c r="BG335">
        <f ca="1">IF(Table1[[#This Row],[Area]]="Area 7",Table1[[#This Row],[Income]],0)</f>
        <v>0</v>
      </c>
      <c r="BH335">
        <f ca="1">IF(Table1[[#This Row],[Area]]="Area 8",Table1[[#This Row],[Income]],0)</f>
        <v>89693</v>
      </c>
      <c r="BI335">
        <f ca="1">IF(Table1[[#This Row],[Area]]="Area 9",Table1[[#This Row],[Income]],0)</f>
        <v>0</v>
      </c>
      <c r="BJ335">
        <f ca="1">IF(Table1[[#This Row],[Area]]="Area 10",Table1[[#This Row],[Income]],0)</f>
        <v>0</v>
      </c>
      <c r="BK335">
        <f ca="1">IF(Table1[[#This Row],[Area]]="Area 11",Table1[[#This Row],[Income]],0)</f>
        <v>0</v>
      </c>
      <c r="BL335">
        <f ca="1">IF(Table1[[#This Row],[Area]]="Area 12",Table1[[#This Row],[Income]],0)</f>
        <v>0</v>
      </c>
      <c r="BM335">
        <f ca="1">IF(Table1[[#This Row],[Area]]="Area 13",Table1[[#This Row],[Income]],0)</f>
        <v>0</v>
      </c>
      <c r="BN335" s="2">
        <f ca="1">IF(Table1[[#This Row],[Area]]="Area 14",Table1[[#This Row],[Income]],0)</f>
        <v>0</v>
      </c>
      <c r="BO335" s="1">
        <f ca="1">IF(Table1[[#This Row],[Occupation]]="Health",Table1[[#This Row],[Income]],0)</f>
        <v>0</v>
      </c>
      <c r="BP335">
        <f ca="1">IF(Table1[[#This Row],[Occupation]]="Construction",Table1[[#This Row],[Income]],0)</f>
        <v>0</v>
      </c>
      <c r="BQ335">
        <f ca="1">IF(Table1[[#This Row],[Occupation]]="Teaching",Table1[[#This Row],[Income]],0)</f>
        <v>0</v>
      </c>
      <c r="BR335">
        <f ca="1">IF(Table1[[#This Row],[Occupation]]="IT",Table1[[#This Row],[Income]],0)</f>
        <v>89693</v>
      </c>
      <c r="BS335">
        <f ca="1">IF(Table1[[#This Row],[Occupation]]="General Work",Table1[[#This Row],[Income]],0)</f>
        <v>0</v>
      </c>
      <c r="BT335" s="2">
        <f ca="1">IF(Table1[[#This Row],[Occupation]]="Agriculture",Table1[[#This Row],[Income]],0)</f>
        <v>0</v>
      </c>
      <c r="BV335" s="1">
        <f ca="1">IF(Table1[[#This Row],[Value of Debts]]&gt;Table1[[#This Row],[Income]],1,0)</f>
        <v>1</v>
      </c>
      <c r="BY335" s="2">
        <f ca="1">IF(Table1[[#This Row],[Net Worth of person]]&gt;$BZ$5,Table1[[#This Row],[Age]],0)</f>
        <v>43</v>
      </c>
    </row>
    <row r="336" spans="2:77" x14ac:dyDescent="0.3">
      <c r="B336">
        <f t="shared" ca="1" si="124"/>
        <v>2</v>
      </c>
      <c r="C336" t="str">
        <f t="shared" ca="1" si="111"/>
        <v>Women</v>
      </c>
      <c r="D336">
        <f t="shared" ca="1" si="125"/>
        <v>30</v>
      </c>
      <c r="E336">
        <f t="shared" ca="1" si="126"/>
        <v>3</v>
      </c>
      <c r="F336" t="str">
        <f t="shared" ca="1" si="112"/>
        <v>Teaching</v>
      </c>
      <c r="G336">
        <f t="shared" ca="1" si="127"/>
        <v>3</v>
      </c>
      <c r="H336" t="str">
        <f t="shared" ca="1" si="113"/>
        <v>University</v>
      </c>
      <c r="I336">
        <f t="shared" ca="1" si="128"/>
        <v>2</v>
      </c>
      <c r="J336">
        <f t="shared" ca="1" si="129"/>
        <v>2</v>
      </c>
      <c r="K336">
        <f t="shared" ca="1" si="130"/>
        <v>54246</v>
      </c>
      <c r="L336">
        <f t="shared" ca="1" si="131"/>
        <v>10</v>
      </c>
      <c r="M336" t="str">
        <f t="shared" ca="1" si="114"/>
        <v>Area 10</v>
      </c>
      <c r="N336">
        <f t="shared" ca="1" si="115"/>
        <v>162738</v>
      </c>
      <c r="O336">
        <f ca="1">RAND()*Table1[[#This Row],[value of House]]</f>
        <v>84911.023684314365</v>
      </c>
      <c r="P336">
        <f t="shared" ca="1" si="116"/>
        <v>19666.048692944412</v>
      </c>
      <c r="Q336">
        <f t="shared" ca="1" si="117"/>
        <v>14928</v>
      </c>
      <c r="R336">
        <f t="shared" ca="1" si="118"/>
        <v>4371.5701598205533</v>
      </c>
      <c r="S336">
        <f t="shared" ca="1" si="119"/>
        <v>1150.4177916322744</v>
      </c>
      <c r="T336">
        <f t="shared" ca="1" si="120"/>
        <v>183554.46648457667</v>
      </c>
      <c r="U336">
        <f t="shared" ca="1" si="121"/>
        <v>104210.59384413491</v>
      </c>
      <c r="V336">
        <f t="shared" ca="1" si="122"/>
        <v>79343.872640441754</v>
      </c>
      <c r="X336" s="1">
        <f ca="1">IF(Table1[[#This Row],[Gender]]="Men",1,0)</f>
        <v>0</v>
      </c>
      <c r="Y336">
        <f ca="1">IF(Table1[[#This Row],[Gender]]="Women",1,0)</f>
        <v>1</v>
      </c>
      <c r="AB336" s="2"/>
      <c r="AD336" s="1">
        <f ca="1">IF(Table1[[#This Row],[Occupation]]="General Work",1,0)</f>
        <v>0</v>
      </c>
      <c r="AE336">
        <f ca="1">IF(Table1[[#This Row],[Occupation]]="IT",1,0)</f>
        <v>0</v>
      </c>
      <c r="AF336">
        <f ca="1">IF(Table1[[#This Row],[Occupation]]="Agriculture",1,0)</f>
        <v>0</v>
      </c>
      <c r="AG336">
        <f ca="1">IF(Table1[[#This Row],[Occupation]]="Teaching",1,0)</f>
        <v>1</v>
      </c>
      <c r="AH336">
        <f ca="1">IF(Table1[[#This Row],[Occupation]]="Construction",1,0)</f>
        <v>0</v>
      </c>
      <c r="AI336">
        <f ca="1">IF(Table1[[#This Row],[Occupation]]="Health",1,0)</f>
        <v>0</v>
      </c>
      <c r="AP336" s="1"/>
      <c r="AQ336" s="11">
        <f t="shared" ca="1" si="123"/>
        <v>3968.9819027610019</v>
      </c>
      <c r="AR336" s="2"/>
      <c r="AS336" s="1">
        <f ca="1">IF(Table1[[#This Row],[Value of Debts]]&gt;$AT$5,1,0)</f>
        <v>1</v>
      </c>
      <c r="AV336" s="2"/>
      <c r="AW336" s="16">
        <f ca="1">Table1[[#This Row],[Mortage Left]]/Table1[[#This Row],[value of House]]</f>
        <v>0.52176519119268006</v>
      </c>
      <c r="AX336">
        <f t="shared" ca="1" si="132"/>
        <v>0</v>
      </c>
      <c r="BA336" s="1">
        <f ca="1">IF(Table1[[#This Row],[Area]]="Area 1",Table1[[#This Row],[Income]],0)</f>
        <v>0</v>
      </c>
      <c r="BB336">
        <f ca="1">IF(Table1[[#This Row],[Area]]="Area 2",Table1[[#This Row],[Income]],0)</f>
        <v>0</v>
      </c>
      <c r="BC336">
        <f ca="1">IF(Table1[[#This Row],[Area]]="Area 3",Table1[[#This Row],[Income]],0)</f>
        <v>0</v>
      </c>
      <c r="BD336">
        <f ca="1">IF(Table1[[#This Row],[Area]]="Area 4",Table1[[#This Row],[Income]],0)</f>
        <v>0</v>
      </c>
      <c r="BE336">
        <f ca="1">IF(Table1[[#This Row],[Area]]="Area 5",Table1[[#This Row],[Income]],0)</f>
        <v>0</v>
      </c>
      <c r="BF336">
        <f ca="1">IF(Table1[[#This Row],[Area]]="Area 6",Table1[[#This Row],[Income]],0)</f>
        <v>0</v>
      </c>
      <c r="BG336">
        <f ca="1">IF(Table1[[#This Row],[Area]]="Area 7",Table1[[#This Row],[Income]],0)</f>
        <v>0</v>
      </c>
      <c r="BH336">
        <f ca="1">IF(Table1[[#This Row],[Area]]="Area 8",Table1[[#This Row],[Income]],0)</f>
        <v>0</v>
      </c>
      <c r="BI336">
        <f ca="1">IF(Table1[[#This Row],[Area]]="Area 9",Table1[[#This Row],[Income]],0)</f>
        <v>0</v>
      </c>
      <c r="BJ336">
        <f ca="1">IF(Table1[[#This Row],[Area]]="Area 10",Table1[[#This Row],[Income]],0)</f>
        <v>54246</v>
      </c>
      <c r="BK336">
        <f ca="1">IF(Table1[[#This Row],[Area]]="Area 11",Table1[[#This Row],[Income]],0)</f>
        <v>0</v>
      </c>
      <c r="BL336">
        <f ca="1">IF(Table1[[#This Row],[Area]]="Area 12",Table1[[#This Row],[Income]],0)</f>
        <v>0</v>
      </c>
      <c r="BM336">
        <f ca="1">IF(Table1[[#This Row],[Area]]="Area 13",Table1[[#This Row],[Income]],0)</f>
        <v>0</v>
      </c>
      <c r="BN336" s="2">
        <f ca="1">IF(Table1[[#This Row],[Area]]="Area 14",Table1[[#This Row],[Income]],0)</f>
        <v>0</v>
      </c>
      <c r="BO336" s="1">
        <f ca="1">IF(Table1[[#This Row],[Occupation]]="Health",Table1[[#This Row],[Income]],0)</f>
        <v>0</v>
      </c>
      <c r="BP336">
        <f ca="1">IF(Table1[[#This Row],[Occupation]]="Construction",Table1[[#This Row],[Income]],0)</f>
        <v>0</v>
      </c>
      <c r="BQ336">
        <f ca="1">IF(Table1[[#This Row],[Occupation]]="Teaching",Table1[[#This Row],[Income]],0)</f>
        <v>54246</v>
      </c>
      <c r="BR336">
        <f ca="1">IF(Table1[[#This Row],[Occupation]]="IT",Table1[[#This Row],[Income]],0)</f>
        <v>0</v>
      </c>
      <c r="BS336">
        <f ca="1">IF(Table1[[#This Row],[Occupation]]="General Work",Table1[[#This Row],[Income]],0)</f>
        <v>0</v>
      </c>
      <c r="BT336" s="2">
        <f ca="1">IF(Table1[[#This Row],[Occupation]]="Agriculture",Table1[[#This Row],[Income]],0)</f>
        <v>0</v>
      </c>
      <c r="BV336" s="1">
        <f ca="1">IF(Table1[[#This Row],[Value of Debts]]&gt;Table1[[#This Row],[Income]],1,0)</f>
        <v>1</v>
      </c>
      <c r="BY336" s="2">
        <f ca="1">IF(Table1[[#This Row],[Net Worth of person]]&gt;$BZ$5,Table1[[#This Row],[Age]],0)</f>
        <v>0</v>
      </c>
    </row>
    <row r="337" spans="2:77" x14ac:dyDescent="0.3">
      <c r="B337">
        <f t="shared" ca="1" si="124"/>
        <v>1</v>
      </c>
      <c r="C337" t="str">
        <f t="shared" ca="1" si="111"/>
        <v>Men</v>
      </c>
      <c r="D337">
        <f t="shared" ca="1" si="125"/>
        <v>36</v>
      </c>
      <c r="E337">
        <f t="shared" ca="1" si="126"/>
        <v>6</v>
      </c>
      <c r="F337" t="str">
        <f t="shared" ca="1" si="112"/>
        <v>Agriculture</v>
      </c>
      <c r="G337">
        <f t="shared" ca="1" si="127"/>
        <v>4</v>
      </c>
      <c r="H337" t="str">
        <f t="shared" ca="1" si="113"/>
        <v>Technical</v>
      </c>
      <c r="I337">
        <f t="shared" ca="1" si="128"/>
        <v>1</v>
      </c>
      <c r="J337">
        <f t="shared" ca="1" si="129"/>
        <v>2</v>
      </c>
      <c r="K337">
        <f t="shared" ca="1" si="130"/>
        <v>40288</v>
      </c>
      <c r="L337">
        <f t="shared" ca="1" si="131"/>
        <v>4</v>
      </c>
      <c r="M337" t="str">
        <f t="shared" ca="1" si="114"/>
        <v>Area 4</v>
      </c>
      <c r="N337">
        <f t="shared" ca="1" si="115"/>
        <v>161152</v>
      </c>
      <c r="O337">
        <f ca="1">RAND()*Table1[[#This Row],[value of House]]</f>
        <v>47786.282369988519</v>
      </c>
      <c r="P337">
        <f t="shared" ca="1" si="116"/>
        <v>7937.9638055220039</v>
      </c>
      <c r="Q337">
        <f t="shared" ca="1" si="117"/>
        <v>3976</v>
      </c>
      <c r="R337">
        <f t="shared" ca="1" si="118"/>
        <v>30516.21914160989</v>
      </c>
      <c r="S337">
        <f t="shared" ca="1" si="119"/>
        <v>30269.53363840171</v>
      </c>
      <c r="T337">
        <f t="shared" ca="1" si="120"/>
        <v>199359.49744392373</v>
      </c>
      <c r="U337">
        <f t="shared" ca="1" si="121"/>
        <v>82278.501511598413</v>
      </c>
      <c r="V337">
        <f t="shared" ca="1" si="122"/>
        <v>117080.99593232531</v>
      </c>
      <c r="X337" s="1">
        <f ca="1">IF(Table1[[#This Row],[Gender]]="Men",1,0)</f>
        <v>1</v>
      </c>
      <c r="Y337">
        <f ca="1">IF(Table1[[#This Row],[Gender]]="Women",1,0)</f>
        <v>0</v>
      </c>
      <c r="AB337" s="2"/>
      <c r="AD337" s="1">
        <f ca="1">IF(Table1[[#This Row],[Occupation]]="General Work",1,0)</f>
        <v>0</v>
      </c>
      <c r="AE337">
        <f ca="1">IF(Table1[[#This Row],[Occupation]]="IT",1,0)</f>
        <v>0</v>
      </c>
      <c r="AF337">
        <f ca="1">IF(Table1[[#This Row],[Occupation]]="Agriculture",1,0)</f>
        <v>1</v>
      </c>
      <c r="AG337">
        <f ca="1">IF(Table1[[#This Row],[Occupation]]="Teaching",1,0)</f>
        <v>0</v>
      </c>
      <c r="AH337">
        <f ca="1">IF(Table1[[#This Row],[Occupation]]="Construction",1,0)</f>
        <v>0</v>
      </c>
      <c r="AI337">
        <f ca="1">IF(Table1[[#This Row],[Occupation]]="Health",1,0)</f>
        <v>0</v>
      </c>
      <c r="AP337" s="1"/>
      <c r="AQ337" s="11">
        <f t="shared" ca="1" si="123"/>
        <v>55492.186472792891</v>
      </c>
      <c r="AR337" s="2"/>
      <c r="AS337" s="1">
        <f ca="1">IF(Table1[[#This Row],[Value of Debts]]&gt;$AT$5,1,0)</f>
        <v>0</v>
      </c>
      <c r="AV337" s="2"/>
      <c r="AW337" s="16">
        <f ca="1">Table1[[#This Row],[Mortage Left]]/Table1[[#This Row],[value of House]]</f>
        <v>0.29652925418231557</v>
      </c>
      <c r="AX337">
        <f t="shared" ca="1" si="132"/>
        <v>1</v>
      </c>
      <c r="BA337" s="1">
        <f ca="1">IF(Table1[[#This Row],[Area]]="Area 1",Table1[[#This Row],[Income]],0)</f>
        <v>0</v>
      </c>
      <c r="BB337">
        <f ca="1">IF(Table1[[#This Row],[Area]]="Area 2",Table1[[#This Row],[Income]],0)</f>
        <v>0</v>
      </c>
      <c r="BC337">
        <f ca="1">IF(Table1[[#This Row],[Area]]="Area 3",Table1[[#This Row],[Income]],0)</f>
        <v>0</v>
      </c>
      <c r="BD337">
        <f ca="1">IF(Table1[[#This Row],[Area]]="Area 4",Table1[[#This Row],[Income]],0)</f>
        <v>40288</v>
      </c>
      <c r="BE337">
        <f ca="1">IF(Table1[[#This Row],[Area]]="Area 5",Table1[[#This Row],[Income]],0)</f>
        <v>0</v>
      </c>
      <c r="BF337">
        <f ca="1">IF(Table1[[#This Row],[Area]]="Area 6",Table1[[#This Row],[Income]],0)</f>
        <v>0</v>
      </c>
      <c r="BG337">
        <f ca="1">IF(Table1[[#This Row],[Area]]="Area 7",Table1[[#This Row],[Income]],0)</f>
        <v>0</v>
      </c>
      <c r="BH337">
        <f ca="1">IF(Table1[[#This Row],[Area]]="Area 8",Table1[[#This Row],[Income]],0)</f>
        <v>0</v>
      </c>
      <c r="BI337">
        <f ca="1">IF(Table1[[#This Row],[Area]]="Area 9",Table1[[#This Row],[Income]],0)</f>
        <v>0</v>
      </c>
      <c r="BJ337">
        <f ca="1">IF(Table1[[#This Row],[Area]]="Area 10",Table1[[#This Row],[Income]],0)</f>
        <v>0</v>
      </c>
      <c r="BK337">
        <f ca="1">IF(Table1[[#This Row],[Area]]="Area 11",Table1[[#This Row],[Income]],0)</f>
        <v>0</v>
      </c>
      <c r="BL337">
        <f ca="1">IF(Table1[[#This Row],[Area]]="Area 12",Table1[[#This Row],[Income]],0)</f>
        <v>0</v>
      </c>
      <c r="BM337">
        <f ca="1">IF(Table1[[#This Row],[Area]]="Area 13",Table1[[#This Row],[Income]],0)</f>
        <v>0</v>
      </c>
      <c r="BN337" s="2">
        <f ca="1">IF(Table1[[#This Row],[Area]]="Area 14",Table1[[#This Row],[Income]],0)</f>
        <v>0</v>
      </c>
      <c r="BO337" s="1">
        <f ca="1">IF(Table1[[#This Row],[Occupation]]="Health",Table1[[#This Row],[Income]],0)</f>
        <v>0</v>
      </c>
      <c r="BP337">
        <f ca="1">IF(Table1[[#This Row],[Occupation]]="Construction",Table1[[#This Row],[Income]],0)</f>
        <v>0</v>
      </c>
      <c r="BQ337">
        <f ca="1">IF(Table1[[#This Row],[Occupation]]="Teaching",Table1[[#This Row],[Income]],0)</f>
        <v>0</v>
      </c>
      <c r="BR337">
        <f ca="1">IF(Table1[[#This Row],[Occupation]]="IT",Table1[[#This Row],[Income]],0)</f>
        <v>0</v>
      </c>
      <c r="BS337">
        <f ca="1">IF(Table1[[#This Row],[Occupation]]="General Work",Table1[[#This Row],[Income]],0)</f>
        <v>0</v>
      </c>
      <c r="BT337" s="2">
        <f ca="1">IF(Table1[[#This Row],[Occupation]]="Agriculture",Table1[[#This Row],[Income]],0)</f>
        <v>40288</v>
      </c>
      <c r="BV337" s="1">
        <f ca="1">IF(Table1[[#This Row],[Value of Debts]]&gt;Table1[[#This Row],[Income]],1,0)</f>
        <v>1</v>
      </c>
      <c r="BY337" s="2">
        <f ca="1">IF(Table1[[#This Row],[Net Worth of person]]&gt;$BZ$5,Table1[[#This Row],[Age]],0)</f>
        <v>36</v>
      </c>
    </row>
    <row r="338" spans="2:77" x14ac:dyDescent="0.3">
      <c r="B338">
        <f t="shared" ca="1" si="124"/>
        <v>1</v>
      </c>
      <c r="C338" t="str">
        <f t="shared" ca="1" si="111"/>
        <v>Men</v>
      </c>
      <c r="D338">
        <f t="shared" ca="1" si="125"/>
        <v>37</v>
      </c>
      <c r="E338">
        <f t="shared" ca="1" si="126"/>
        <v>6</v>
      </c>
      <c r="F338" t="str">
        <f t="shared" ca="1" si="112"/>
        <v>Agriculture</v>
      </c>
      <c r="G338">
        <f t="shared" ca="1" si="127"/>
        <v>3</v>
      </c>
      <c r="H338" t="str">
        <f t="shared" ca="1" si="113"/>
        <v>University</v>
      </c>
      <c r="I338">
        <f t="shared" ca="1" si="128"/>
        <v>4</v>
      </c>
      <c r="J338">
        <f t="shared" ca="1" si="129"/>
        <v>1</v>
      </c>
      <c r="K338">
        <f t="shared" ca="1" si="130"/>
        <v>74341</v>
      </c>
      <c r="L338">
        <f t="shared" ca="1" si="131"/>
        <v>12</v>
      </c>
      <c r="M338" t="str">
        <f t="shared" ca="1" si="114"/>
        <v>Area 12</v>
      </c>
      <c r="N338">
        <f t="shared" ca="1" si="115"/>
        <v>371705</v>
      </c>
      <c r="O338">
        <f ca="1">RAND()*Table1[[#This Row],[value of House]]</f>
        <v>287828.79306207935</v>
      </c>
      <c r="P338">
        <f t="shared" ca="1" si="116"/>
        <v>55492.186472792891</v>
      </c>
      <c r="Q338">
        <f t="shared" ca="1" si="117"/>
        <v>45676</v>
      </c>
      <c r="R338">
        <f t="shared" ca="1" si="118"/>
        <v>119988.33255177648</v>
      </c>
      <c r="S338">
        <f t="shared" ca="1" si="119"/>
        <v>15118.697093798695</v>
      </c>
      <c r="T338">
        <f t="shared" ca="1" si="120"/>
        <v>442315.8835665916</v>
      </c>
      <c r="U338">
        <f t="shared" ca="1" si="121"/>
        <v>453493.12561385584</v>
      </c>
      <c r="V338">
        <f t="shared" ca="1" si="122"/>
        <v>-11177.242047264241</v>
      </c>
      <c r="X338" s="1">
        <f ca="1">IF(Table1[[#This Row],[Gender]]="Men",1,0)</f>
        <v>1</v>
      </c>
      <c r="Y338">
        <f ca="1">IF(Table1[[#This Row],[Gender]]="Women",1,0)</f>
        <v>0</v>
      </c>
      <c r="AB338" s="2"/>
      <c r="AD338" s="1">
        <f ca="1">IF(Table1[[#This Row],[Occupation]]="General Work",1,0)</f>
        <v>0</v>
      </c>
      <c r="AE338">
        <f ca="1">IF(Table1[[#This Row],[Occupation]]="IT",1,0)</f>
        <v>0</v>
      </c>
      <c r="AF338">
        <f ca="1">IF(Table1[[#This Row],[Occupation]]="Agriculture",1,0)</f>
        <v>1</v>
      </c>
      <c r="AG338">
        <f ca="1">IF(Table1[[#This Row],[Occupation]]="Teaching",1,0)</f>
        <v>0</v>
      </c>
      <c r="AH338">
        <f ca="1">IF(Table1[[#This Row],[Occupation]]="Construction",1,0)</f>
        <v>0</v>
      </c>
      <c r="AI338">
        <f ca="1">IF(Table1[[#This Row],[Occupation]]="Health",1,0)</f>
        <v>0</v>
      </c>
      <c r="AP338" s="1"/>
      <c r="AQ338" s="11">
        <f t="shared" ca="1" si="123"/>
        <v>66639.580825923316</v>
      </c>
      <c r="AR338" s="2"/>
      <c r="AS338" s="1">
        <f ca="1">IF(Table1[[#This Row],[Value of Debts]]&gt;$AT$5,1,0)</f>
        <v>1</v>
      </c>
      <c r="AV338" s="2"/>
      <c r="AW338" s="16">
        <f ca="1">Table1[[#This Row],[Mortage Left]]/Table1[[#This Row],[value of House]]</f>
        <v>0.77434738048204721</v>
      </c>
      <c r="AX338">
        <f t="shared" ca="1" si="132"/>
        <v>0</v>
      </c>
      <c r="BA338" s="1">
        <f ca="1">IF(Table1[[#This Row],[Area]]="Area 1",Table1[[#This Row],[Income]],0)</f>
        <v>0</v>
      </c>
      <c r="BB338">
        <f ca="1">IF(Table1[[#This Row],[Area]]="Area 2",Table1[[#This Row],[Income]],0)</f>
        <v>0</v>
      </c>
      <c r="BC338">
        <f ca="1">IF(Table1[[#This Row],[Area]]="Area 3",Table1[[#This Row],[Income]],0)</f>
        <v>0</v>
      </c>
      <c r="BD338">
        <f ca="1">IF(Table1[[#This Row],[Area]]="Area 4",Table1[[#This Row],[Income]],0)</f>
        <v>0</v>
      </c>
      <c r="BE338">
        <f ca="1">IF(Table1[[#This Row],[Area]]="Area 5",Table1[[#This Row],[Income]],0)</f>
        <v>0</v>
      </c>
      <c r="BF338">
        <f ca="1">IF(Table1[[#This Row],[Area]]="Area 6",Table1[[#This Row],[Income]],0)</f>
        <v>0</v>
      </c>
      <c r="BG338">
        <f ca="1">IF(Table1[[#This Row],[Area]]="Area 7",Table1[[#This Row],[Income]],0)</f>
        <v>0</v>
      </c>
      <c r="BH338">
        <f ca="1">IF(Table1[[#This Row],[Area]]="Area 8",Table1[[#This Row],[Income]],0)</f>
        <v>0</v>
      </c>
      <c r="BI338">
        <f ca="1">IF(Table1[[#This Row],[Area]]="Area 9",Table1[[#This Row],[Income]],0)</f>
        <v>0</v>
      </c>
      <c r="BJ338">
        <f ca="1">IF(Table1[[#This Row],[Area]]="Area 10",Table1[[#This Row],[Income]],0)</f>
        <v>0</v>
      </c>
      <c r="BK338">
        <f ca="1">IF(Table1[[#This Row],[Area]]="Area 11",Table1[[#This Row],[Income]],0)</f>
        <v>0</v>
      </c>
      <c r="BL338">
        <f ca="1">IF(Table1[[#This Row],[Area]]="Area 12",Table1[[#This Row],[Income]],0)</f>
        <v>74341</v>
      </c>
      <c r="BM338">
        <f ca="1">IF(Table1[[#This Row],[Area]]="Area 13",Table1[[#This Row],[Income]],0)</f>
        <v>0</v>
      </c>
      <c r="BN338" s="2">
        <f ca="1">IF(Table1[[#This Row],[Area]]="Area 14",Table1[[#This Row],[Income]],0)</f>
        <v>0</v>
      </c>
      <c r="BO338" s="1">
        <f ca="1">IF(Table1[[#This Row],[Occupation]]="Health",Table1[[#This Row],[Income]],0)</f>
        <v>0</v>
      </c>
      <c r="BP338">
        <f ca="1">IF(Table1[[#This Row],[Occupation]]="Construction",Table1[[#This Row],[Income]],0)</f>
        <v>0</v>
      </c>
      <c r="BQ338">
        <f ca="1">IF(Table1[[#This Row],[Occupation]]="Teaching",Table1[[#This Row],[Income]],0)</f>
        <v>0</v>
      </c>
      <c r="BR338">
        <f ca="1">IF(Table1[[#This Row],[Occupation]]="IT",Table1[[#This Row],[Income]],0)</f>
        <v>0</v>
      </c>
      <c r="BS338">
        <f ca="1">IF(Table1[[#This Row],[Occupation]]="General Work",Table1[[#This Row],[Income]],0)</f>
        <v>0</v>
      </c>
      <c r="BT338" s="2">
        <f ca="1">IF(Table1[[#This Row],[Occupation]]="Agriculture",Table1[[#This Row],[Income]],0)</f>
        <v>74341</v>
      </c>
      <c r="BV338" s="1">
        <f ca="1">IF(Table1[[#This Row],[Value of Debts]]&gt;Table1[[#This Row],[Income]],1,0)</f>
        <v>1</v>
      </c>
      <c r="BY338" s="2">
        <f ca="1">IF(Table1[[#This Row],[Net Worth of person]]&gt;$BZ$5,Table1[[#This Row],[Age]],0)</f>
        <v>0</v>
      </c>
    </row>
    <row r="339" spans="2:77" x14ac:dyDescent="0.3">
      <c r="B339">
        <f t="shared" ca="1" si="124"/>
        <v>1</v>
      </c>
      <c r="C339" t="str">
        <f t="shared" ca="1" si="111"/>
        <v>Men</v>
      </c>
      <c r="D339">
        <f t="shared" ca="1" si="125"/>
        <v>40</v>
      </c>
      <c r="E339">
        <f t="shared" ca="1" si="126"/>
        <v>6</v>
      </c>
      <c r="F339" t="str">
        <f t="shared" ca="1" si="112"/>
        <v>Agriculture</v>
      </c>
      <c r="G339">
        <f t="shared" ca="1" si="127"/>
        <v>2</v>
      </c>
      <c r="H339" t="str">
        <f t="shared" ca="1" si="113"/>
        <v>College</v>
      </c>
      <c r="I339">
        <f t="shared" ca="1" si="128"/>
        <v>1</v>
      </c>
      <c r="J339">
        <f t="shared" ca="1" si="129"/>
        <v>2</v>
      </c>
      <c r="K339">
        <f t="shared" ca="1" si="130"/>
        <v>80032</v>
      </c>
      <c r="L339">
        <f t="shared" ca="1" si="131"/>
        <v>1</v>
      </c>
      <c r="M339" t="str">
        <f t="shared" ca="1" si="114"/>
        <v>Area 1</v>
      </c>
      <c r="N339">
        <f t="shared" ca="1" si="115"/>
        <v>240096</v>
      </c>
      <c r="O339">
        <f ca="1">RAND()*Table1[[#This Row],[value of House]]</f>
        <v>229085.40660617259</v>
      </c>
      <c r="P339">
        <f t="shared" ca="1" si="116"/>
        <v>133279.16165184663</v>
      </c>
      <c r="Q339">
        <f t="shared" ca="1" si="117"/>
        <v>67694</v>
      </c>
      <c r="R339">
        <f t="shared" ca="1" si="118"/>
        <v>55047.926766126788</v>
      </c>
      <c r="S339">
        <f t="shared" ca="1" si="119"/>
        <v>113561.01058823201</v>
      </c>
      <c r="T339">
        <f t="shared" ca="1" si="120"/>
        <v>486936.17224007862</v>
      </c>
      <c r="U339">
        <f t="shared" ca="1" si="121"/>
        <v>351827.33337229933</v>
      </c>
      <c r="V339">
        <f t="shared" ca="1" si="122"/>
        <v>135108.8388677793</v>
      </c>
      <c r="X339" s="1">
        <f ca="1">IF(Table1[[#This Row],[Gender]]="Men",1,0)</f>
        <v>1</v>
      </c>
      <c r="Y339">
        <f ca="1">IF(Table1[[#This Row],[Gender]]="Women",1,0)</f>
        <v>0</v>
      </c>
      <c r="AB339" s="2"/>
      <c r="AD339" s="1">
        <f ca="1">IF(Table1[[#This Row],[Occupation]]="General Work",1,0)</f>
        <v>0</v>
      </c>
      <c r="AE339">
        <f ca="1">IF(Table1[[#This Row],[Occupation]]="IT",1,0)</f>
        <v>0</v>
      </c>
      <c r="AF339">
        <f ca="1">IF(Table1[[#This Row],[Occupation]]="Agriculture",1,0)</f>
        <v>1</v>
      </c>
      <c r="AG339">
        <f ca="1">IF(Table1[[#This Row],[Occupation]]="Teaching",1,0)</f>
        <v>0</v>
      </c>
      <c r="AH339">
        <f ca="1">IF(Table1[[#This Row],[Occupation]]="Construction",1,0)</f>
        <v>0</v>
      </c>
      <c r="AI339">
        <f ca="1">IF(Table1[[#This Row],[Occupation]]="Health",1,0)</f>
        <v>0</v>
      </c>
      <c r="AP339" s="1"/>
      <c r="AQ339" s="11">
        <f t="shared" ca="1" si="123"/>
        <v>22878.053106325617</v>
      </c>
      <c r="AR339" s="2"/>
      <c r="AS339" s="1">
        <f ca="1">IF(Table1[[#This Row],[Value of Debts]]&gt;$AT$5,1,0)</f>
        <v>1</v>
      </c>
      <c r="AV339" s="2"/>
      <c r="AW339" s="16">
        <f ca="1">Table1[[#This Row],[Mortage Left]]/Table1[[#This Row],[value of House]]</f>
        <v>0.95414087117724822</v>
      </c>
      <c r="AX339">
        <f t="shared" ca="1" si="132"/>
        <v>0</v>
      </c>
      <c r="BA339" s="1">
        <f ca="1">IF(Table1[[#This Row],[Area]]="Area 1",Table1[[#This Row],[Income]],0)</f>
        <v>80032</v>
      </c>
      <c r="BB339">
        <f ca="1">IF(Table1[[#This Row],[Area]]="Area 2",Table1[[#This Row],[Income]],0)</f>
        <v>0</v>
      </c>
      <c r="BC339">
        <f ca="1">IF(Table1[[#This Row],[Area]]="Area 3",Table1[[#This Row],[Income]],0)</f>
        <v>0</v>
      </c>
      <c r="BD339">
        <f ca="1">IF(Table1[[#This Row],[Area]]="Area 4",Table1[[#This Row],[Income]],0)</f>
        <v>0</v>
      </c>
      <c r="BE339">
        <f ca="1">IF(Table1[[#This Row],[Area]]="Area 5",Table1[[#This Row],[Income]],0)</f>
        <v>0</v>
      </c>
      <c r="BF339">
        <f ca="1">IF(Table1[[#This Row],[Area]]="Area 6",Table1[[#This Row],[Income]],0)</f>
        <v>0</v>
      </c>
      <c r="BG339">
        <f ca="1">IF(Table1[[#This Row],[Area]]="Area 7",Table1[[#This Row],[Income]],0)</f>
        <v>0</v>
      </c>
      <c r="BH339">
        <f ca="1">IF(Table1[[#This Row],[Area]]="Area 8",Table1[[#This Row],[Income]],0)</f>
        <v>0</v>
      </c>
      <c r="BI339">
        <f ca="1">IF(Table1[[#This Row],[Area]]="Area 9",Table1[[#This Row],[Income]],0)</f>
        <v>0</v>
      </c>
      <c r="BJ339">
        <f ca="1">IF(Table1[[#This Row],[Area]]="Area 10",Table1[[#This Row],[Income]],0)</f>
        <v>0</v>
      </c>
      <c r="BK339">
        <f ca="1">IF(Table1[[#This Row],[Area]]="Area 11",Table1[[#This Row],[Income]],0)</f>
        <v>0</v>
      </c>
      <c r="BL339">
        <f ca="1">IF(Table1[[#This Row],[Area]]="Area 12",Table1[[#This Row],[Income]],0)</f>
        <v>0</v>
      </c>
      <c r="BM339">
        <f ca="1">IF(Table1[[#This Row],[Area]]="Area 13",Table1[[#This Row],[Income]],0)</f>
        <v>0</v>
      </c>
      <c r="BN339" s="2">
        <f ca="1">IF(Table1[[#This Row],[Area]]="Area 14",Table1[[#This Row],[Income]],0)</f>
        <v>0</v>
      </c>
      <c r="BO339" s="1">
        <f ca="1">IF(Table1[[#This Row],[Occupation]]="Health",Table1[[#This Row],[Income]],0)</f>
        <v>0</v>
      </c>
      <c r="BP339">
        <f ca="1">IF(Table1[[#This Row],[Occupation]]="Construction",Table1[[#This Row],[Income]],0)</f>
        <v>0</v>
      </c>
      <c r="BQ339">
        <f ca="1">IF(Table1[[#This Row],[Occupation]]="Teaching",Table1[[#This Row],[Income]],0)</f>
        <v>0</v>
      </c>
      <c r="BR339">
        <f ca="1">IF(Table1[[#This Row],[Occupation]]="IT",Table1[[#This Row],[Income]],0)</f>
        <v>0</v>
      </c>
      <c r="BS339">
        <f ca="1">IF(Table1[[#This Row],[Occupation]]="General Work",Table1[[#This Row],[Income]],0)</f>
        <v>0</v>
      </c>
      <c r="BT339" s="2">
        <f ca="1">IF(Table1[[#This Row],[Occupation]]="Agriculture",Table1[[#This Row],[Income]],0)</f>
        <v>80032</v>
      </c>
      <c r="BV339" s="1">
        <f ca="1">IF(Table1[[#This Row],[Value of Debts]]&gt;Table1[[#This Row],[Income]],1,0)</f>
        <v>1</v>
      </c>
      <c r="BY339" s="2">
        <f ca="1">IF(Table1[[#This Row],[Net Worth of person]]&gt;$BZ$5,Table1[[#This Row],[Age]],0)</f>
        <v>40</v>
      </c>
    </row>
    <row r="340" spans="2:77" x14ac:dyDescent="0.3">
      <c r="B340">
        <f t="shared" ca="1" si="124"/>
        <v>2</v>
      </c>
      <c r="C340" t="str">
        <f t="shared" ca="1" si="111"/>
        <v>Women</v>
      </c>
      <c r="D340">
        <f t="shared" ca="1" si="125"/>
        <v>45</v>
      </c>
      <c r="E340">
        <f t="shared" ca="1" si="126"/>
        <v>4</v>
      </c>
      <c r="F340" t="str">
        <f t="shared" ca="1" si="112"/>
        <v>IT</v>
      </c>
      <c r="G340">
        <f t="shared" ca="1" si="127"/>
        <v>5</v>
      </c>
      <c r="H340" t="str">
        <f t="shared" ca="1" si="113"/>
        <v>Others</v>
      </c>
      <c r="I340">
        <f t="shared" ca="1" si="128"/>
        <v>1</v>
      </c>
      <c r="J340">
        <f t="shared" ca="1" si="129"/>
        <v>3</v>
      </c>
      <c r="K340">
        <f t="shared" ca="1" si="130"/>
        <v>25324</v>
      </c>
      <c r="L340">
        <f t="shared" ca="1" si="131"/>
        <v>11</v>
      </c>
      <c r="M340" t="str">
        <f t="shared" ca="1" si="114"/>
        <v>Area 11</v>
      </c>
      <c r="N340">
        <f t="shared" ca="1" si="115"/>
        <v>126620</v>
      </c>
      <c r="O340">
        <f ca="1">RAND()*Table1[[#This Row],[value of House]]</f>
        <v>82205.746779741879</v>
      </c>
      <c r="P340">
        <f t="shared" ca="1" si="116"/>
        <v>68634.159318976846</v>
      </c>
      <c r="Q340">
        <f t="shared" ca="1" si="117"/>
        <v>32538</v>
      </c>
      <c r="R340">
        <f t="shared" ca="1" si="118"/>
        <v>26929.883895029252</v>
      </c>
      <c r="S340">
        <f t="shared" ca="1" si="119"/>
        <v>31993.805223698062</v>
      </c>
      <c r="T340">
        <f t="shared" ca="1" si="120"/>
        <v>227247.96454267492</v>
      </c>
      <c r="U340">
        <f t="shared" ca="1" si="121"/>
        <v>141673.63067477112</v>
      </c>
      <c r="V340">
        <f t="shared" ca="1" si="122"/>
        <v>85574.333867903799</v>
      </c>
      <c r="X340" s="1">
        <f ca="1">IF(Table1[[#This Row],[Gender]]="Men",1,0)</f>
        <v>0</v>
      </c>
      <c r="Y340">
        <f ca="1">IF(Table1[[#This Row],[Gender]]="Women",1,0)</f>
        <v>1</v>
      </c>
      <c r="AB340" s="2"/>
      <c r="AD340" s="1">
        <f ca="1">IF(Table1[[#This Row],[Occupation]]="General Work",1,0)</f>
        <v>0</v>
      </c>
      <c r="AE340">
        <f ca="1">IF(Table1[[#This Row],[Occupation]]="IT",1,0)</f>
        <v>1</v>
      </c>
      <c r="AF340">
        <f ca="1">IF(Table1[[#This Row],[Occupation]]="Agriculture",1,0)</f>
        <v>0</v>
      </c>
      <c r="AG340">
        <f ca="1">IF(Table1[[#This Row],[Occupation]]="Teaching",1,0)</f>
        <v>0</v>
      </c>
      <c r="AH340">
        <f ca="1">IF(Table1[[#This Row],[Occupation]]="Construction",1,0)</f>
        <v>0</v>
      </c>
      <c r="AI340">
        <f ca="1">IF(Table1[[#This Row],[Occupation]]="Health",1,0)</f>
        <v>0</v>
      </c>
      <c r="AP340" s="1"/>
      <c r="AQ340" s="11">
        <f t="shared" ca="1" si="123"/>
        <v>11721.299602480662</v>
      </c>
      <c r="AR340" s="2"/>
      <c r="AS340" s="1">
        <f ca="1">IF(Table1[[#This Row],[Value of Debts]]&gt;$AT$5,1,0)</f>
        <v>1</v>
      </c>
      <c r="AV340" s="2"/>
      <c r="AW340" s="16">
        <f ca="1">Table1[[#This Row],[Mortage Left]]/Table1[[#This Row],[value of House]]</f>
        <v>0.6492319284452841</v>
      </c>
      <c r="AX340">
        <f t="shared" ca="1" si="132"/>
        <v>0</v>
      </c>
      <c r="BA340" s="1">
        <f ca="1">IF(Table1[[#This Row],[Area]]="Area 1",Table1[[#This Row],[Income]],0)</f>
        <v>0</v>
      </c>
      <c r="BB340">
        <f ca="1">IF(Table1[[#This Row],[Area]]="Area 2",Table1[[#This Row],[Income]],0)</f>
        <v>0</v>
      </c>
      <c r="BC340">
        <f ca="1">IF(Table1[[#This Row],[Area]]="Area 3",Table1[[#This Row],[Income]],0)</f>
        <v>0</v>
      </c>
      <c r="BD340">
        <f ca="1">IF(Table1[[#This Row],[Area]]="Area 4",Table1[[#This Row],[Income]],0)</f>
        <v>0</v>
      </c>
      <c r="BE340">
        <f ca="1">IF(Table1[[#This Row],[Area]]="Area 5",Table1[[#This Row],[Income]],0)</f>
        <v>0</v>
      </c>
      <c r="BF340">
        <f ca="1">IF(Table1[[#This Row],[Area]]="Area 6",Table1[[#This Row],[Income]],0)</f>
        <v>0</v>
      </c>
      <c r="BG340">
        <f ca="1">IF(Table1[[#This Row],[Area]]="Area 7",Table1[[#This Row],[Income]],0)</f>
        <v>0</v>
      </c>
      <c r="BH340">
        <f ca="1">IF(Table1[[#This Row],[Area]]="Area 8",Table1[[#This Row],[Income]],0)</f>
        <v>0</v>
      </c>
      <c r="BI340">
        <f ca="1">IF(Table1[[#This Row],[Area]]="Area 9",Table1[[#This Row],[Income]],0)</f>
        <v>0</v>
      </c>
      <c r="BJ340">
        <f ca="1">IF(Table1[[#This Row],[Area]]="Area 10",Table1[[#This Row],[Income]],0)</f>
        <v>0</v>
      </c>
      <c r="BK340">
        <f ca="1">IF(Table1[[#This Row],[Area]]="Area 11",Table1[[#This Row],[Income]],0)</f>
        <v>25324</v>
      </c>
      <c r="BL340">
        <f ca="1">IF(Table1[[#This Row],[Area]]="Area 12",Table1[[#This Row],[Income]],0)</f>
        <v>0</v>
      </c>
      <c r="BM340">
        <f ca="1">IF(Table1[[#This Row],[Area]]="Area 13",Table1[[#This Row],[Income]],0)</f>
        <v>0</v>
      </c>
      <c r="BN340" s="2">
        <f ca="1">IF(Table1[[#This Row],[Area]]="Area 14",Table1[[#This Row],[Income]],0)</f>
        <v>0</v>
      </c>
      <c r="BO340" s="1">
        <f ca="1">IF(Table1[[#This Row],[Occupation]]="Health",Table1[[#This Row],[Income]],0)</f>
        <v>0</v>
      </c>
      <c r="BP340">
        <f ca="1">IF(Table1[[#This Row],[Occupation]]="Construction",Table1[[#This Row],[Income]],0)</f>
        <v>0</v>
      </c>
      <c r="BQ340">
        <f ca="1">IF(Table1[[#This Row],[Occupation]]="Teaching",Table1[[#This Row],[Income]],0)</f>
        <v>0</v>
      </c>
      <c r="BR340">
        <f ca="1">IF(Table1[[#This Row],[Occupation]]="IT",Table1[[#This Row],[Income]],0)</f>
        <v>25324</v>
      </c>
      <c r="BS340">
        <f ca="1">IF(Table1[[#This Row],[Occupation]]="General Work",Table1[[#This Row],[Income]],0)</f>
        <v>0</v>
      </c>
      <c r="BT340" s="2">
        <f ca="1">IF(Table1[[#This Row],[Occupation]]="Agriculture",Table1[[#This Row],[Income]],0)</f>
        <v>0</v>
      </c>
      <c r="BV340" s="1">
        <f ca="1">IF(Table1[[#This Row],[Value of Debts]]&gt;Table1[[#This Row],[Income]],1,0)</f>
        <v>1</v>
      </c>
      <c r="BY340" s="2">
        <f ca="1">IF(Table1[[#This Row],[Net Worth of person]]&gt;$BZ$5,Table1[[#This Row],[Age]],0)</f>
        <v>0</v>
      </c>
    </row>
    <row r="341" spans="2:77" x14ac:dyDescent="0.3">
      <c r="B341">
        <f t="shared" ca="1" si="124"/>
        <v>1</v>
      </c>
      <c r="C341" t="str">
        <f t="shared" ca="1" si="111"/>
        <v>Men</v>
      </c>
      <c r="D341">
        <f t="shared" ca="1" si="125"/>
        <v>33</v>
      </c>
      <c r="E341">
        <f t="shared" ca="1" si="126"/>
        <v>5</v>
      </c>
      <c r="F341" t="str">
        <f t="shared" ca="1" si="112"/>
        <v>General Work</v>
      </c>
      <c r="G341">
        <f t="shared" ca="1" si="127"/>
        <v>1</v>
      </c>
      <c r="H341" t="str">
        <f t="shared" ca="1" si="113"/>
        <v>High School</v>
      </c>
      <c r="I341">
        <f t="shared" ca="1" si="128"/>
        <v>4</v>
      </c>
      <c r="J341">
        <f t="shared" ca="1" si="129"/>
        <v>2</v>
      </c>
      <c r="K341">
        <f t="shared" ca="1" si="130"/>
        <v>38989</v>
      </c>
      <c r="L341">
        <f t="shared" ca="1" si="131"/>
        <v>11</v>
      </c>
      <c r="M341" t="str">
        <f t="shared" ca="1" si="114"/>
        <v>Area 11</v>
      </c>
      <c r="N341">
        <f t="shared" ca="1" si="115"/>
        <v>194945</v>
      </c>
      <c r="O341">
        <f ca="1">RAND()*Table1[[#This Row],[value of House]]</f>
        <v>130944.24167792842</v>
      </c>
      <c r="P341">
        <f t="shared" ca="1" si="116"/>
        <v>23442.599204961323</v>
      </c>
      <c r="Q341">
        <f t="shared" ca="1" si="117"/>
        <v>16853</v>
      </c>
      <c r="R341">
        <f t="shared" ca="1" si="118"/>
        <v>54120.092899870542</v>
      </c>
      <c r="S341">
        <f t="shared" ca="1" si="119"/>
        <v>43544.929915417335</v>
      </c>
      <c r="T341">
        <f t="shared" ca="1" si="120"/>
        <v>261932.52912037866</v>
      </c>
      <c r="U341">
        <f t="shared" ca="1" si="121"/>
        <v>201917.33457779896</v>
      </c>
      <c r="V341">
        <f t="shared" ca="1" si="122"/>
        <v>60015.194542579702</v>
      </c>
      <c r="X341" s="1">
        <f ca="1">IF(Table1[[#This Row],[Gender]]="Men",1,0)</f>
        <v>1</v>
      </c>
      <c r="Y341">
        <f ca="1">IF(Table1[[#This Row],[Gender]]="Women",1,0)</f>
        <v>0</v>
      </c>
      <c r="AB341" s="2"/>
      <c r="AD341" s="1">
        <f ca="1">IF(Table1[[#This Row],[Occupation]]="General Work",1,0)</f>
        <v>1</v>
      </c>
      <c r="AE341">
        <f ca="1">IF(Table1[[#This Row],[Occupation]]="IT",1,0)</f>
        <v>0</v>
      </c>
      <c r="AF341">
        <f ca="1">IF(Table1[[#This Row],[Occupation]]="Agriculture",1,0)</f>
        <v>0</v>
      </c>
      <c r="AG341">
        <f ca="1">IF(Table1[[#This Row],[Occupation]]="Teaching",1,0)</f>
        <v>0</v>
      </c>
      <c r="AH341">
        <f ca="1">IF(Table1[[#This Row],[Occupation]]="Construction",1,0)</f>
        <v>0</v>
      </c>
      <c r="AI341">
        <f ca="1">IF(Table1[[#This Row],[Occupation]]="Health",1,0)</f>
        <v>0</v>
      </c>
      <c r="AP341" s="1"/>
      <c r="AQ341" s="11">
        <f t="shared" ca="1" si="123"/>
        <v>71782.473973368848</v>
      </c>
      <c r="AR341" s="2"/>
      <c r="AS341" s="1">
        <f ca="1">IF(Table1[[#This Row],[Value of Debts]]&gt;$AT$5,1,0)</f>
        <v>1</v>
      </c>
      <c r="AV341" s="2"/>
      <c r="AW341" s="16">
        <f ca="1">Table1[[#This Row],[Mortage Left]]/Table1[[#This Row],[value of House]]</f>
        <v>0.67169838507234569</v>
      </c>
      <c r="AX341">
        <f t="shared" ca="1" si="132"/>
        <v>0</v>
      </c>
      <c r="BA341" s="1">
        <f ca="1">IF(Table1[[#This Row],[Area]]="Area 1",Table1[[#This Row],[Income]],0)</f>
        <v>0</v>
      </c>
      <c r="BB341">
        <f ca="1">IF(Table1[[#This Row],[Area]]="Area 2",Table1[[#This Row],[Income]],0)</f>
        <v>0</v>
      </c>
      <c r="BC341">
        <f ca="1">IF(Table1[[#This Row],[Area]]="Area 3",Table1[[#This Row],[Income]],0)</f>
        <v>0</v>
      </c>
      <c r="BD341">
        <f ca="1">IF(Table1[[#This Row],[Area]]="Area 4",Table1[[#This Row],[Income]],0)</f>
        <v>0</v>
      </c>
      <c r="BE341">
        <f ca="1">IF(Table1[[#This Row],[Area]]="Area 5",Table1[[#This Row],[Income]],0)</f>
        <v>0</v>
      </c>
      <c r="BF341">
        <f ca="1">IF(Table1[[#This Row],[Area]]="Area 6",Table1[[#This Row],[Income]],0)</f>
        <v>0</v>
      </c>
      <c r="BG341">
        <f ca="1">IF(Table1[[#This Row],[Area]]="Area 7",Table1[[#This Row],[Income]],0)</f>
        <v>0</v>
      </c>
      <c r="BH341">
        <f ca="1">IF(Table1[[#This Row],[Area]]="Area 8",Table1[[#This Row],[Income]],0)</f>
        <v>0</v>
      </c>
      <c r="BI341">
        <f ca="1">IF(Table1[[#This Row],[Area]]="Area 9",Table1[[#This Row],[Income]],0)</f>
        <v>0</v>
      </c>
      <c r="BJ341">
        <f ca="1">IF(Table1[[#This Row],[Area]]="Area 10",Table1[[#This Row],[Income]],0)</f>
        <v>0</v>
      </c>
      <c r="BK341">
        <f ca="1">IF(Table1[[#This Row],[Area]]="Area 11",Table1[[#This Row],[Income]],0)</f>
        <v>38989</v>
      </c>
      <c r="BL341">
        <f ca="1">IF(Table1[[#This Row],[Area]]="Area 12",Table1[[#This Row],[Income]],0)</f>
        <v>0</v>
      </c>
      <c r="BM341">
        <f ca="1">IF(Table1[[#This Row],[Area]]="Area 13",Table1[[#This Row],[Income]],0)</f>
        <v>0</v>
      </c>
      <c r="BN341" s="2">
        <f ca="1">IF(Table1[[#This Row],[Area]]="Area 14",Table1[[#This Row],[Income]],0)</f>
        <v>0</v>
      </c>
      <c r="BO341" s="1">
        <f ca="1">IF(Table1[[#This Row],[Occupation]]="Health",Table1[[#This Row],[Income]],0)</f>
        <v>0</v>
      </c>
      <c r="BP341">
        <f ca="1">IF(Table1[[#This Row],[Occupation]]="Construction",Table1[[#This Row],[Income]],0)</f>
        <v>0</v>
      </c>
      <c r="BQ341">
        <f ca="1">IF(Table1[[#This Row],[Occupation]]="Teaching",Table1[[#This Row],[Income]],0)</f>
        <v>0</v>
      </c>
      <c r="BR341">
        <f ca="1">IF(Table1[[#This Row],[Occupation]]="IT",Table1[[#This Row],[Income]],0)</f>
        <v>0</v>
      </c>
      <c r="BS341">
        <f ca="1">IF(Table1[[#This Row],[Occupation]]="General Work",Table1[[#This Row],[Income]],0)</f>
        <v>38989</v>
      </c>
      <c r="BT341" s="2">
        <f ca="1">IF(Table1[[#This Row],[Occupation]]="Agriculture",Table1[[#This Row],[Income]],0)</f>
        <v>0</v>
      </c>
      <c r="BV341" s="1">
        <f ca="1">IF(Table1[[#This Row],[Value of Debts]]&gt;Table1[[#This Row],[Income]],1,0)</f>
        <v>1</v>
      </c>
      <c r="BY341" s="2">
        <f ca="1">IF(Table1[[#This Row],[Net Worth of person]]&gt;$BZ$5,Table1[[#This Row],[Age]],0)</f>
        <v>0</v>
      </c>
    </row>
    <row r="342" spans="2:77" x14ac:dyDescent="0.3">
      <c r="B342">
        <f t="shared" ca="1" si="124"/>
        <v>1</v>
      </c>
      <c r="C342" t="str">
        <f t="shared" ca="1" si="111"/>
        <v>Men</v>
      </c>
      <c r="D342">
        <f t="shared" ca="1" si="125"/>
        <v>37</v>
      </c>
      <c r="E342">
        <f t="shared" ca="1" si="126"/>
        <v>3</v>
      </c>
      <c r="F342" t="str">
        <f t="shared" ca="1" si="112"/>
        <v>Teaching</v>
      </c>
      <c r="G342">
        <f t="shared" ca="1" si="127"/>
        <v>1</v>
      </c>
      <c r="H342" t="str">
        <f t="shared" ca="1" si="113"/>
        <v>High School</v>
      </c>
      <c r="I342">
        <f t="shared" ca="1" si="128"/>
        <v>1</v>
      </c>
      <c r="J342">
        <f t="shared" ca="1" si="129"/>
        <v>2</v>
      </c>
      <c r="K342">
        <f t="shared" ca="1" si="130"/>
        <v>73349</v>
      </c>
      <c r="L342">
        <f t="shared" ca="1" si="131"/>
        <v>1</v>
      </c>
      <c r="M342" t="str">
        <f t="shared" ca="1" si="114"/>
        <v>Area 1</v>
      </c>
      <c r="N342">
        <f t="shared" ca="1" si="115"/>
        <v>293396</v>
      </c>
      <c r="O342">
        <f ca="1">RAND()*Table1[[#This Row],[value of House]]</f>
        <v>208763.72697095614</v>
      </c>
      <c r="P342">
        <f t="shared" ca="1" si="116"/>
        <v>143564.9479467377</v>
      </c>
      <c r="Q342">
        <f t="shared" ca="1" si="117"/>
        <v>79670</v>
      </c>
      <c r="R342">
        <f t="shared" ca="1" si="118"/>
        <v>68950.628867806139</v>
      </c>
      <c r="S342">
        <f t="shared" ca="1" si="119"/>
        <v>42164.23231535143</v>
      </c>
      <c r="T342">
        <f t="shared" ca="1" si="120"/>
        <v>479125.18026208912</v>
      </c>
      <c r="U342">
        <f t="shared" ca="1" si="121"/>
        <v>357384.35583876225</v>
      </c>
      <c r="V342">
        <f t="shared" ca="1" si="122"/>
        <v>121740.82442332688</v>
      </c>
      <c r="X342" s="1">
        <f ca="1">IF(Table1[[#This Row],[Gender]]="Men",1,0)</f>
        <v>1</v>
      </c>
      <c r="Y342">
        <f ca="1">IF(Table1[[#This Row],[Gender]]="Women",1,0)</f>
        <v>0</v>
      </c>
      <c r="AB342" s="2"/>
      <c r="AD342" s="1">
        <f ca="1">IF(Table1[[#This Row],[Occupation]]="General Work",1,0)</f>
        <v>0</v>
      </c>
      <c r="AE342">
        <f ca="1">IF(Table1[[#This Row],[Occupation]]="IT",1,0)</f>
        <v>0</v>
      </c>
      <c r="AF342">
        <f ca="1">IF(Table1[[#This Row],[Occupation]]="Agriculture",1,0)</f>
        <v>0</v>
      </c>
      <c r="AG342">
        <f ca="1">IF(Table1[[#This Row],[Occupation]]="Teaching",1,0)</f>
        <v>1</v>
      </c>
      <c r="AH342">
        <f ca="1">IF(Table1[[#This Row],[Occupation]]="Construction",1,0)</f>
        <v>0</v>
      </c>
      <c r="AI342">
        <f ca="1">IF(Table1[[#This Row],[Occupation]]="Health",1,0)</f>
        <v>0</v>
      </c>
      <c r="AP342" s="1"/>
      <c r="AQ342" s="11">
        <f t="shared" ca="1" si="123"/>
        <v>29999.521496182922</v>
      </c>
      <c r="AR342" s="2"/>
      <c r="AS342" s="1">
        <f ca="1">IF(Table1[[#This Row],[Value of Debts]]&gt;$AT$5,1,0)</f>
        <v>1</v>
      </c>
      <c r="AV342" s="2"/>
      <c r="AW342" s="16">
        <f ca="1">Table1[[#This Row],[Mortage Left]]/Table1[[#This Row],[value of House]]</f>
        <v>0.71154251240969935</v>
      </c>
      <c r="AX342">
        <f t="shared" ca="1" si="132"/>
        <v>0</v>
      </c>
      <c r="BA342" s="1">
        <f ca="1">IF(Table1[[#This Row],[Area]]="Area 1",Table1[[#This Row],[Income]],0)</f>
        <v>73349</v>
      </c>
      <c r="BB342">
        <f ca="1">IF(Table1[[#This Row],[Area]]="Area 2",Table1[[#This Row],[Income]],0)</f>
        <v>0</v>
      </c>
      <c r="BC342">
        <f ca="1">IF(Table1[[#This Row],[Area]]="Area 3",Table1[[#This Row],[Income]],0)</f>
        <v>0</v>
      </c>
      <c r="BD342">
        <f ca="1">IF(Table1[[#This Row],[Area]]="Area 4",Table1[[#This Row],[Income]],0)</f>
        <v>0</v>
      </c>
      <c r="BE342">
        <f ca="1">IF(Table1[[#This Row],[Area]]="Area 5",Table1[[#This Row],[Income]],0)</f>
        <v>0</v>
      </c>
      <c r="BF342">
        <f ca="1">IF(Table1[[#This Row],[Area]]="Area 6",Table1[[#This Row],[Income]],0)</f>
        <v>0</v>
      </c>
      <c r="BG342">
        <f ca="1">IF(Table1[[#This Row],[Area]]="Area 7",Table1[[#This Row],[Income]],0)</f>
        <v>0</v>
      </c>
      <c r="BH342">
        <f ca="1">IF(Table1[[#This Row],[Area]]="Area 8",Table1[[#This Row],[Income]],0)</f>
        <v>0</v>
      </c>
      <c r="BI342">
        <f ca="1">IF(Table1[[#This Row],[Area]]="Area 9",Table1[[#This Row],[Income]],0)</f>
        <v>0</v>
      </c>
      <c r="BJ342">
        <f ca="1">IF(Table1[[#This Row],[Area]]="Area 10",Table1[[#This Row],[Income]],0)</f>
        <v>0</v>
      </c>
      <c r="BK342">
        <f ca="1">IF(Table1[[#This Row],[Area]]="Area 11",Table1[[#This Row],[Income]],0)</f>
        <v>0</v>
      </c>
      <c r="BL342">
        <f ca="1">IF(Table1[[#This Row],[Area]]="Area 12",Table1[[#This Row],[Income]],0)</f>
        <v>0</v>
      </c>
      <c r="BM342">
        <f ca="1">IF(Table1[[#This Row],[Area]]="Area 13",Table1[[#This Row],[Income]],0)</f>
        <v>0</v>
      </c>
      <c r="BN342" s="2">
        <f ca="1">IF(Table1[[#This Row],[Area]]="Area 14",Table1[[#This Row],[Income]],0)</f>
        <v>0</v>
      </c>
      <c r="BO342" s="1">
        <f ca="1">IF(Table1[[#This Row],[Occupation]]="Health",Table1[[#This Row],[Income]],0)</f>
        <v>0</v>
      </c>
      <c r="BP342">
        <f ca="1">IF(Table1[[#This Row],[Occupation]]="Construction",Table1[[#This Row],[Income]],0)</f>
        <v>0</v>
      </c>
      <c r="BQ342">
        <f ca="1">IF(Table1[[#This Row],[Occupation]]="Teaching",Table1[[#This Row],[Income]],0)</f>
        <v>73349</v>
      </c>
      <c r="BR342">
        <f ca="1">IF(Table1[[#This Row],[Occupation]]="IT",Table1[[#This Row],[Income]],0)</f>
        <v>0</v>
      </c>
      <c r="BS342">
        <f ca="1">IF(Table1[[#This Row],[Occupation]]="General Work",Table1[[#This Row],[Income]],0)</f>
        <v>0</v>
      </c>
      <c r="BT342" s="2">
        <f ca="1">IF(Table1[[#This Row],[Occupation]]="Agriculture",Table1[[#This Row],[Income]],0)</f>
        <v>0</v>
      </c>
      <c r="BV342" s="1">
        <f ca="1">IF(Table1[[#This Row],[Value of Debts]]&gt;Table1[[#This Row],[Income]],1,0)</f>
        <v>1</v>
      </c>
      <c r="BY342" s="2">
        <f ca="1">IF(Table1[[#This Row],[Net Worth of person]]&gt;$BZ$5,Table1[[#This Row],[Age]],0)</f>
        <v>37</v>
      </c>
    </row>
    <row r="343" spans="2:77" x14ac:dyDescent="0.3">
      <c r="B343">
        <f t="shared" ca="1" si="124"/>
        <v>2</v>
      </c>
      <c r="C343" t="str">
        <f t="shared" ca="1" si="111"/>
        <v>Women</v>
      </c>
      <c r="D343">
        <f t="shared" ca="1" si="125"/>
        <v>38</v>
      </c>
      <c r="E343">
        <f t="shared" ca="1" si="126"/>
        <v>6</v>
      </c>
      <c r="F343" t="str">
        <f t="shared" ca="1" si="112"/>
        <v>Agriculture</v>
      </c>
      <c r="G343">
        <f t="shared" ca="1" si="127"/>
        <v>1</v>
      </c>
      <c r="H343" t="str">
        <f t="shared" ca="1" si="113"/>
        <v>High School</v>
      </c>
      <c r="I343">
        <f t="shared" ca="1" si="128"/>
        <v>2</v>
      </c>
      <c r="J343">
        <f t="shared" ca="1" si="129"/>
        <v>1</v>
      </c>
      <c r="K343">
        <f t="shared" ca="1" si="130"/>
        <v>32303</v>
      </c>
      <c r="L343">
        <f t="shared" ca="1" si="131"/>
        <v>12</v>
      </c>
      <c r="M343" t="str">
        <f t="shared" ca="1" si="114"/>
        <v>Area 12</v>
      </c>
      <c r="N343">
        <f t="shared" ca="1" si="115"/>
        <v>193818</v>
      </c>
      <c r="O343">
        <f ca="1">RAND()*Table1[[#This Row],[value of House]]</f>
        <v>84346.829896876457</v>
      </c>
      <c r="P343">
        <f t="shared" ca="1" si="116"/>
        <v>29999.521496182922</v>
      </c>
      <c r="Q343">
        <f t="shared" ca="1" si="117"/>
        <v>27350</v>
      </c>
      <c r="R343">
        <f t="shared" ca="1" si="118"/>
        <v>12424.430284261136</v>
      </c>
      <c r="S343">
        <f t="shared" ca="1" si="119"/>
        <v>45261.044233231674</v>
      </c>
      <c r="T343">
        <f t="shared" ca="1" si="120"/>
        <v>269078.56572941458</v>
      </c>
      <c r="U343">
        <f t="shared" ca="1" si="121"/>
        <v>124121.26018113759</v>
      </c>
      <c r="V343">
        <f t="shared" ca="1" si="122"/>
        <v>144957.30554827699</v>
      </c>
      <c r="X343" s="1">
        <f ca="1">IF(Table1[[#This Row],[Gender]]="Men",1,0)</f>
        <v>0</v>
      </c>
      <c r="Y343">
        <f ca="1">IF(Table1[[#This Row],[Gender]]="Women",1,0)</f>
        <v>1</v>
      </c>
      <c r="AB343" s="2"/>
      <c r="AD343" s="1">
        <f ca="1">IF(Table1[[#This Row],[Occupation]]="General Work",1,0)</f>
        <v>0</v>
      </c>
      <c r="AE343">
        <f ca="1">IF(Table1[[#This Row],[Occupation]]="IT",1,0)</f>
        <v>0</v>
      </c>
      <c r="AF343">
        <f ca="1">IF(Table1[[#This Row],[Occupation]]="Agriculture",1,0)</f>
        <v>1</v>
      </c>
      <c r="AG343">
        <f ca="1">IF(Table1[[#This Row],[Occupation]]="Teaching",1,0)</f>
        <v>0</v>
      </c>
      <c r="AH343">
        <f ca="1">IF(Table1[[#This Row],[Occupation]]="Construction",1,0)</f>
        <v>0</v>
      </c>
      <c r="AI343">
        <f ca="1">IF(Table1[[#This Row],[Occupation]]="Health",1,0)</f>
        <v>0</v>
      </c>
      <c r="AP343" s="1"/>
      <c r="AQ343" s="11">
        <f t="shared" ca="1" si="123"/>
        <v>9671.5999324031309</v>
      </c>
      <c r="AR343" s="2"/>
      <c r="AS343" s="1">
        <f ca="1">IF(Table1[[#This Row],[Value of Debts]]&gt;$AT$5,1,0)</f>
        <v>1</v>
      </c>
      <c r="AV343" s="2"/>
      <c r="AW343" s="16">
        <f ca="1">Table1[[#This Row],[Mortage Left]]/Table1[[#This Row],[value of House]]</f>
        <v>0.43518574073035765</v>
      </c>
      <c r="AX343">
        <f t="shared" ca="1" si="132"/>
        <v>0</v>
      </c>
      <c r="BA343" s="1">
        <f ca="1">IF(Table1[[#This Row],[Area]]="Area 1",Table1[[#This Row],[Income]],0)</f>
        <v>0</v>
      </c>
      <c r="BB343">
        <f ca="1">IF(Table1[[#This Row],[Area]]="Area 2",Table1[[#This Row],[Income]],0)</f>
        <v>0</v>
      </c>
      <c r="BC343">
        <f ca="1">IF(Table1[[#This Row],[Area]]="Area 3",Table1[[#This Row],[Income]],0)</f>
        <v>0</v>
      </c>
      <c r="BD343">
        <f ca="1">IF(Table1[[#This Row],[Area]]="Area 4",Table1[[#This Row],[Income]],0)</f>
        <v>0</v>
      </c>
      <c r="BE343">
        <f ca="1">IF(Table1[[#This Row],[Area]]="Area 5",Table1[[#This Row],[Income]],0)</f>
        <v>0</v>
      </c>
      <c r="BF343">
        <f ca="1">IF(Table1[[#This Row],[Area]]="Area 6",Table1[[#This Row],[Income]],0)</f>
        <v>0</v>
      </c>
      <c r="BG343">
        <f ca="1">IF(Table1[[#This Row],[Area]]="Area 7",Table1[[#This Row],[Income]],0)</f>
        <v>0</v>
      </c>
      <c r="BH343">
        <f ca="1">IF(Table1[[#This Row],[Area]]="Area 8",Table1[[#This Row],[Income]],0)</f>
        <v>0</v>
      </c>
      <c r="BI343">
        <f ca="1">IF(Table1[[#This Row],[Area]]="Area 9",Table1[[#This Row],[Income]],0)</f>
        <v>0</v>
      </c>
      <c r="BJ343">
        <f ca="1">IF(Table1[[#This Row],[Area]]="Area 10",Table1[[#This Row],[Income]],0)</f>
        <v>0</v>
      </c>
      <c r="BK343">
        <f ca="1">IF(Table1[[#This Row],[Area]]="Area 11",Table1[[#This Row],[Income]],0)</f>
        <v>0</v>
      </c>
      <c r="BL343">
        <f ca="1">IF(Table1[[#This Row],[Area]]="Area 12",Table1[[#This Row],[Income]],0)</f>
        <v>32303</v>
      </c>
      <c r="BM343">
        <f ca="1">IF(Table1[[#This Row],[Area]]="Area 13",Table1[[#This Row],[Income]],0)</f>
        <v>0</v>
      </c>
      <c r="BN343" s="2">
        <f ca="1">IF(Table1[[#This Row],[Area]]="Area 14",Table1[[#This Row],[Income]],0)</f>
        <v>0</v>
      </c>
      <c r="BO343" s="1">
        <f ca="1">IF(Table1[[#This Row],[Occupation]]="Health",Table1[[#This Row],[Income]],0)</f>
        <v>0</v>
      </c>
      <c r="BP343">
        <f ca="1">IF(Table1[[#This Row],[Occupation]]="Construction",Table1[[#This Row],[Income]],0)</f>
        <v>0</v>
      </c>
      <c r="BQ343">
        <f ca="1">IF(Table1[[#This Row],[Occupation]]="Teaching",Table1[[#This Row],[Income]],0)</f>
        <v>0</v>
      </c>
      <c r="BR343">
        <f ca="1">IF(Table1[[#This Row],[Occupation]]="IT",Table1[[#This Row],[Income]],0)</f>
        <v>0</v>
      </c>
      <c r="BS343">
        <f ca="1">IF(Table1[[#This Row],[Occupation]]="General Work",Table1[[#This Row],[Income]],0)</f>
        <v>0</v>
      </c>
      <c r="BT343" s="2">
        <f ca="1">IF(Table1[[#This Row],[Occupation]]="Agriculture",Table1[[#This Row],[Income]],0)</f>
        <v>32303</v>
      </c>
      <c r="BV343" s="1">
        <f ca="1">IF(Table1[[#This Row],[Value of Debts]]&gt;Table1[[#This Row],[Income]],1,0)</f>
        <v>1</v>
      </c>
      <c r="BY343" s="2">
        <f ca="1">IF(Table1[[#This Row],[Net Worth of person]]&gt;$BZ$5,Table1[[#This Row],[Age]],0)</f>
        <v>38</v>
      </c>
    </row>
    <row r="344" spans="2:77" x14ac:dyDescent="0.3">
      <c r="B344">
        <f t="shared" ca="1" si="124"/>
        <v>1</v>
      </c>
      <c r="C344" t="str">
        <f t="shared" ca="1" si="111"/>
        <v>Men</v>
      </c>
      <c r="D344">
        <f t="shared" ca="1" si="125"/>
        <v>43</v>
      </c>
      <c r="E344">
        <f t="shared" ca="1" si="126"/>
        <v>1</v>
      </c>
      <c r="F344" t="str">
        <f t="shared" ca="1" si="112"/>
        <v>Health</v>
      </c>
      <c r="G344">
        <f t="shared" ca="1" si="127"/>
        <v>4</v>
      </c>
      <c r="H344" t="str">
        <f t="shared" ca="1" si="113"/>
        <v>Technical</v>
      </c>
      <c r="I344">
        <f t="shared" ca="1" si="128"/>
        <v>4</v>
      </c>
      <c r="J344">
        <f t="shared" ca="1" si="129"/>
        <v>3</v>
      </c>
      <c r="K344">
        <f t="shared" ca="1" si="130"/>
        <v>53995</v>
      </c>
      <c r="L344">
        <f t="shared" ca="1" si="131"/>
        <v>2</v>
      </c>
      <c r="M344" t="str">
        <f t="shared" ca="1" si="114"/>
        <v>Area 2</v>
      </c>
      <c r="N344">
        <f t="shared" ca="1" si="115"/>
        <v>161985</v>
      </c>
      <c r="O344">
        <f ca="1">RAND()*Table1[[#This Row],[value of House]]</f>
        <v>146386.48990800217</v>
      </c>
      <c r="P344">
        <f t="shared" ca="1" si="116"/>
        <v>29014.799797209394</v>
      </c>
      <c r="Q344">
        <f t="shared" ca="1" si="117"/>
        <v>13407</v>
      </c>
      <c r="R344">
        <f t="shared" ca="1" si="118"/>
        <v>100506.72913385498</v>
      </c>
      <c r="S344">
        <f t="shared" ca="1" si="119"/>
        <v>54057.669483014615</v>
      </c>
      <c r="T344">
        <f t="shared" ca="1" si="120"/>
        <v>245057.469280224</v>
      </c>
      <c r="U344">
        <f t="shared" ca="1" si="121"/>
        <v>260300.21904185717</v>
      </c>
      <c r="V344">
        <f t="shared" ca="1" si="122"/>
        <v>-15242.749761633168</v>
      </c>
      <c r="X344" s="1">
        <f ca="1">IF(Table1[[#This Row],[Gender]]="Men",1,0)</f>
        <v>1</v>
      </c>
      <c r="Y344">
        <f ca="1">IF(Table1[[#This Row],[Gender]]="Women",1,0)</f>
        <v>0</v>
      </c>
      <c r="AB344" s="2"/>
      <c r="AD344" s="1">
        <f ca="1">IF(Table1[[#This Row],[Occupation]]="General Work",1,0)</f>
        <v>0</v>
      </c>
      <c r="AE344">
        <f ca="1">IF(Table1[[#This Row],[Occupation]]="IT",1,0)</f>
        <v>0</v>
      </c>
      <c r="AF344">
        <f ca="1">IF(Table1[[#This Row],[Occupation]]="Agriculture",1,0)</f>
        <v>0</v>
      </c>
      <c r="AG344">
        <f ca="1">IF(Table1[[#This Row],[Occupation]]="Teaching",1,0)</f>
        <v>0</v>
      </c>
      <c r="AH344">
        <f ca="1">IF(Table1[[#This Row],[Occupation]]="Construction",1,0)</f>
        <v>0</v>
      </c>
      <c r="AI344">
        <f ca="1">IF(Table1[[#This Row],[Occupation]]="Health",1,0)</f>
        <v>1</v>
      </c>
      <c r="AP344" s="1"/>
      <c r="AQ344" s="11">
        <f t="shared" ca="1" si="123"/>
        <v>21945.093227349797</v>
      </c>
      <c r="AR344" s="2"/>
      <c r="AS344" s="1">
        <f ca="1">IF(Table1[[#This Row],[Value of Debts]]&gt;$AT$5,1,0)</f>
        <v>1</v>
      </c>
      <c r="AV344" s="2"/>
      <c r="AW344" s="16">
        <f ca="1">Table1[[#This Row],[Mortage Left]]/Table1[[#This Row],[value of House]]</f>
        <v>0.90370398436893651</v>
      </c>
      <c r="AX344">
        <f t="shared" ca="1" si="132"/>
        <v>0</v>
      </c>
      <c r="BA344" s="1">
        <f ca="1">IF(Table1[[#This Row],[Area]]="Area 1",Table1[[#This Row],[Income]],0)</f>
        <v>0</v>
      </c>
      <c r="BB344">
        <f ca="1">IF(Table1[[#This Row],[Area]]="Area 2",Table1[[#This Row],[Income]],0)</f>
        <v>53995</v>
      </c>
      <c r="BC344">
        <f ca="1">IF(Table1[[#This Row],[Area]]="Area 3",Table1[[#This Row],[Income]],0)</f>
        <v>0</v>
      </c>
      <c r="BD344">
        <f ca="1">IF(Table1[[#This Row],[Area]]="Area 4",Table1[[#This Row],[Income]],0)</f>
        <v>0</v>
      </c>
      <c r="BE344">
        <f ca="1">IF(Table1[[#This Row],[Area]]="Area 5",Table1[[#This Row],[Income]],0)</f>
        <v>0</v>
      </c>
      <c r="BF344">
        <f ca="1">IF(Table1[[#This Row],[Area]]="Area 6",Table1[[#This Row],[Income]],0)</f>
        <v>0</v>
      </c>
      <c r="BG344">
        <f ca="1">IF(Table1[[#This Row],[Area]]="Area 7",Table1[[#This Row],[Income]],0)</f>
        <v>0</v>
      </c>
      <c r="BH344">
        <f ca="1">IF(Table1[[#This Row],[Area]]="Area 8",Table1[[#This Row],[Income]],0)</f>
        <v>0</v>
      </c>
      <c r="BI344">
        <f ca="1">IF(Table1[[#This Row],[Area]]="Area 9",Table1[[#This Row],[Income]],0)</f>
        <v>0</v>
      </c>
      <c r="BJ344">
        <f ca="1">IF(Table1[[#This Row],[Area]]="Area 10",Table1[[#This Row],[Income]],0)</f>
        <v>0</v>
      </c>
      <c r="BK344">
        <f ca="1">IF(Table1[[#This Row],[Area]]="Area 11",Table1[[#This Row],[Income]],0)</f>
        <v>0</v>
      </c>
      <c r="BL344">
        <f ca="1">IF(Table1[[#This Row],[Area]]="Area 12",Table1[[#This Row],[Income]],0)</f>
        <v>0</v>
      </c>
      <c r="BM344">
        <f ca="1">IF(Table1[[#This Row],[Area]]="Area 13",Table1[[#This Row],[Income]],0)</f>
        <v>0</v>
      </c>
      <c r="BN344" s="2">
        <f ca="1">IF(Table1[[#This Row],[Area]]="Area 14",Table1[[#This Row],[Income]],0)</f>
        <v>0</v>
      </c>
      <c r="BO344" s="1">
        <f ca="1">IF(Table1[[#This Row],[Occupation]]="Health",Table1[[#This Row],[Income]],0)</f>
        <v>53995</v>
      </c>
      <c r="BP344">
        <f ca="1">IF(Table1[[#This Row],[Occupation]]="Construction",Table1[[#This Row],[Income]],0)</f>
        <v>0</v>
      </c>
      <c r="BQ344">
        <f ca="1">IF(Table1[[#This Row],[Occupation]]="Teaching",Table1[[#This Row],[Income]],0)</f>
        <v>0</v>
      </c>
      <c r="BR344">
        <f ca="1">IF(Table1[[#This Row],[Occupation]]="IT",Table1[[#This Row],[Income]],0)</f>
        <v>0</v>
      </c>
      <c r="BS344">
        <f ca="1">IF(Table1[[#This Row],[Occupation]]="General Work",Table1[[#This Row],[Income]],0)</f>
        <v>0</v>
      </c>
      <c r="BT344" s="2">
        <f ca="1">IF(Table1[[#This Row],[Occupation]]="Agriculture",Table1[[#This Row],[Income]],0)</f>
        <v>0</v>
      </c>
      <c r="BV344" s="1">
        <f ca="1">IF(Table1[[#This Row],[Value of Debts]]&gt;Table1[[#This Row],[Income]],1,0)</f>
        <v>1</v>
      </c>
      <c r="BY344" s="2">
        <f ca="1">IF(Table1[[#This Row],[Net Worth of person]]&gt;$BZ$5,Table1[[#This Row],[Age]],0)</f>
        <v>0</v>
      </c>
    </row>
    <row r="345" spans="2:77" x14ac:dyDescent="0.3">
      <c r="B345">
        <f t="shared" ca="1" si="124"/>
        <v>1</v>
      </c>
      <c r="C345" t="str">
        <f t="shared" ca="1" si="111"/>
        <v>Men</v>
      </c>
      <c r="D345">
        <f t="shared" ca="1" si="125"/>
        <v>32</v>
      </c>
      <c r="E345">
        <f t="shared" ca="1" si="126"/>
        <v>6</v>
      </c>
      <c r="F345" t="str">
        <f t="shared" ca="1" si="112"/>
        <v>Agriculture</v>
      </c>
      <c r="G345">
        <f t="shared" ca="1" si="127"/>
        <v>1</v>
      </c>
      <c r="H345" t="str">
        <f t="shared" ca="1" si="113"/>
        <v>High School</v>
      </c>
      <c r="I345">
        <f t="shared" ca="1" si="128"/>
        <v>3</v>
      </c>
      <c r="J345">
        <f t="shared" ca="1" si="129"/>
        <v>1</v>
      </c>
      <c r="K345">
        <f t="shared" ca="1" si="130"/>
        <v>33591</v>
      </c>
      <c r="L345">
        <f t="shared" ca="1" si="131"/>
        <v>3</v>
      </c>
      <c r="M345" t="str">
        <f t="shared" ca="1" si="114"/>
        <v>Area 3</v>
      </c>
      <c r="N345">
        <f t="shared" ca="1" si="115"/>
        <v>167955</v>
      </c>
      <c r="O345">
        <f ca="1">RAND()*Table1[[#This Row],[value of House]]</f>
        <v>83397.904042235867</v>
      </c>
      <c r="P345">
        <f t="shared" ca="1" si="116"/>
        <v>21945.093227349797</v>
      </c>
      <c r="Q345">
        <f t="shared" ca="1" si="117"/>
        <v>2400</v>
      </c>
      <c r="R345">
        <f t="shared" ca="1" si="118"/>
        <v>7770.5133071564132</v>
      </c>
      <c r="S345">
        <f t="shared" ca="1" si="119"/>
        <v>46936.671297353278</v>
      </c>
      <c r="T345">
        <f t="shared" ca="1" si="120"/>
        <v>236836.76452470309</v>
      </c>
      <c r="U345">
        <f t="shared" ca="1" si="121"/>
        <v>93568.417349392286</v>
      </c>
      <c r="V345">
        <f t="shared" ca="1" si="122"/>
        <v>143268.3471753108</v>
      </c>
      <c r="X345" s="1">
        <f ca="1">IF(Table1[[#This Row],[Gender]]="Men",1,0)</f>
        <v>1</v>
      </c>
      <c r="Y345">
        <f ca="1">IF(Table1[[#This Row],[Gender]]="Women",1,0)</f>
        <v>0</v>
      </c>
      <c r="AB345" s="2"/>
      <c r="AD345" s="1">
        <f ca="1">IF(Table1[[#This Row],[Occupation]]="General Work",1,0)</f>
        <v>0</v>
      </c>
      <c r="AE345">
        <f ca="1">IF(Table1[[#This Row],[Occupation]]="IT",1,0)</f>
        <v>0</v>
      </c>
      <c r="AF345">
        <f ca="1">IF(Table1[[#This Row],[Occupation]]="Agriculture",1,0)</f>
        <v>1</v>
      </c>
      <c r="AG345">
        <f ca="1">IF(Table1[[#This Row],[Occupation]]="Teaching",1,0)</f>
        <v>0</v>
      </c>
      <c r="AH345">
        <f ca="1">IF(Table1[[#This Row],[Occupation]]="Construction",1,0)</f>
        <v>0</v>
      </c>
      <c r="AI345">
        <f ca="1">IF(Table1[[#This Row],[Occupation]]="Health",1,0)</f>
        <v>0</v>
      </c>
      <c r="AP345" s="1"/>
      <c r="AQ345" s="11">
        <f t="shared" ca="1" si="123"/>
        <v>12223.210088900434</v>
      </c>
      <c r="AR345" s="2"/>
      <c r="AS345" s="1">
        <f ca="1">IF(Table1[[#This Row],[Value of Debts]]&gt;$AT$5,1,0)</f>
        <v>0</v>
      </c>
      <c r="AV345" s="2"/>
      <c r="AW345" s="16">
        <f ca="1">Table1[[#This Row],[Mortage Left]]/Table1[[#This Row],[value of House]]</f>
        <v>0.4965490997126365</v>
      </c>
      <c r="AX345">
        <f t="shared" ca="1" si="132"/>
        <v>0</v>
      </c>
      <c r="BA345" s="1">
        <f ca="1">IF(Table1[[#This Row],[Area]]="Area 1",Table1[[#This Row],[Income]],0)</f>
        <v>0</v>
      </c>
      <c r="BB345">
        <f ca="1">IF(Table1[[#This Row],[Area]]="Area 2",Table1[[#This Row],[Income]],0)</f>
        <v>0</v>
      </c>
      <c r="BC345">
        <f ca="1">IF(Table1[[#This Row],[Area]]="Area 3",Table1[[#This Row],[Income]],0)</f>
        <v>33591</v>
      </c>
      <c r="BD345">
        <f ca="1">IF(Table1[[#This Row],[Area]]="Area 4",Table1[[#This Row],[Income]],0)</f>
        <v>0</v>
      </c>
      <c r="BE345">
        <f ca="1">IF(Table1[[#This Row],[Area]]="Area 5",Table1[[#This Row],[Income]],0)</f>
        <v>0</v>
      </c>
      <c r="BF345">
        <f ca="1">IF(Table1[[#This Row],[Area]]="Area 6",Table1[[#This Row],[Income]],0)</f>
        <v>0</v>
      </c>
      <c r="BG345">
        <f ca="1">IF(Table1[[#This Row],[Area]]="Area 7",Table1[[#This Row],[Income]],0)</f>
        <v>0</v>
      </c>
      <c r="BH345">
        <f ca="1">IF(Table1[[#This Row],[Area]]="Area 8",Table1[[#This Row],[Income]],0)</f>
        <v>0</v>
      </c>
      <c r="BI345">
        <f ca="1">IF(Table1[[#This Row],[Area]]="Area 9",Table1[[#This Row],[Income]],0)</f>
        <v>0</v>
      </c>
      <c r="BJ345">
        <f ca="1">IF(Table1[[#This Row],[Area]]="Area 10",Table1[[#This Row],[Income]],0)</f>
        <v>0</v>
      </c>
      <c r="BK345">
        <f ca="1">IF(Table1[[#This Row],[Area]]="Area 11",Table1[[#This Row],[Income]],0)</f>
        <v>0</v>
      </c>
      <c r="BL345">
        <f ca="1">IF(Table1[[#This Row],[Area]]="Area 12",Table1[[#This Row],[Income]],0)</f>
        <v>0</v>
      </c>
      <c r="BM345">
        <f ca="1">IF(Table1[[#This Row],[Area]]="Area 13",Table1[[#This Row],[Income]],0)</f>
        <v>0</v>
      </c>
      <c r="BN345" s="2">
        <f ca="1">IF(Table1[[#This Row],[Area]]="Area 14",Table1[[#This Row],[Income]],0)</f>
        <v>0</v>
      </c>
      <c r="BO345" s="1">
        <f ca="1">IF(Table1[[#This Row],[Occupation]]="Health",Table1[[#This Row],[Income]],0)</f>
        <v>0</v>
      </c>
      <c r="BP345">
        <f ca="1">IF(Table1[[#This Row],[Occupation]]="Construction",Table1[[#This Row],[Income]],0)</f>
        <v>0</v>
      </c>
      <c r="BQ345">
        <f ca="1">IF(Table1[[#This Row],[Occupation]]="Teaching",Table1[[#This Row],[Income]],0)</f>
        <v>0</v>
      </c>
      <c r="BR345">
        <f ca="1">IF(Table1[[#This Row],[Occupation]]="IT",Table1[[#This Row],[Income]],0)</f>
        <v>0</v>
      </c>
      <c r="BS345">
        <f ca="1">IF(Table1[[#This Row],[Occupation]]="General Work",Table1[[#This Row],[Income]],0)</f>
        <v>0</v>
      </c>
      <c r="BT345" s="2">
        <f ca="1">IF(Table1[[#This Row],[Occupation]]="Agriculture",Table1[[#This Row],[Income]],0)</f>
        <v>33591</v>
      </c>
      <c r="BV345" s="1">
        <f ca="1">IF(Table1[[#This Row],[Value of Debts]]&gt;Table1[[#This Row],[Income]],1,0)</f>
        <v>1</v>
      </c>
      <c r="BY345" s="2">
        <f ca="1">IF(Table1[[#This Row],[Net Worth of person]]&gt;$BZ$5,Table1[[#This Row],[Age]],0)</f>
        <v>32</v>
      </c>
    </row>
    <row r="346" spans="2:77" x14ac:dyDescent="0.3">
      <c r="B346">
        <f t="shared" ca="1" si="124"/>
        <v>2</v>
      </c>
      <c r="C346" t="str">
        <f t="shared" ca="1" si="111"/>
        <v>Women</v>
      </c>
      <c r="D346">
        <f t="shared" ca="1" si="125"/>
        <v>39</v>
      </c>
      <c r="E346">
        <f t="shared" ca="1" si="126"/>
        <v>4</v>
      </c>
      <c r="F346" t="str">
        <f t="shared" ca="1" si="112"/>
        <v>IT</v>
      </c>
      <c r="G346">
        <f t="shared" ca="1" si="127"/>
        <v>1</v>
      </c>
      <c r="H346" t="str">
        <f t="shared" ca="1" si="113"/>
        <v>High School</v>
      </c>
      <c r="I346">
        <f t="shared" ca="1" si="128"/>
        <v>3</v>
      </c>
      <c r="J346">
        <f t="shared" ca="1" si="129"/>
        <v>2</v>
      </c>
      <c r="K346">
        <f t="shared" ca="1" si="130"/>
        <v>54293</v>
      </c>
      <c r="L346">
        <f t="shared" ca="1" si="131"/>
        <v>14</v>
      </c>
      <c r="M346" t="str">
        <f t="shared" ca="1" si="114"/>
        <v>Area 14</v>
      </c>
      <c r="N346">
        <f t="shared" ca="1" si="115"/>
        <v>271465</v>
      </c>
      <c r="O346">
        <f ca="1">RAND()*Table1[[#This Row],[value of House]]</f>
        <v>222505.92990357679</v>
      </c>
      <c r="P346">
        <f t="shared" ca="1" si="116"/>
        <v>24446.420177800868</v>
      </c>
      <c r="Q346">
        <f t="shared" ca="1" si="117"/>
        <v>2435</v>
      </c>
      <c r="R346">
        <f t="shared" ca="1" si="118"/>
        <v>2701.3756583056793</v>
      </c>
      <c r="S346">
        <f t="shared" ca="1" si="119"/>
        <v>39294.588984110982</v>
      </c>
      <c r="T346">
        <f t="shared" ca="1" si="120"/>
        <v>335206.00916191185</v>
      </c>
      <c r="U346">
        <f t="shared" ca="1" si="121"/>
        <v>227642.30556188247</v>
      </c>
      <c r="V346">
        <f t="shared" ca="1" si="122"/>
        <v>107563.70360002937</v>
      </c>
      <c r="X346" s="1">
        <f ca="1">IF(Table1[[#This Row],[Gender]]="Men",1,0)</f>
        <v>0</v>
      </c>
      <c r="Y346">
        <f ca="1">IF(Table1[[#This Row],[Gender]]="Women",1,0)</f>
        <v>1</v>
      </c>
      <c r="AB346" s="2"/>
      <c r="AD346" s="1">
        <f ca="1">IF(Table1[[#This Row],[Occupation]]="General Work",1,0)</f>
        <v>0</v>
      </c>
      <c r="AE346">
        <f ca="1">IF(Table1[[#This Row],[Occupation]]="IT",1,0)</f>
        <v>1</v>
      </c>
      <c r="AF346">
        <f ca="1">IF(Table1[[#This Row],[Occupation]]="Agriculture",1,0)</f>
        <v>0</v>
      </c>
      <c r="AG346">
        <f ca="1">IF(Table1[[#This Row],[Occupation]]="Teaching",1,0)</f>
        <v>0</v>
      </c>
      <c r="AH346">
        <f ca="1">IF(Table1[[#This Row],[Occupation]]="Construction",1,0)</f>
        <v>0</v>
      </c>
      <c r="AI346">
        <f ca="1">IF(Table1[[#This Row],[Occupation]]="Health",1,0)</f>
        <v>0</v>
      </c>
      <c r="AP346" s="1"/>
      <c r="AQ346" s="11">
        <f t="shared" ca="1" si="123"/>
        <v>37430.388268054965</v>
      </c>
      <c r="AR346" s="2"/>
      <c r="AS346" s="1">
        <f ca="1">IF(Table1[[#This Row],[Value of Debts]]&gt;$AT$5,1,0)</f>
        <v>1</v>
      </c>
      <c r="AV346" s="2"/>
      <c r="AW346" s="16">
        <f ca="1">Table1[[#This Row],[Mortage Left]]/Table1[[#This Row],[value of House]]</f>
        <v>0.81964868363721577</v>
      </c>
      <c r="AX346">
        <f t="shared" ca="1" si="132"/>
        <v>0</v>
      </c>
      <c r="BA346" s="1">
        <f ca="1">IF(Table1[[#This Row],[Area]]="Area 1",Table1[[#This Row],[Income]],0)</f>
        <v>0</v>
      </c>
      <c r="BB346">
        <f ca="1">IF(Table1[[#This Row],[Area]]="Area 2",Table1[[#This Row],[Income]],0)</f>
        <v>0</v>
      </c>
      <c r="BC346">
        <f ca="1">IF(Table1[[#This Row],[Area]]="Area 3",Table1[[#This Row],[Income]],0)</f>
        <v>0</v>
      </c>
      <c r="BD346">
        <f ca="1">IF(Table1[[#This Row],[Area]]="Area 4",Table1[[#This Row],[Income]],0)</f>
        <v>0</v>
      </c>
      <c r="BE346">
        <f ca="1">IF(Table1[[#This Row],[Area]]="Area 5",Table1[[#This Row],[Income]],0)</f>
        <v>0</v>
      </c>
      <c r="BF346">
        <f ca="1">IF(Table1[[#This Row],[Area]]="Area 6",Table1[[#This Row],[Income]],0)</f>
        <v>0</v>
      </c>
      <c r="BG346">
        <f ca="1">IF(Table1[[#This Row],[Area]]="Area 7",Table1[[#This Row],[Income]],0)</f>
        <v>0</v>
      </c>
      <c r="BH346">
        <f ca="1">IF(Table1[[#This Row],[Area]]="Area 8",Table1[[#This Row],[Income]],0)</f>
        <v>0</v>
      </c>
      <c r="BI346">
        <f ca="1">IF(Table1[[#This Row],[Area]]="Area 9",Table1[[#This Row],[Income]],0)</f>
        <v>0</v>
      </c>
      <c r="BJ346">
        <f ca="1">IF(Table1[[#This Row],[Area]]="Area 10",Table1[[#This Row],[Income]],0)</f>
        <v>0</v>
      </c>
      <c r="BK346">
        <f ca="1">IF(Table1[[#This Row],[Area]]="Area 11",Table1[[#This Row],[Income]],0)</f>
        <v>0</v>
      </c>
      <c r="BL346">
        <f ca="1">IF(Table1[[#This Row],[Area]]="Area 12",Table1[[#This Row],[Income]],0)</f>
        <v>0</v>
      </c>
      <c r="BM346">
        <f ca="1">IF(Table1[[#This Row],[Area]]="Area 13",Table1[[#This Row],[Income]],0)</f>
        <v>0</v>
      </c>
      <c r="BN346" s="2">
        <f ca="1">IF(Table1[[#This Row],[Area]]="Area 14",Table1[[#This Row],[Income]],0)</f>
        <v>54293</v>
      </c>
      <c r="BO346" s="1">
        <f ca="1">IF(Table1[[#This Row],[Occupation]]="Health",Table1[[#This Row],[Income]],0)</f>
        <v>0</v>
      </c>
      <c r="BP346">
        <f ca="1">IF(Table1[[#This Row],[Occupation]]="Construction",Table1[[#This Row],[Income]],0)</f>
        <v>0</v>
      </c>
      <c r="BQ346">
        <f ca="1">IF(Table1[[#This Row],[Occupation]]="Teaching",Table1[[#This Row],[Income]],0)</f>
        <v>0</v>
      </c>
      <c r="BR346">
        <f ca="1">IF(Table1[[#This Row],[Occupation]]="IT",Table1[[#This Row],[Income]],0)</f>
        <v>54293</v>
      </c>
      <c r="BS346">
        <f ca="1">IF(Table1[[#This Row],[Occupation]]="General Work",Table1[[#This Row],[Income]],0)</f>
        <v>0</v>
      </c>
      <c r="BT346" s="2">
        <f ca="1">IF(Table1[[#This Row],[Occupation]]="Agriculture",Table1[[#This Row],[Income]],0)</f>
        <v>0</v>
      </c>
      <c r="BV346" s="1">
        <f ca="1">IF(Table1[[#This Row],[Value of Debts]]&gt;Table1[[#This Row],[Income]],1,0)</f>
        <v>1</v>
      </c>
      <c r="BY346" s="2">
        <f ca="1">IF(Table1[[#This Row],[Net Worth of person]]&gt;$BZ$5,Table1[[#This Row],[Age]],0)</f>
        <v>39</v>
      </c>
    </row>
    <row r="347" spans="2:77" x14ac:dyDescent="0.3">
      <c r="B347">
        <f t="shared" ca="1" si="124"/>
        <v>1</v>
      </c>
      <c r="C347" t="str">
        <f t="shared" ref="C347:C410" ca="1" si="133">IF(B347=1,"Men","Women")</f>
        <v>Men</v>
      </c>
      <c r="D347">
        <f t="shared" ca="1" si="125"/>
        <v>39</v>
      </c>
      <c r="E347">
        <f t="shared" ca="1" si="126"/>
        <v>3</v>
      </c>
      <c r="F347" t="str">
        <f t="shared" ref="F347:F410" ca="1" si="134">VLOOKUP(E347,$CG$6:$CH$11,2,0)</f>
        <v>Teaching</v>
      </c>
      <c r="G347">
        <f t="shared" ca="1" si="127"/>
        <v>3</v>
      </c>
      <c r="H347" t="str">
        <f t="shared" ref="H347:H410" ca="1" si="135">VLOOKUP(G347,$CJ$6:$CK$10,2,0)</f>
        <v>University</v>
      </c>
      <c r="I347">
        <f t="shared" ca="1" si="128"/>
        <v>4</v>
      </c>
      <c r="J347">
        <f t="shared" ca="1" si="129"/>
        <v>2</v>
      </c>
      <c r="K347">
        <f t="shared" ca="1" si="130"/>
        <v>53537</v>
      </c>
      <c r="L347">
        <f t="shared" ca="1" si="131"/>
        <v>8</v>
      </c>
      <c r="M347" t="str">
        <f t="shared" ref="M347:M410" ca="1" si="136">VLOOKUP(L347,$CM$6:$CN$19,2,0)</f>
        <v>Area 8</v>
      </c>
      <c r="N347">
        <f t="shared" ref="N347:N410" ca="1" si="137">K347*RANDBETWEEN(3,6)</f>
        <v>214148</v>
      </c>
      <c r="O347">
        <f ca="1">RAND()*Table1[[#This Row],[value of House]]</f>
        <v>67636.739718323894</v>
      </c>
      <c r="P347">
        <f t="shared" ref="P347:P410" ca="1" si="138">J347*RAND()*K347</f>
        <v>74860.77653610993</v>
      </c>
      <c r="Q347">
        <f t="shared" ref="Q347:Q410" ca="1" si="139">RANDBETWEEN(0,P347)</f>
        <v>58982</v>
      </c>
      <c r="R347">
        <f t="shared" ref="R347:R410" ca="1" si="140">RAND()*K347*2</f>
        <v>80651.95971738924</v>
      </c>
      <c r="S347">
        <f t="shared" ref="S347:S410" ca="1" si="141">RAND()*K347*1.5</f>
        <v>26863.769205639692</v>
      </c>
      <c r="T347">
        <f t="shared" ref="T347:T410" ca="1" si="142">N347+P347+S347</f>
        <v>315872.54574174958</v>
      </c>
      <c r="U347">
        <f t="shared" ref="U347:U410" ca="1" si="143">O347+Q347+R347</f>
        <v>207270.69943571312</v>
      </c>
      <c r="V347">
        <f t="shared" ref="V347:V410" ca="1" si="144">T347-U347</f>
        <v>108601.84630603646</v>
      </c>
      <c r="X347" s="1">
        <f ca="1">IF(Table1[[#This Row],[Gender]]="Men",1,0)</f>
        <v>1</v>
      </c>
      <c r="Y347">
        <f ca="1">IF(Table1[[#This Row],[Gender]]="Women",1,0)</f>
        <v>0</v>
      </c>
      <c r="AB347" s="2"/>
      <c r="AD347" s="1">
        <f ca="1">IF(Table1[[#This Row],[Occupation]]="General Work",1,0)</f>
        <v>0</v>
      </c>
      <c r="AE347">
        <f ca="1">IF(Table1[[#This Row],[Occupation]]="IT",1,0)</f>
        <v>0</v>
      </c>
      <c r="AF347">
        <f ca="1">IF(Table1[[#This Row],[Occupation]]="Agriculture",1,0)</f>
        <v>0</v>
      </c>
      <c r="AG347">
        <f ca="1">IF(Table1[[#This Row],[Occupation]]="Teaching",1,0)</f>
        <v>1</v>
      </c>
      <c r="AH347">
        <f ca="1">IF(Table1[[#This Row],[Occupation]]="Construction",1,0)</f>
        <v>0</v>
      </c>
      <c r="AI347">
        <f ca="1">IF(Table1[[#This Row],[Occupation]]="Health",1,0)</f>
        <v>0</v>
      </c>
      <c r="AP347" s="1"/>
      <c r="AQ347" s="11">
        <f t="shared" ca="1" si="123"/>
        <v>34740.516333041196</v>
      </c>
      <c r="AR347" s="2"/>
      <c r="AS347" s="1">
        <f ca="1">IF(Table1[[#This Row],[Value of Debts]]&gt;$AT$5,1,0)</f>
        <v>1</v>
      </c>
      <c r="AV347" s="2"/>
      <c r="AW347" s="16">
        <f ca="1">Table1[[#This Row],[Mortage Left]]/Table1[[#This Row],[value of House]]</f>
        <v>0.31584109923195125</v>
      </c>
      <c r="AX347">
        <f t="shared" ca="1" si="132"/>
        <v>0</v>
      </c>
      <c r="BA347" s="1">
        <f ca="1">IF(Table1[[#This Row],[Area]]="Area 1",Table1[[#This Row],[Income]],0)</f>
        <v>0</v>
      </c>
      <c r="BB347">
        <f ca="1">IF(Table1[[#This Row],[Area]]="Area 2",Table1[[#This Row],[Income]],0)</f>
        <v>0</v>
      </c>
      <c r="BC347">
        <f ca="1">IF(Table1[[#This Row],[Area]]="Area 3",Table1[[#This Row],[Income]],0)</f>
        <v>0</v>
      </c>
      <c r="BD347">
        <f ca="1">IF(Table1[[#This Row],[Area]]="Area 4",Table1[[#This Row],[Income]],0)</f>
        <v>0</v>
      </c>
      <c r="BE347">
        <f ca="1">IF(Table1[[#This Row],[Area]]="Area 5",Table1[[#This Row],[Income]],0)</f>
        <v>0</v>
      </c>
      <c r="BF347">
        <f ca="1">IF(Table1[[#This Row],[Area]]="Area 6",Table1[[#This Row],[Income]],0)</f>
        <v>0</v>
      </c>
      <c r="BG347">
        <f ca="1">IF(Table1[[#This Row],[Area]]="Area 7",Table1[[#This Row],[Income]],0)</f>
        <v>0</v>
      </c>
      <c r="BH347">
        <f ca="1">IF(Table1[[#This Row],[Area]]="Area 8",Table1[[#This Row],[Income]],0)</f>
        <v>53537</v>
      </c>
      <c r="BI347">
        <f ca="1">IF(Table1[[#This Row],[Area]]="Area 9",Table1[[#This Row],[Income]],0)</f>
        <v>0</v>
      </c>
      <c r="BJ347">
        <f ca="1">IF(Table1[[#This Row],[Area]]="Area 10",Table1[[#This Row],[Income]],0)</f>
        <v>0</v>
      </c>
      <c r="BK347">
        <f ca="1">IF(Table1[[#This Row],[Area]]="Area 11",Table1[[#This Row],[Income]],0)</f>
        <v>0</v>
      </c>
      <c r="BL347">
        <f ca="1">IF(Table1[[#This Row],[Area]]="Area 12",Table1[[#This Row],[Income]],0)</f>
        <v>0</v>
      </c>
      <c r="BM347">
        <f ca="1">IF(Table1[[#This Row],[Area]]="Area 13",Table1[[#This Row],[Income]],0)</f>
        <v>0</v>
      </c>
      <c r="BN347" s="2">
        <f ca="1">IF(Table1[[#This Row],[Area]]="Area 14",Table1[[#This Row],[Income]],0)</f>
        <v>0</v>
      </c>
      <c r="BO347" s="1">
        <f ca="1">IF(Table1[[#This Row],[Occupation]]="Health",Table1[[#This Row],[Income]],0)</f>
        <v>0</v>
      </c>
      <c r="BP347">
        <f ca="1">IF(Table1[[#This Row],[Occupation]]="Construction",Table1[[#This Row],[Income]],0)</f>
        <v>0</v>
      </c>
      <c r="BQ347">
        <f ca="1">IF(Table1[[#This Row],[Occupation]]="Teaching",Table1[[#This Row],[Income]],0)</f>
        <v>53537</v>
      </c>
      <c r="BR347">
        <f ca="1">IF(Table1[[#This Row],[Occupation]]="IT",Table1[[#This Row],[Income]],0)</f>
        <v>0</v>
      </c>
      <c r="BS347">
        <f ca="1">IF(Table1[[#This Row],[Occupation]]="General Work",Table1[[#This Row],[Income]],0)</f>
        <v>0</v>
      </c>
      <c r="BT347" s="2">
        <f ca="1">IF(Table1[[#This Row],[Occupation]]="Agriculture",Table1[[#This Row],[Income]],0)</f>
        <v>0</v>
      </c>
      <c r="BV347" s="1">
        <f ca="1">IF(Table1[[#This Row],[Value of Debts]]&gt;Table1[[#This Row],[Income]],1,0)</f>
        <v>1</v>
      </c>
      <c r="BY347" s="2">
        <f ca="1">IF(Table1[[#This Row],[Net Worth of person]]&gt;$BZ$5,Table1[[#This Row],[Age]],0)</f>
        <v>39</v>
      </c>
    </row>
    <row r="348" spans="2:77" x14ac:dyDescent="0.3">
      <c r="B348">
        <f t="shared" ca="1" si="124"/>
        <v>2</v>
      </c>
      <c r="C348" t="str">
        <f t="shared" ca="1" si="133"/>
        <v>Women</v>
      </c>
      <c r="D348">
        <f t="shared" ca="1" si="125"/>
        <v>25</v>
      </c>
      <c r="E348">
        <f t="shared" ca="1" si="126"/>
        <v>6</v>
      </c>
      <c r="F348" t="str">
        <f t="shared" ca="1" si="134"/>
        <v>Agriculture</v>
      </c>
      <c r="G348">
        <f t="shared" ca="1" si="127"/>
        <v>5</v>
      </c>
      <c r="H348" t="str">
        <f t="shared" ca="1" si="135"/>
        <v>Others</v>
      </c>
      <c r="I348">
        <f t="shared" ca="1" si="128"/>
        <v>4</v>
      </c>
      <c r="J348">
        <f t="shared" ca="1" si="129"/>
        <v>2</v>
      </c>
      <c r="K348">
        <f t="shared" ca="1" si="130"/>
        <v>64698</v>
      </c>
      <c r="L348">
        <f t="shared" ca="1" si="131"/>
        <v>7</v>
      </c>
      <c r="M348" t="str">
        <f t="shared" ca="1" si="136"/>
        <v>Area 7</v>
      </c>
      <c r="N348">
        <f t="shared" ca="1" si="137"/>
        <v>258792</v>
      </c>
      <c r="O348">
        <f ca="1">RAND()*Table1[[#This Row],[value of House]]</f>
        <v>10917.109022767287</v>
      </c>
      <c r="P348">
        <f t="shared" ca="1" si="138"/>
        <v>69481.032666082392</v>
      </c>
      <c r="Q348">
        <f t="shared" ca="1" si="139"/>
        <v>7687</v>
      </c>
      <c r="R348">
        <f t="shared" ca="1" si="140"/>
        <v>26557.56475207597</v>
      </c>
      <c r="S348">
        <f t="shared" ca="1" si="141"/>
        <v>36519.32331075507</v>
      </c>
      <c r="T348">
        <f t="shared" ca="1" si="142"/>
        <v>364792.35597683745</v>
      </c>
      <c r="U348">
        <f t="shared" ca="1" si="143"/>
        <v>45161.673774843257</v>
      </c>
      <c r="V348">
        <f t="shared" ca="1" si="144"/>
        <v>319630.68220199418</v>
      </c>
      <c r="X348" s="1">
        <f ca="1">IF(Table1[[#This Row],[Gender]]="Men",1,0)</f>
        <v>0</v>
      </c>
      <c r="Y348">
        <f ca="1">IF(Table1[[#This Row],[Gender]]="Women",1,0)</f>
        <v>1</v>
      </c>
      <c r="AB348" s="2"/>
      <c r="AD348" s="1">
        <f ca="1">IF(Table1[[#This Row],[Occupation]]="General Work",1,0)</f>
        <v>0</v>
      </c>
      <c r="AE348">
        <f ca="1">IF(Table1[[#This Row],[Occupation]]="IT",1,0)</f>
        <v>0</v>
      </c>
      <c r="AF348">
        <f ca="1">IF(Table1[[#This Row],[Occupation]]="Agriculture",1,0)</f>
        <v>1</v>
      </c>
      <c r="AG348">
        <f ca="1">IF(Table1[[#This Row],[Occupation]]="Teaching",1,0)</f>
        <v>0</v>
      </c>
      <c r="AH348">
        <f ca="1">IF(Table1[[#This Row],[Occupation]]="Construction",1,0)</f>
        <v>0</v>
      </c>
      <c r="AI348">
        <f ca="1">IF(Table1[[#This Row],[Occupation]]="Health",1,0)</f>
        <v>0</v>
      </c>
      <c r="AP348" s="1"/>
      <c r="AQ348" s="11">
        <f t="shared" ca="1" si="123"/>
        <v>1750.8782961340617</v>
      </c>
      <c r="AR348" s="2"/>
      <c r="AS348" s="1">
        <f ca="1">IF(Table1[[#This Row],[Value of Debts]]&gt;$AT$5,1,0)</f>
        <v>0</v>
      </c>
      <c r="AV348" s="2"/>
      <c r="AW348" s="16">
        <f ca="1">Table1[[#This Row],[Mortage Left]]/Table1[[#This Row],[value of House]]</f>
        <v>4.2184878291320005E-2</v>
      </c>
      <c r="AX348">
        <f t="shared" ca="1" si="132"/>
        <v>1</v>
      </c>
      <c r="BA348" s="1">
        <f ca="1">IF(Table1[[#This Row],[Area]]="Area 1",Table1[[#This Row],[Income]],0)</f>
        <v>0</v>
      </c>
      <c r="BB348">
        <f ca="1">IF(Table1[[#This Row],[Area]]="Area 2",Table1[[#This Row],[Income]],0)</f>
        <v>0</v>
      </c>
      <c r="BC348">
        <f ca="1">IF(Table1[[#This Row],[Area]]="Area 3",Table1[[#This Row],[Income]],0)</f>
        <v>0</v>
      </c>
      <c r="BD348">
        <f ca="1">IF(Table1[[#This Row],[Area]]="Area 4",Table1[[#This Row],[Income]],0)</f>
        <v>0</v>
      </c>
      <c r="BE348">
        <f ca="1">IF(Table1[[#This Row],[Area]]="Area 5",Table1[[#This Row],[Income]],0)</f>
        <v>0</v>
      </c>
      <c r="BF348">
        <f ca="1">IF(Table1[[#This Row],[Area]]="Area 6",Table1[[#This Row],[Income]],0)</f>
        <v>0</v>
      </c>
      <c r="BG348">
        <f ca="1">IF(Table1[[#This Row],[Area]]="Area 7",Table1[[#This Row],[Income]],0)</f>
        <v>64698</v>
      </c>
      <c r="BH348">
        <f ca="1">IF(Table1[[#This Row],[Area]]="Area 8",Table1[[#This Row],[Income]],0)</f>
        <v>0</v>
      </c>
      <c r="BI348">
        <f ca="1">IF(Table1[[#This Row],[Area]]="Area 9",Table1[[#This Row],[Income]],0)</f>
        <v>0</v>
      </c>
      <c r="BJ348">
        <f ca="1">IF(Table1[[#This Row],[Area]]="Area 10",Table1[[#This Row],[Income]],0)</f>
        <v>0</v>
      </c>
      <c r="BK348">
        <f ca="1">IF(Table1[[#This Row],[Area]]="Area 11",Table1[[#This Row],[Income]],0)</f>
        <v>0</v>
      </c>
      <c r="BL348">
        <f ca="1">IF(Table1[[#This Row],[Area]]="Area 12",Table1[[#This Row],[Income]],0)</f>
        <v>0</v>
      </c>
      <c r="BM348">
        <f ca="1">IF(Table1[[#This Row],[Area]]="Area 13",Table1[[#This Row],[Income]],0)</f>
        <v>0</v>
      </c>
      <c r="BN348" s="2">
        <f ca="1">IF(Table1[[#This Row],[Area]]="Area 14",Table1[[#This Row],[Income]],0)</f>
        <v>0</v>
      </c>
      <c r="BO348" s="1">
        <f ca="1">IF(Table1[[#This Row],[Occupation]]="Health",Table1[[#This Row],[Income]],0)</f>
        <v>0</v>
      </c>
      <c r="BP348">
        <f ca="1">IF(Table1[[#This Row],[Occupation]]="Construction",Table1[[#This Row],[Income]],0)</f>
        <v>0</v>
      </c>
      <c r="BQ348">
        <f ca="1">IF(Table1[[#This Row],[Occupation]]="Teaching",Table1[[#This Row],[Income]],0)</f>
        <v>0</v>
      </c>
      <c r="BR348">
        <f ca="1">IF(Table1[[#This Row],[Occupation]]="IT",Table1[[#This Row],[Income]],0)</f>
        <v>0</v>
      </c>
      <c r="BS348">
        <f ca="1">IF(Table1[[#This Row],[Occupation]]="General Work",Table1[[#This Row],[Income]],0)</f>
        <v>0</v>
      </c>
      <c r="BT348" s="2">
        <f ca="1">IF(Table1[[#This Row],[Occupation]]="Agriculture",Table1[[#This Row],[Income]],0)</f>
        <v>64698</v>
      </c>
      <c r="BV348" s="1">
        <f ca="1">IF(Table1[[#This Row],[Value of Debts]]&gt;Table1[[#This Row],[Income]],1,0)</f>
        <v>0</v>
      </c>
      <c r="BY348" s="2">
        <f ca="1">IF(Table1[[#This Row],[Net Worth of person]]&gt;$BZ$5,Table1[[#This Row],[Age]],0)</f>
        <v>25</v>
      </c>
    </row>
    <row r="349" spans="2:77" x14ac:dyDescent="0.3">
      <c r="B349">
        <f t="shared" ca="1" si="124"/>
        <v>2</v>
      </c>
      <c r="C349" t="str">
        <f t="shared" ca="1" si="133"/>
        <v>Women</v>
      </c>
      <c r="D349">
        <f t="shared" ca="1" si="125"/>
        <v>45</v>
      </c>
      <c r="E349">
        <f t="shared" ca="1" si="126"/>
        <v>1</v>
      </c>
      <c r="F349" t="str">
        <f t="shared" ca="1" si="134"/>
        <v>Health</v>
      </c>
      <c r="G349">
        <f t="shared" ca="1" si="127"/>
        <v>4</v>
      </c>
      <c r="H349" t="str">
        <f t="shared" ca="1" si="135"/>
        <v>Technical</v>
      </c>
      <c r="I349">
        <f t="shared" ca="1" si="128"/>
        <v>1</v>
      </c>
      <c r="J349">
        <f t="shared" ca="1" si="129"/>
        <v>2</v>
      </c>
      <c r="K349">
        <f t="shared" ca="1" si="130"/>
        <v>41635</v>
      </c>
      <c r="L349">
        <f t="shared" ca="1" si="131"/>
        <v>8</v>
      </c>
      <c r="M349" t="str">
        <f t="shared" ca="1" si="136"/>
        <v>Area 8</v>
      </c>
      <c r="N349">
        <f t="shared" ca="1" si="137"/>
        <v>124905</v>
      </c>
      <c r="O349">
        <f ca="1">RAND()*Table1[[#This Row],[value of House]]</f>
        <v>2701.5031678002806</v>
      </c>
      <c r="P349">
        <f t="shared" ca="1" si="138"/>
        <v>3501.7565922681233</v>
      </c>
      <c r="Q349">
        <f t="shared" ca="1" si="139"/>
        <v>2446</v>
      </c>
      <c r="R349">
        <f t="shared" ca="1" si="140"/>
        <v>73077.477845382295</v>
      </c>
      <c r="S349">
        <f t="shared" ca="1" si="141"/>
        <v>59827.182965542052</v>
      </c>
      <c r="T349">
        <f t="shared" ca="1" si="142"/>
        <v>188233.93955781017</v>
      </c>
      <c r="U349">
        <f t="shared" ca="1" si="143"/>
        <v>78224.98101318258</v>
      </c>
      <c r="V349">
        <f t="shared" ca="1" si="144"/>
        <v>110008.95854462759</v>
      </c>
      <c r="X349" s="1">
        <f ca="1">IF(Table1[[#This Row],[Gender]]="Men",1,0)</f>
        <v>0</v>
      </c>
      <c r="Y349">
        <f ca="1">IF(Table1[[#This Row],[Gender]]="Women",1,0)</f>
        <v>1</v>
      </c>
      <c r="AB349" s="2"/>
      <c r="AD349" s="1">
        <f ca="1">IF(Table1[[#This Row],[Occupation]]="General Work",1,0)</f>
        <v>0</v>
      </c>
      <c r="AE349">
        <f ca="1">IF(Table1[[#This Row],[Occupation]]="IT",1,0)</f>
        <v>0</v>
      </c>
      <c r="AF349">
        <f ca="1">IF(Table1[[#This Row],[Occupation]]="Agriculture",1,0)</f>
        <v>0</v>
      </c>
      <c r="AG349">
        <f ca="1">IF(Table1[[#This Row],[Occupation]]="Teaching",1,0)</f>
        <v>0</v>
      </c>
      <c r="AH349">
        <f ca="1">IF(Table1[[#This Row],[Occupation]]="Construction",1,0)</f>
        <v>0</v>
      </c>
      <c r="AI349">
        <f ca="1">IF(Table1[[#This Row],[Occupation]]="Health",1,0)</f>
        <v>1</v>
      </c>
      <c r="AP349" s="1"/>
      <c r="AQ349" s="11">
        <f t="shared" ca="1" si="123"/>
        <v>61259.213873717563</v>
      </c>
      <c r="AR349" s="2"/>
      <c r="AS349" s="1">
        <f ca="1">IF(Table1[[#This Row],[Value of Debts]]&gt;$AT$5,1,0)</f>
        <v>0</v>
      </c>
      <c r="AV349" s="2"/>
      <c r="AW349" s="16">
        <f ca="1">Table1[[#This Row],[Mortage Left]]/Table1[[#This Row],[value of House]]</f>
        <v>2.1628462974262685E-2</v>
      </c>
      <c r="AX349">
        <f t="shared" ca="1" si="132"/>
        <v>1</v>
      </c>
      <c r="BA349" s="1">
        <f ca="1">IF(Table1[[#This Row],[Area]]="Area 1",Table1[[#This Row],[Income]],0)</f>
        <v>0</v>
      </c>
      <c r="BB349">
        <f ca="1">IF(Table1[[#This Row],[Area]]="Area 2",Table1[[#This Row],[Income]],0)</f>
        <v>0</v>
      </c>
      <c r="BC349">
        <f ca="1">IF(Table1[[#This Row],[Area]]="Area 3",Table1[[#This Row],[Income]],0)</f>
        <v>0</v>
      </c>
      <c r="BD349">
        <f ca="1">IF(Table1[[#This Row],[Area]]="Area 4",Table1[[#This Row],[Income]],0)</f>
        <v>0</v>
      </c>
      <c r="BE349">
        <f ca="1">IF(Table1[[#This Row],[Area]]="Area 5",Table1[[#This Row],[Income]],0)</f>
        <v>0</v>
      </c>
      <c r="BF349">
        <f ca="1">IF(Table1[[#This Row],[Area]]="Area 6",Table1[[#This Row],[Income]],0)</f>
        <v>0</v>
      </c>
      <c r="BG349">
        <f ca="1">IF(Table1[[#This Row],[Area]]="Area 7",Table1[[#This Row],[Income]],0)</f>
        <v>0</v>
      </c>
      <c r="BH349">
        <f ca="1">IF(Table1[[#This Row],[Area]]="Area 8",Table1[[#This Row],[Income]],0)</f>
        <v>41635</v>
      </c>
      <c r="BI349">
        <f ca="1">IF(Table1[[#This Row],[Area]]="Area 9",Table1[[#This Row],[Income]],0)</f>
        <v>0</v>
      </c>
      <c r="BJ349">
        <f ca="1">IF(Table1[[#This Row],[Area]]="Area 10",Table1[[#This Row],[Income]],0)</f>
        <v>0</v>
      </c>
      <c r="BK349">
        <f ca="1">IF(Table1[[#This Row],[Area]]="Area 11",Table1[[#This Row],[Income]],0)</f>
        <v>0</v>
      </c>
      <c r="BL349">
        <f ca="1">IF(Table1[[#This Row],[Area]]="Area 12",Table1[[#This Row],[Income]],0)</f>
        <v>0</v>
      </c>
      <c r="BM349">
        <f ca="1">IF(Table1[[#This Row],[Area]]="Area 13",Table1[[#This Row],[Income]],0)</f>
        <v>0</v>
      </c>
      <c r="BN349" s="2">
        <f ca="1">IF(Table1[[#This Row],[Area]]="Area 14",Table1[[#This Row],[Income]],0)</f>
        <v>0</v>
      </c>
      <c r="BO349" s="1">
        <f ca="1">IF(Table1[[#This Row],[Occupation]]="Health",Table1[[#This Row],[Income]],0)</f>
        <v>41635</v>
      </c>
      <c r="BP349">
        <f ca="1">IF(Table1[[#This Row],[Occupation]]="Construction",Table1[[#This Row],[Income]],0)</f>
        <v>0</v>
      </c>
      <c r="BQ349">
        <f ca="1">IF(Table1[[#This Row],[Occupation]]="Teaching",Table1[[#This Row],[Income]],0)</f>
        <v>0</v>
      </c>
      <c r="BR349">
        <f ca="1">IF(Table1[[#This Row],[Occupation]]="IT",Table1[[#This Row],[Income]],0)</f>
        <v>0</v>
      </c>
      <c r="BS349">
        <f ca="1">IF(Table1[[#This Row],[Occupation]]="General Work",Table1[[#This Row],[Income]],0)</f>
        <v>0</v>
      </c>
      <c r="BT349" s="2">
        <f ca="1">IF(Table1[[#This Row],[Occupation]]="Agriculture",Table1[[#This Row],[Income]],0)</f>
        <v>0</v>
      </c>
      <c r="BV349" s="1">
        <f ca="1">IF(Table1[[#This Row],[Value of Debts]]&gt;Table1[[#This Row],[Income]],1,0)</f>
        <v>1</v>
      </c>
      <c r="BY349" s="2">
        <f ca="1">IF(Table1[[#This Row],[Net Worth of person]]&gt;$BZ$5,Table1[[#This Row],[Age]],0)</f>
        <v>45</v>
      </c>
    </row>
    <row r="350" spans="2:77" x14ac:dyDescent="0.3">
      <c r="B350">
        <f t="shared" ca="1" si="124"/>
        <v>1</v>
      </c>
      <c r="C350" t="str">
        <f t="shared" ca="1" si="133"/>
        <v>Men</v>
      </c>
      <c r="D350">
        <f t="shared" ca="1" si="125"/>
        <v>29</v>
      </c>
      <c r="E350">
        <f t="shared" ca="1" si="126"/>
        <v>5</v>
      </c>
      <c r="F350" t="str">
        <f t="shared" ca="1" si="134"/>
        <v>General Work</v>
      </c>
      <c r="G350">
        <f t="shared" ca="1" si="127"/>
        <v>1</v>
      </c>
      <c r="H350" t="str">
        <f t="shared" ca="1" si="135"/>
        <v>High School</v>
      </c>
      <c r="I350">
        <f t="shared" ca="1" si="128"/>
        <v>3</v>
      </c>
      <c r="J350">
        <f t="shared" ca="1" si="129"/>
        <v>3</v>
      </c>
      <c r="K350">
        <f t="shared" ca="1" si="130"/>
        <v>72041</v>
      </c>
      <c r="L350">
        <f t="shared" ca="1" si="131"/>
        <v>8</v>
      </c>
      <c r="M350" t="str">
        <f t="shared" ca="1" si="136"/>
        <v>Area 8</v>
      </c>
      <c r="N350">
        <f t="shared" ca="1" si="137"/>
        <v>432246</v>
      </c>
      <c r="O350">
        <f ca="1">RAND()*Table1[[#This Row],[value of House]]</f>
        <v>351001.63086209644</v>
      </c>
      <c r="P350">
        <f t="shared" ca="1" si="138"/>
        <v>183777.6416211527</v>
      </c>
      <c r="Q350">
        <f t="shared" ca="1" si="139"/>
        <v>109576</v>
      </c>
      <c r="R350">
        <f t="shared" ca="1" si="140"/>
        <v>110963.2509844848</v>
      </c>
      <c r="S350">
        <f t="shared" ca="1" si="141"/>
        <v>79247.581021184335</v>
      </c>
      <c r="T350">
        <f t="shared" ca="1" si="142"/>
        <v>695271.22264233697</v>
      </c>
      <c r="U350">
        <f t="shared" ca="1" si="143"/>
        <v>571540.88184658124</v>
      </c>
      <c r="V350">
        <f t="shared" ca="1" si="144"/>
        <v>123730.34079575574</v>
      </c>
      <c r="X350" s="1">
        <f ca="1">IF(Table1[[#This Row],[Gender]]="Men",1,0)</f>
        <v>1</v>
      </c>
      <c r="Y350">
        <f ca="1">IF(Table1[[#This Row],[Gender]]="Women",1,0)</f>
        <v>0</v>
      </c>
      <c r="AB350" s="2"/>
      <c r="AD350" s="1">
        <f ca="1">IF(Table1[[#This Row],[Occupation]]="General Work",1,0)</f>
        <v>1</v>
      </c>
      <c r="AE350">
        <f ca="1">IF(Table1[[#This Row],[Occupation]]="IT",1,0)</f>
        <v>0</v>
      </c>
      <c r="AF350">
        <f ca="1">IF(Table1[[#This Row],[Occupation]]="Agriculture",1,0)</f>
        <v>0</v>
      </c>
      <c r="AG350">
        <f ca="1">IF(Table1[[#This Row],[Occupation]]="Teaching",1,0)</f>
        <v>0</v>
      </c>
      <c r="AH350">
        <f ca="1">IF(Table1[[#This Row],[Occupation]]="Construction",1,0)</f>
        <v>0</v>
      </c>
      <c r="AI350">
        <f ca="1">IF(Table1[[#This Row],[Occupation]]="Health",1,0)</f>
        <v>0</v>
      </c>
      <c r="AP350" s="1"/>
      <c r="AQ350" s="11">
        <f t="shared" ca="1" si="123"/>
        <v>41359.514462572981</v>
      </c>
      <c r="AR350" s="2"/>
      <c r="AS350" s="1">
        <f ca="1">IF(Table1[[#This Row],[Value of Debts]]&gt;$AT$5,1,0)</f>
        <v>1</v>
      </c>
      <c r="AV350" s="2"/>
      <c r="AW350" s="16">
        <f ca="1">Table1[[#This Row],[Mortage Left]]/Table1[[#This Row],[value of House]]</f>
        <v>0.81204136270109251</v>
      </c>
      <c r="AX350">
        <f t="shared" ca="1" si="132"/>
        <v>0</v>
      </c>
      <c r="BA350" s="1">
        <f ca="1">IF(Table1[[#This Row],[Area]]="Area 1",Table1[[#This Row],[Income]],0)</f>
        <v>0</v>
      </c>
      <c r="BB350">
        <f ca="1">IF(Table1[[#This Row],[Area]]="Area 2",Table1[[#This Row],[Income]],0)</f>
        <v>0</v>
      </c>
      <c r="BC350">
        <f ca="1">IF(Table1[[#This Row],[Area]]="Area 3",Table1[[#This Row],[Income]],0)</f>
        <v>0</v>
      </c>
      <c r="BD350">
        <f ca="1">IF(Table1[[#This Row],[Area]]="Area 4",Table1[[#This Row],[Income]],0)</f>
        <v>0</v>
      </c>
      <c r="BE350">
        <f ca="1">IF(Table1[[#This Row],[Area]]="Area 5",Table1[[#This Row],[Income]],0)</f>
        <v>0</v>
      </c>
      <c r="BF350">
        <f ca="1">IF(Table1[[#This Row],[Area]]="Area 6",Table1[[#This Row],[Income]],0)</f>
        <v>0</v>
      </c>
      <c r="BG350">
        <f ca="1">IF(Table1[[#This Row],[Area]]="Area 7",Table1[[#This Row],[Income]],0)</f>
        <v>0</v>
      </c>
      <c r="BH350">
        <f ca="1">IF(Table1[[#This Row],[Area]]="Area 8",Table1[[#This Row],[Income]],0)</f>
        <v>72041</v>
      </c>
      <c r="BI350">
        <f ca="1">IF(Table1[[#This Row],[Area]]="Area 9",Table1[[#This Row],[Income]],0)</f>
        <v>0</v>
      </c>
      <c r="BJ350">
        <f ca="1">IF(Table1[[#This Row],[Area]]="Area 10",Table1[[#This Row],[Income]],0)</f>
        <v>0</v>
      </c>
      <c r="BK350">
        <f ca="1">IF(Table1[[#This Row],[Area]]="Area 11",Table1[[#This Row],[Income]],0)</f>
        <v>0</v>
      </c>
      <c r="BL350">
        <f ca="1">IF(Table1[[#This Row],[Area]]="Area 12",Table1[[#This Row],[Income]],0)</f>
        <v>0</v>
      </c>
      <c r="BM350">
        <f ca="1">IF(Table1[[#This Row],[Area]]="Area 13",Table1[[#This Row],[Income]],0)</f>
        <v>0</v>
      </c>
      <c r="BN350" s="2">
        <f ca="1">IF(Table1[[#This Row],[Area]]="Area 14",Table1[[#This Row],[Income]],0)</f>
        <v>0</v>
      </c>
      <c r="BO350" s="1">
        <f ca="1">IF(Table1[[#This Row],[Occupation]]="Health",Table1[[#This Row],[Income]],0)</f>
        <v>0</v>
      </c>
      <c r="BP350">
        <f ca="1">IF(Table1[[#This Row],[Occupation]]="Construction",Table1[[#This Row],[Income]],0)</f>
        <v>0</v>
      </c>
      <c r="BQ350">
        <f ca="1">IF(Table1[[#This Row],[Occupation]]="Teaching",Table1[[#This Row],[Income]],0)</f>
        <v>0</v>
      </c>
      <c r="BR350">
        <f ca="1">IF(Table1[[#This Row],[Occupation]]="IT",Table1[[#This Row],[Income]],0)</f>
        <v>0</v>
      </c>
      <c r="BS350">
        <f ca="1">IF(Table1[[#This Row],[Occupation]]="General Work",Table1[[#This Row],[Income]],0)</f>
        <v>72041</v>
      </c>
      <c r="BT350" s="2">
        <f ca="1">IF(Table1[[#This Row],[Occupation]]="Agriculture",Table1[[#This Row],[Income]],0)</f>
        <v>0</v>
      </c>
      <c r="BV350" s="1">
        <f ca="1">IF(Table1[[#This Row],[Value of Debts]]&gt;Table1[[#This Row],[Income]],1,0)</f>
        <v>1</v>
      </c>
      <c r="BY350" s="2">
        <f ca="1">IF(Table1[[#This Row],[Net Worth of person]]&gt;$BZ$5,Table1[[#This Row],[Age]],0)</f>
        <v>29</v>
      </c>
    </row>
    <row r="351" spans="2:77" x14ac:dyDescent="0.3">
      <c r="B351">
        <f t="shared" ca="1" si="124"/>
        <v>2</v>
      </c>
      <c r="C351" t="str">
        <f t="shared" ca="1" si="133"/>
        <v>Women</v>
      </c>
      <c r="D351">
        <f t="shared" ca="1" si="125"/>
        <v>42</v>
      </c>
      <c r="E351">
        <f t="shared" ca="1" si="126"/>
        <v>2</v>
      </c>
      <c r="F351" t="str">
        <f t="shared" ca="1" si="134"/>
        <v>Construction</v>
      </c>
      <c r="G351">
        <f t="shared" ca="1" si="127"/>
        <v>2</v>
      </c>
      <c r="H351" t="str">
        <f t="shared" ca="1" si="135"/>
        <v>College</v>
      </c>
      <c r="I351">
        <f t="shared" ca="1" si="128"/>
        <v>2</v>
      </c>
      <c r="J351">
        <f t="shared" ca="1" si="129"/>
        <v>2</v>
      </c>
      <c r="K351">
        <f t="shared" ca="1" si="130"/>
        <v>54086</v>
      </c>
      <c r="L351">
        <f t="shared" ca="1" si="131"/>
        <v>6</v>
      </c>
      <c r="M351" t="str">
        <f t="shared" ca="1" si="136"/>
        <v>Area 6</v>
      </c>
      <c r="N351">
        <f t="shared" ca="1" si="137"/>
        <v>270430</v>
      </c>
      <c r="O351">
        <f ca="1">RAND()*Table1[[#This Row],[value of House]]</f>
        <v>181892.83508532168</v>
      </c>
      <c r="P351">
        <f t="shared" ca="1" si="138"/>
        <v>82719.028925145962</v>
      </c>
      <c r="Q351">
        <f t="shared" ca="1" si="139"/>
        <v>41696</v>
      </c>
      <c r="R351">
        <f t="shared" ca="1" si="140"/>
        <v>22899.035774963711</v>
      </c>
      <c r="S351">
        <f t="shared" ca="1" si="141"/>
        <v>80253.117428386846</v>
      </c>
      <c r="T351">
        <f t="shared" ca="1" si="142"/>
        <v>433402.14635353279</v>
      </c>
      <c r="U351">
        <f t="shared" ca="1" si="143"/>
        <v>246487.87086028539</v>
      </c>
      <c r="V351">
        <f t="shared" ca="1" si="144"/>
        <v>186914.27549324741</v>
      </c>
      <c r="X351" s="1">
        <f ca="1">IF(Table1[[#This Row],[Gender]]="Men",1,0)</f>
        <v>0</v>
      </c>
      <c r="Y351">
        <f ca="1">IF(Table1[[#This Row],[Gender]]="Women",1,0)</f>
        <v>1</v>
      </c>
      <c r="AB351" s="2"/>
      <c r="AD351" s="1">
        <f ca="1">IF(Table1[[#This Row],[Occupation]]="General Work",1,0)</f>
        <v>0</v>
      </c>
      <c r="AE351">
        <f ca="1">IF(Table1[[#This Row],[Occupation]]="IT",1,0)</f>
        <v>0</v>
      </c>
      <c r="AF351">
        <f ca="1">IF(Table1[[#This Row],[Occupation]]="Agriculture",1,0)</f>
        <v>0</v>
      </c>
      <c r="AG351">
        <f ca="1">IF(Table1[[#This Row],[Occupation]]="Teaching",1,0)</f>
        <v>0</v>
      </c>
      <c r="AH351">
        <f ca="1">IF(Table1[[#This Row],[Occupation]]="Construction",1,0)</f>
        <v>1</v>
      </c>
      <c r="AI351">
        <f ca="1">IF(Table1[[#This Row],[Occupation]]="Health",1,0)</f>
        <v>0</v>
      </c>
      <c r="AP351" s="1"/>
      <c r="AQ351" s="11">
        <f t="shared" ca="1" si="123"/>
        <v>39259.371274956698</v>
      </c>
      <c r="AR351" s="2"/>
      <c r="AS351" s="1">
        <f ca="1">IF(Table1[[#This Row],[Value of Debts]]&gt;$AT$5,1,0)</f>
        <v>1</v>
      </c>
      <c r="AV351" s="2"/>
      <c r="AW351" s="16">
        <f ca="1">Table1[[#This Row],[Mortage Left]]/Table1[[#This Row],[value of House]]</f>
        <v>0.67260597968169833</v>
      </c>
      <c r="AX351">
        <f t="shared" ca="1" si="132"/>
        <v>0</v>
      </c>
      <c r="BA351" s="1">
        <f ca="1">IF(Table1[[#This Row],[Area]]="Area 1",Table1[[#This Row],[Income]],0)</f>
        <v>0</v>
      </c>
      <c r="BB351">
        <f ca="1">IF(Table1[[#This Row],[Area]]="Area 2",Table1[[#This Row],[Income]],0)</f>
        <v>0</v>
      </c>
      <c r="BC351">
        <f ca="1">IF(Table1[[#This Row],[Area]]="Area 3",Table1[[#This Row],[Income]],0)</f>
        <v>0</v>
      </c>
      <c r="BD351">
        <f ca="1">IF(Table1[[#This Row],[Area]]="Area 4",Table1[[#This Row],[Income]],0)</f>
        <v>0</v>
      </c>
      <c r="BE351">
        <f ca="1">IF(Table1[[#This Row],[Area]]="Area 5",Table1[[#This Row],[Income]],0)</f>
        <v>0</v>
      </c>
      <c r="BF351">
        <f ca="1">IF(Table1[[#This Row],[Area]]="Area 6",Table1[[#This Row],[Income]],0)</f>
        <v>54086</v>
      </c>
      <c r="BG351">
        <f ca="1">IF(Table1[[#This Row],[Area]]="Area 7",Table1[[#This Row],[Income]],0)</f>
        <v>0</v>
      </c>
      <c r="BH351">
        <f ca="1">IF(Table1[[#This Row],[Area]]="Area 8",Table1[[#This Row],[Income]],0)</f>
        <v>0</v>
      </c>
      <c r="BI351">
        <f ca="1">IF(Table1[[#This Row],[Area]]="Area 9",Table1[[#This Row],[Income]],0)</f>
        <v>0</v>
      </c>
      <c r="BJ351">
        <f ca="1">IF(Table1[[#This Row],[Area]]="Area 10",Table1[[#This Row],[Income]],0)</f>
        <v>0</v>
      </c>
      <c r="BK351">
        <f ca="1">IF(Table1[[#This Row],[Area]]="Area 11",Table1[[#This Row],[Income]],0)</f>
        <v>0</v>
      </c>
      <c r="BL351">
        <f ca="1">IF(Table1[[#This Row],[Area]]="Area 12",Table1[[#This Row],[Income]],0)</f>
        <v>0</v>
      </c>
      <c r="BM351">
        <f ca="1">IF(Table1[[#This Row],[Area]]="Area 13",Table1[[#This Row],[Income]],0)</f>
        <v>0</v>
      </c>
      <c r="BN351" s="2">
        <f ca="1">IF(Table1[[#This Row],[Area]]="Area 14",Table1[[#This Row],[Income]],0)</f>
        <v>0</v>
      </c>
      <c r="BO351" s="1">
        <f ca="1">IF(Table1[[#This Row],[Occupation]]="Health",Table1[[#This Row],[Income]],0)</f>
        <v>0</v>
      </c>
      <c r="BP351">
        <f ca="1">IF(Table1[[#This Row],[Occupation]]="Construction",Table1[[#This Row],[Income]],0)</f>
        <v>54086</v>
      </c>
      <c r="BQ351">
        <f ca="1">IF(Table1[[#This Row],[Occupation]]="Teaching",Table1[[#This Row],[Income]],0)</f>
        <v>0</v>
      </c>
      <c r="BR351">
        <f ca="1">IF(Table1[[#This Row],[Occupation]]="IT",Table1[[#This Row],[Income]],0)</f>
        <v>0</v>
      </c>
      <c r="BS351">
        <f ca="1">IF(Table1[[#This Row],[Occupation]]="General Work",Table1[[#This Row],[Income]],0)</f>
        <v>0</v>
      </c>
      <c r="BT351" s="2">
        <f ca="1">IF(Table1[[#This Row],[Occupation]]="Agriculture",Table1[[#This Row],[Income]],0)</f>
        <v>0</v>
      </c>
      <c r="BV351" s="1">
        <f ca="1">IF(Table1[[#This Row],[Value of Debts]]&gt;Table1[[#This Row],[Income]],1,0)</f>
        <v>1</v>
      </c>
      <c r="BY351" s="2">
        <f ca="1">IF(Table1[[#This Row],[Net Worth of person]]&gt;$BZ$5,Table1[[#This Row],[Age]],0)</f>
        <v>42</v>
      </c>
    </row>
    <row r="352" spans="2:77" x14ac:dyDescent="0.3">
      <c r="B352">
        <f t="shared" ca="1" si="124"/>
        <v>2</v>
      </c>
      <c r="C352" t="str">
        <f t="shared" ca="1" si="133"/>
        <v>Women</v>
      </c>
      <c r="D352">
        <f t="shared" ca="1" si="125"/>
        <v>35</v>
      </c>
      <c r="E352">
        <f t="shared" ca="1" si="126"/>
        <v>6</v>
      </c>
      <c r="F352" t="str">
        <f t="shared" ca="1" si="134"/>
        <v>Agriculture</v>
      </c>
      <c r="G352">
        <f t="shared" ca="1" si="127"/>
        <v>5</v>
      </c>
      <c r="H352" t="str">
        <f t="shared" ca="1" si="135"/>
        <v>Others</v>
      </c>
      <c r="I352">
        <f t="shared" ca="1" si="128"/>
        <v>0</v>
      </c>
      <c r="J352">
        <f t="shared" ca="1" si="129"/>
        <v>2</v>
      </c>
      <c r="K352">
        <f t="shared" ca="1" si="130"/>
        <v>81501</v>
      </c>
      <c r="L352">
        <f t="shared" ca="1" si="131"/>
        <v>11</v>
      </c>
      <c r="M352" t="str">
        <f t="shared" ca="1" si="136"/>
        <v>Area 11</v>
      </c>
      <c r="N352">
        <f t="shared" ca="1" si="137"/>
        <v>489006</v>
      </c>
      <c r="O352">
        <f ca="1">RAND()*Table1[[#This Row],[value of House]]</f>
        <v>161669.87495267909</v>
      </c>
      <c r="P352">
        <f t="shared" ca="1" si="138"/>
        <v>78518.742549913397</v>
      </c>
      <c r="Q352">
        <f t="shared" ca="1" si="139"/>
        <v>33481</v>
      </c>
      <c r="R352">
        <f t="shared" ca="1" si="140"/>
        <v>17735.451030920962</v>
      </c>
      <c r="S352">
        <f t="shared" ca="1" si="141"/>
        <v>65880.444449090937</v>
      </c>
      <c r="T352">
        <f t="shared" ca="1" si="142"/>
        <v>633405.18699900433</v>
      </c>
      <c r="U352">
        <f t="shared" ca="1" si="143"/>
        <v>212886.32598360005</v>
      </c>
      <c r="V352">
        <f t="shared" ca="1" si="144"/>
        <v>420518.86101540428</v>
      </c>
      <c r="X352" s="1">
        <f ca="1">IF(Table1[[#This Row],[Gender]]="Men",1,0)</f>
        <v>0</v>
      </c>
      <c r="Y352">
        <f ca="1">IF(Table1[[#This Row],[Gender]]="Women",1,0)</f>
        <v>1</v>
      </c>
      <c r="AB352" s="2"/>
      <c r="AD352" s="1">
        <f ca="1">IF(Table1[[#This Row],[Occupation]]="General Work",1,0)</f>
        <v>0</v>
      </c>
      <c r="AE352">
        <f ca="1">IF(Table1[[#This Row],[Occupation]]="IT",1,0)</f>
        <v>0</v>
      </c>
      <c r="AF352">
        <f ca="1">IF(Table1[[#This Row],[Occupation]]="Agriculture",1,0)</f>
        <v>1</v>
      </c>
      <c r="AG352">
        <f ca="1">IF(Table1[[#This Row],[Occupation]]="Teaching",1,0)</f>
        <v>0</v>
      </c>
      <c r="AH352">
        <f ca="1">IF(Table1[[#This Row],[Occupation]]="Construction",1,0)</f>
        <v>0</v>
      </c>
      <c r="AI352">
        <f ca="1">IF(Table1[[#This Row],[Occupation]]="Health",1,0)</f>
        <v>0</v>
      </c>
      <c r="AP352" s="1"/>
      <c r="AQ352" s="11">
        <f t="shared" ca="1" si="123"/>
        <v>52593.68567717728</v>
      </c>
      <c r="AR352" s="2"/>
      <c r="AS352" s="1">
        <f ca="1">IF(Table1[[#This Row],[Value of Debts]]&gt;$AT$5,1,0)</f>
        <v>1</v>
      </c>
      <c r="AV352" s="2"/>
      <c r="AW352" s="16">
        <f ca="1">Table1[[#This Row],[Mortage Left]]/Table1[[#This Row],[value of House]]</f>
        <v>0.33060918465760969</v>
      </c>
      <c r="AX352">
        <f t="shared" ca="1" si="132"/>
        <v>0</v>
      </c>
      <c r="BA352" s="1">
        <f ca="1">IF(Table1[[#This Row],[Area]]="Area 1",Table1[[#This Row],[Income]],0)</f>
        <v>0</v>
      </c>
      <c r="BB352">
        <f ca="1">IF(Table1[[#This Row],[Area]]="Area 2",Table1[[#This Row],[Income]],0)</f>
        <v>0</v>
      </c>
      <c r="BC352">
        <f ca="1">IF(Table1[[#This Row],[Area]]="Area 3",Table1[[#This Row],[Income]],0)</f>
        <v>0</v>
      </c>
      <c r="BD352">
        <f ca="1">IF(Table1[[#This Row],[Area]]="Area 4",Table1[[#This Row],[Income]],0)</f>
        <v>0</v>
      </c>
      <c r="BE352">
        <f ca="1">IF(Table1[[#This Row],[Area]]="Area 5",Table1[[#This Row],[Income]],0)</f>
        <v>0</v>
      </c>
      <c r="BF352">
        <f ca="1">IF(Table1[[#This Row],[Area]]="Area 6",Table1[[#This Row],[Income]],0)</f>
        <v>0</v>
      </c>
      <c r="BG352">
        <f ca="1">IF(Table1[[#This Row],[Area]]="Area 7",Table1[[#This Row],[Income]],0)</f>
        <v>0</v>
      </c>
      <c r="BH352">
        <f ca="1">IF(Table1[[#This Row],[Area]]="Area 8",Table1[[#This Row],[Income]],0)</f>
        <v>0</v>
      </c>
      <c r="BI352">
        <f ca="1">IF(Table1[[#This Row],[Area]]="Area 9",Table1[[#This Row],[Income]],0)</f>
        <v>0</v>
      </c>
      <c r="BJ352">
        <f ca="1">IF(Table1[[#This Row],[Area]]="Area 10",Table1[[#This Row],[Income]],0)</f>
        <v>0</v>
      </c>
      <c r="BK352">
        <f ca="1">IF(Table1[[#This Row],[Area]]="Area 11",Table1[[#This Row],[Income]],0)</f>
        <v>81501</v>
      </c>
      <c r="BL352">
        <f ca="1">IF(Table1[[#This Row],[Area]]="Area 12",Table1[[#This Row],[Income]],0)</f>
        <v>0</v>
      </c>
      <c r="BM352">
        <f ca="1">IF(Table1[[#This Row],[Area]]="Area 13",Table1[[#This Row],[Income]],0)</f>
        <v>0</v>
      </c>
      <c r="BN352" s="2">
        <f ca="1">IF(Table1[[#This Row],[Area]]="Area 14",Table1[[#This Row],[Income]],0)</f>
        <v>0</v>
      </c>
      <c r="BO352" s="1">
        <f ca="1">IF(Table1[[#This Row],[Occupation]]="Health",Table1[[#This Row],[Income]],0)</f>
        <v>0</v>
      </c>
      <c r="BP352">
        <f ca="1">IF(Table1[[#This Row],[Occupation]]="Construction",Table1[[#This Row],[Income]],0)</f>
        <v>0</v>
      </c>
      <c r="BQ352">
        <f ca="1">IF(Table1[[#This Row],[Occupation]]="Teaching",Table1[[#This Row],[Income]],0)</f>
        <v>0</v>
      </c>
      <c r="BR352">
        <f ca="1">IF(Table1[[#This Row],[Occupation]]="IT",Table1[[#This Row],[Income]],0)</f>
        <v>0</v>
      </c>
      <c r="BS352">
        <f ca="1">IF(Table1[[#This Row],[Occupation]]="General Work",Table1[[#This Row],[Income]],0)</f>
        <v>0</v>
      </c>
      <c r="BT352" s="2">
        <f ca="1">IF(Table1[[#This Row],[Occupation]]="Agriculture",Table1[[#This Row],[Income]],0)</f>
        <v>81501</v>
      </c>
      <c r="BV352" s="1">
        <f ca="1">IF(Table1[[#This Row],[Value of Debts]]&gt;Table1[[#This Row],[Income]],1,0)</f>
        <v>1</v>
      </c>
      <c r="BY352" s="2">
        <f ca="1">IF(Table1[[#This Row],[Net Worth of person]]&gt;$BZ$5,Table1[[#This Row],[Age]],0)</f>
        <v>35</v>
      </c>
    </row>
    <row r="353" spans="2:77" x14ac:dyDescent="0.3">
      <c r="B353">
        <f t="shared" ca="1" si="124"/>
        <v>1</v>
      </c>
      <c r="C353" t="str">
        <f t="shared" ca="1" si="133"/>
        <v>Men</v>
      </c>
      <c r="D353">
        <f t="shared" ca="1" si="125"/>
        <v>43</v>
      </c>
      <c r="E353">
        <f t="shared" ca="1" si="126"/>
        <v>2</v>
      </c>
      <c r="F353" t="str">
        <f t="shared" ca="1" si="134"/>
        <v>Construction</v>
      </c>
      <c r="G353">
        <f t="shared" ca="1" si="127"/>
        <v>3</v>
      </c>
      <c r="H353" t="str">
        <f t="shared" ca="1" si="135"/>
        <v>University</v>
      </c>
      <c r="I353">
        <f t="shared" ca="1" si="128"/>
        <v>0</v>
      </c>
      <c r="J353">
        <f t="shared" ca="1" si="129"/>
        <v>1</v>
      </c>
      <c r="K353">
        <f t="shared" ca="1" si="130"/>
        <v>67482</v>
      </c>
      <c r="L353">
        <f t="shared" ca="1" si="131"/>
        <v>14</v>
      </c>
      <c r="M353" t="str">
        <f t="shared" ca="1" si="136"/>
        <v>Area 14</v>
      </c>
      <c r="N353">
        <f t="shared" ca="1" si="137"/>
        <v>404892</v>
      </c>
      <c r="O353">
        <f ca="1">RAND()*Table1[[#This Row],[value of House]]</f>
        <v>28982.367945923124</v>
      </c>
      <c r="P353">
        <f t="shared" ca="1" si="138"/>
        <v>52593.68567717728</v>
      </c>
      <c r="Q353">
        <f t="shared" ca="1" si="139"/>
        <v>46938</v>
      </c>
      <c r="R353">
        <f t="shared" ca="1" si="140"/>
        <v>31036.083288158592</v>
      </c>
      <c r="S353">
        <f t="shared" ca="1" si="141"/>
        <v>96985.163257514025</v>
      </c>
      <c r="T353">
        <f t="shared" ca="1" si="142"/>
        <v>554470.84893469128</v>
      </c>
      <c r="U353">
        <f t="shared" ca="1" si="143"/>
        <v>106956.45123408172</v>
      </c>
      <c r="V353">
        <f t="shared" ca="1" si="144"/>
        <v>447514.39770060958</v>
      </c>
      <c r="X353" s="1">
        <f ca="1">IF(Table1[[#This Row],[Gender]]="Men",1,0)</f>
        <v>1</v>
      </c>
      <c r="Y353">
        <f ca="1">IF(Table1[[#This Row],[Gender]]="Women",1,0)</f>
        <v>0</v>
      </c>
      <c r="AB353" s="2"/>
      <c r="AD353" s="1">
        <f ca="1">IF(Table1[[#This Row],[Occupation]]="General Work",1,0)</f>
        <v>0</v>
      </c>
      <c r="AE353">
        <f ca="1">IF(Table1[[#This Row],[Occupation]]="IT",1,0)</f>
        <v>0</v>
      </c>
      <c r="AF353">
        <f ca="1">IF(Table1[[#This Row],[Occupation]]="Agriculture",1,0)</f>
        <v>0</v>
      </c>
      <c r="AG353">
        <f ca="1">IF(Table1[[#This Row],[Occupation]]="Teaching",1,0)</f>
        <v>0</v>
      </c>
      <c r="AH353">
        <f ca="1">IF(Table1[[#This Row],[Occupation]]="Construction",1,0)</f>
        <v>1</v>
      </c>
      <c r="AI353">
        <f ca="1">IF(Table1[[#This Row],[Occupation]]="Health",1,0)</f>
        <v>0</v>
      </c>
      <c r="AP353" s="1"/>
      <c r="AQ353" s="11">
        <f t="shared" ca="1" si="123"/>
        <v>42893.121422362943</v>
      </c>
      <c r="AR353" s="2"/>
      <c r="AS353" s="1">
        <f ca="1">IF(Table1[[#This Row],[Value of Debts]]&gt;$AT$5,1,0)</f>
        <v>1</v>
      </c>
      <c r="AV353" s="2"/>
      <c r="AW353" s="16">
        <f ca="1">Table1[[#This Row],[Mortage Left]]/Table1[[#This Row],[value of House]]</f>
        <v>7.158049046640369E-2</v>
      </c>
      <c r="AX353">
        <f t="shared" ca="1" si="132"/>
        <v>1</v>
      </c>
      <c r="BA353" s="1">
        <f ca="1">IF(Table1[[#This Row],[Area]]="Area 1",Table1[[#This Row],[Income]],0)</f>
        <v>0</v>
      </c>
      <c r="BB353">
        <f ca="1">IF(Table1[[#This Row],[Area]]="Area 2",Table1[[#This Row],[Income]],0)</f>
        <v>0</v>
      </c>
      <c r="BC353">
        <f ca="1">IF(Table1[[#This Row],[Area]]="Area 3",Table1[[#This Row],[Income]],0)</f>
        <v>0</v>
      </c>
      <c r="BD353">
        <f ca="1">IF(Table1[[#This Row],[Area]]="Area 4",Table1[[#This Row],[Income]],0)</f>
        <v>0</v>
      </c>
      <c r="BE353">
        <f ca="1">IF(Table1[[#This Row],[Area]]="Area 5",Table1[[#This Row],[Income]],0)</f>
        <v>0</v>
      </c>
      <c r="BF353">
        <f ca="1">IF(Table1[[#This Row],[Area]]="Area 6",Table1[[#This Row],[Income]],0)</f>
        <v>0</v>
      </c>
      <c r="BG353">
        <f ca="1">IF(Table1[[#This Row],[Area]]="Area 7",Table1[[#This Row],[Income]],0)</f>
        <v>0</v>
      </c>
      <c r="BH353">
        <f ca="1">IF(Table1[[#This Row],[Area]]="Area 8",Table1[[#This Row],[Income]],0)</f>
        <v>0</v>
      </c>
      <c r="BI353">
        <f ca="1">IF(Table1[[#This Row],[Area]]="Area 9",Table1[[#This Row],[Income]],0)</f>
        <v>0</v>
      </c>
      <c r="BJ353">
        <f ca="1">IF(Table1[[#This Row],[Area]]="Area 10",Table1[[#This Row],[Income]],0)</f>
        <v>0</v>
      </c>
      <c r="BK353">
        <f ca="1">IF(Table1[[#This Row],[Area]]="Area 11",Table1[[#This Row],[Income]],0)</f>
        <v>0</v>
      </c>
      <c r="BL353">
        <f ca="1">IF(Table1[[#This Row],[Area]]="Area 12",Table1[[#This Row],[Income]],0)</f>
        <v>0</v>
      </c>
      <c r="BM353">
        <f ca="1">IF(Table1[[#This Row],[Area]]="Area 13",Table1[[#This Row],[Income]],0)</f>
        <v>0</v>
      </c>
      <c r="BN353" s="2">
        <f ca="1">IF(Table1[[#This Row],[Area]]="Area 14",Table1[[#This Row],[Income]],0)</f>
        <v>67482</v>
      </c>
      <c r="BO353" s="1">
        <f ca="1">IF(Table1[[#This Row],[Occupation]]="Health",Table1[[#This Row],[Income]],0)</f>
        <v>0</v>
      </c>
      <c r="BP353">
        <f ca="1">IF(Table1[[#This Row],[Occupation]]="Construction",Table1[[#This Row],[Income]],0)</f>
        <v>67482</v>
      </c>
      <c r="BQ353">
        <f ca="1">IF(Table1[[#This Row],[Occupation]]="Teaching",Table1[[#This Row],[Income]],0)</f>
        <v>0</v>
      </c>
      <c r="BR353">
        <f ca="1">IF(Table1[[#This Row],[Occupation]]="IT",Table1[[#This Row],[Income]],0)</f>
        <v>0</v>
      </c>
      <c r="BS353">
        <f ca="1">IF(Table1[[#This Row],[Occupation]]="General Work",Table1[[#This Row],[Income]],0)</f>
        <v>0</v>
      </c>
      <c r="BT353" s="2">
        <f ca="1">IF(Table1[[#This Row],[Occupation]]="Agriculture",Table1[[#This Row],[Income]],0)</f>
        <v>0</v>
      </c>
      <c r="BV353" s="1">
        <f ca="1">IF(Table1[[#This Row],[Value of Debts]]&gt;Table1[[#This Row],[Income]],1,0)</f>
        <v>1</v>
      </c>
      <c r="BY353" s="2">
        <f ca="1">IF(Table1[[#This Row],[Net Worth of person]]&gt;$BZ$5,Table1[[#This Row],[Age]],0)</f>
        <v>43</v>
      </c>
    </row>
    <row r="354" spans="2:77" x14ac:dyDescent="0.3">
      <c r="B354">
        <f t="shared" ca="1" si="124"/>
        <v>2</v>
      </c>
      <c r="C354" t="str">
        <f t="shared" ca="1" si="133"/>
        <v>Women</v>
      </c>
      <c r="D354">
        <f t="shared" ca="1" si="125"/>
        <v>32</v>
      </c>
      <c r="E354">
        <f t="shared" ca="1" si="126"/>
        <v>6</v>
      </c>
      <c r="F354" t="str">
        <f t="shared" ca="1" si="134"/>
        <v>Agriculture</v>
      </c>
      <c r="G354">
        <f t="shared" ca="1" si="127"/>
        <v>2</v>
      </c>
      <c r="H354" t="str">
        <f t="shared" ca="1" si="135"/>
        <v>College</v>
      </c>
      <c r="I354">
        <f t="shared" ca="1" si="128"/>
        <v>3</v>
      </c>
      <c r="J354">
        <f t="shared" ca="1" si="129"/>
        <v>1</v>
      </c>
      <c r="K354">
        <f t="shared" ca="1" si="130"/>
        <v>46630</v>
      </c>
      <c r="L354">
        <f t="shared" ca="1" si="131"/>
        <v>14</v>
      </c>
      <c r="M354" t="str">
        <f t="shared" ca="1" si="136"/>
        <v>Area 14</v>
      </c>
      <c r="N354">
        <f t="shared" ca="1" si="137"/>
        <v>186520</v>
      </c>
      <c r="O354">
        <f ca="1">RAND()*Table1[[#This Row],[value of House]]</f>
        <v>71655.897191135751</v>
      </c>
      <c r="P354">
        <f t="shared" ca="1" si="138"/>
        <v>42893.121422362943</v>
      </c>
      <c r="Q354">
        <f t="shared" ca="1" si="139"/>
        <v>40081</v>
      </c>
      <c r="R354">
        <f t="shared" ca="1" si="140"/>
        <v>5631.0372096731044</v>
      </c>
      <c r="S354">
        <f t="shared" ca="1" si="141"/>
        <v>42445.195305868983</v>
      </c>
      <c r="T354">
        <f t="shared" ca="1" si="142"/>
        <v>271858.31672823196</v>
      </c>
      <c r="U354">
        <f t="shared" ca="1" si="143"/>
        <v>117367.93440080885</v>
      </c>
      <c r="V354">
        <f t="shared" ca="1" si="144"/>
        <v>154490.38232742311</v>
      </c>
      <c r="X354" s="1">
        <f ca="1">IF(Table1[[#This Row],[Gender]]="Men",1,0)</f>
        <v>0</v>
      </c>
      <c r="Y354">
        <f ca="1">IF(Table1[[#This Row],[Gender]]="Women",1,0)</f>
        <v>1</v>
      </c>
      <c r="AB354" s="2"/>
      <c r="AD354" s="1">
        <f ca="1">IF(Table1[[#This Row],[Occupation]]="General Work",1,0)</f>
        <v>0</v>
      </c>
      <c r="AE354">
        <f ca="1">IF(Table1[[#This Row],[Occupation]]="IT",1,0)</f>
        <v>0</v>
      </c>
      <c r="AF354">
        <f ca="1">IF(Table1[[#This Row],[Occupation]]="Agriculture",1,0)</f>
        <v>1</v>
      </c>
      <c r="AG354">
        <f ca="1">IF(Table1[[#This Row],[Occupation]]="Teaching",1,0)</f>
        <v>0</v>
      </c>
      <c r="AH354">
        <f ca="1">IF(Table1[[#This Row],[Occupation]]="Construction",1,0)</f>
        <v>0</v>
      </c>
      <c r="AI354">
        <f ca="1">IF(Table1[[#This Row],[Occupation]]="Health",1,0)</f>
        <v>0</v>
      </c>
      <c r="AP354" s="1"/>
      <c r="AQ354" s="11">
        <f t="shared" ca="1" si="123"/>
        <v>72411.95731405876</v>
      </c>
      <c r="AR354" s="2"/>
      <c r="AS354" s="1">
        <f ca="1">IF(Table1[[#This Row],[Value of Debts]]&gt;$AT$5,1,0)</f>
        <v>1</v>
      </c>
      <c r="AV354" s="2"/>
      <c r="AW354" s="16">
        <f ca="1">Table1[[#This Row],[Mortage Left]]/Table1[[#This Row],[value of House]]</f>
        <v>0.384172727810078</v>
      </c>
      <c r="AX354">
        <f t="shared" ca="1" si="132"/>
        <v>0</v>
      </c>
      <c r="BA354" s="1">
        <f ca="1">IF(Table1[[#This Row],[Area]]="Area 1",Table1[[#This Row],[Income]],0)</f>
        <v>0</v>
      </c>
      <c r="BB354">
        <f ca="1">IF(Table1[[#This Row],[Area]]="Area 2",Table1[[#This Row],[Income]],0)</f>
        <v>0</v>
      </c>
      <c r="BC354">
        <f ca="1">IF(Table1[[#This Row],[Area]]="Area 3",Table1[[#This Row],[Income]],0)</f>
        <v>0</v>
      </c>
      <c r="BD354">
        <f ca="1">IF(Table1[[#This Row],[Area]]="Area 4",Table1[[#This Row],[Income]],0)</f>
        <v>0</v>
      </c>
      <c r="BE354">
        <f ca="1">IF(Table1[[#This Row],[Area]]="Area 5",Table1[[#This Row],[Income]],0)</f>
        <v>0</v>
      </c>
      <c r="BF354">
        <f ca="1">IF(Table1[[#This Row],[Area]]="Area 6",Table1[[#This Row],[Income]],0)</f>
        <v>0</v>
      </c>
      <c r="BG354">
        <f ca="1">IF(Table1[[#This Row],[Area]]="Area 7",Table1[[#This Row],[Income]],0)</f>
        <v>0</v>
      </c>
      <c r="BH354">
        <f ca="1">IF(Table1[[#This Row],[Area]]="Area 8",Table1[[#This Row],[Income]],0)</f>
        <v>0</v>
      </c>
      <c r="BI354">
        <f ca="1">IF(Table1[[#This Row],[Area]]="Area 9",Table1[[#This Row],[Income]],0)</f>
        <v>0</v>
      </c>
      <c r="BJ354">
        <f ca="1">IF(Table1[[#This Row],[Area]]="Area 10",Table1[[#This Row],[Income]],0)</f>
        <v>0</v>
      </c>
      <c r="BK354">
        <f ca="1">IF(Table1[[#This Row],[Area]]="Area 11",Table1[[#This Row],[Income]],0)</f>
        <v>0</v>
      </c>
      <c r="BL354">
        <f ca="1">IF(Table1[[#This Row],[Area]]="Area 12",Table1[[#This Row],[Income]],0)</f>
        <v>0</v>
      </c>
      <c r="BM354">
        <f ca="1">IF(Table1[[#This Row],[Area]]="Area 13",Table1[[#This Row],[Income]],0)</f>
        <v>0</v>
      </c>
      <c r="BN354" s="2">
        <f ca="1">IF(Table1[[#This Row],[Area]]="Area 14",Table1[[#This Row],[Income]],0)</f>
        <v>46630</v>
      </c>
      <c r="BO354" s="1">
        <f ca="1">IF(Table1[[#This Row],[Occupation]]="Health",Table1[[#This Row],[Income]],0)</f>
        <v>0</v>
      </c>
      <c r="BP354">
        <f ca="1">IF(Table1[[#This Row],[Occupation]]="Construction",Table1[[#This Row],[Income]],0)</f>
        <v>0</v>
      </c>
      <c r="BQ354">
        <f ca="1">IF(Table1[[#This Row],[Occupation]]="Teaching",Table1[[#This Row],[Income]],0)</f>
        <v>0</v>
      </c>
      <c r="BR354">
        <f ca="1">IF(Table1[[#This Row],[Occupation]]="IT",Table1[[#This Row],[Income]],0)</f>
        <v>0</v>
      </c>
      <c r="BS354">
        <f ca="1">IF(Table1[[#This Row],[Occupation]]="General Work",Table1[[#This Row],[Income]],0)</f>
        <v>0</v>
      </c>
      <c r="BT354" s="2">
        <f ca="1">IF(Table1[[#This Row],[Occupation]]="Agriculture",Table1[[#This Row],[Income]],0)</f>
        <v>46630</v>
      </c>
      <c r="BV354" s="1">
        <f ca="1">IF(Table1[[#This Row],[Value of Debts]]&gt;Table1[[#This Row],[Income]],1,0)</f>
        <v>1</v>
      </c>
      <c r="BY354" s="2">
        <f ca="1">IF(Table1[[#This Row],[Net Worth of person]]&gt;$BZ$5,Table1[[#This Row],[Age]],0)</f>
        <v>32</v>
      </c>
    </row>
    <row r="355" spans="2:77" x14ac:dyDescent="0.3">
      <c r="B355">
        <f t="shared" ca="1" si="124"/>
        <v>2</v>
      </c>
      <c r="C355" t="str">
        <f t="shared" ca="1" si="133"/>
        <v>Women</v>
      </c>
      <c r="D355">
        <f t="shared" ca="1" si="125"/>
        <v>33</v>
      </c>
      <c r="E355">
        <f t="shared" ca="1" si="126"/>
        <v>4</v>
      </c>
      <c r="F355" t="str">
        <f t="shared" ca="1" si="134"/>
        <v>IT</v>
      </c>
      <c r="G355">
        <f t="shared" ca="1" si="127"/>
        <v>2</v>
      </c>
      <c r="H355" t="str">
        <f t="shared" ca="1" si="135"/>
        <v>College</v>
      </c>
      <c r="I355">
        <f t="shared" ca="1" si="128"/>
        <v>0</v>
      </c>
      <c r="J355">
        <f t="shared" ca="1" si="129"/>
        <v>1</v>
      </c>
      <c r="K355">
        <f t="shared" ca="1" si="130"/>
        <v>81407</v>
      </c>
      <c r="L355">
        <f t="shared" ca="1" si="131"/>
        <v>10</v>
      </c>
      <c r="M355" t="str">
        <f t="shared" ca="1" si="136"/>
        <v>Area 10</v>
      </c>
      <c r="N355">
        <f t="shared" ca="1" si="137"/>
        <v>244221</v>
      </c>
      <c r="O355">
        <f ca="1">RAND()*Table1[[#This Row],[value of House]]</f>
        <v>1061.6822627125628</v>
      </c>
      <c r="P355">
        <f t="shared" ca="1" si="138"/>
        <v>72411.95731405876</v>
      </c>
      <c r="Q355">
        <f t="shared" ca="1" si="139"/>
        <v>41485</v>
      </c>
      <c r="R355">
        <f t="shared" ca="1" si="140"/>
        <v>24762.912023978803</v>
      </c>
      <c r="S355">
        <f t="shared" ca="1" si="141"/>
        <v>90408.911521137983</v>
      </c>
      <c r="T355">
        <f t="shared" ca="1" si="142"/>
        <v>407041.86883519677</v>
      </c>
      <c r="U355">
        <f t="shared" ca="1" si="143"/>
        <v>67309.594286691368</v>
      </c>
      <c r="V355">
        <f t="shared" ca="1" si="144"/>
        <v>339732.27454850543</v>
      </c>
      <c r="X355" s="1">
        <f ca="1">IF(Table1[[#This Row],[Gender]]="Men",1,0)</f>
        <v>0</v>
      </c>
      <c r="Y355">
        <f ca="1">IF(Table1[[#This Row],[Gender]]="Women",1,0)</f>
        <v>1</v>
      </c>
      <c r="AB355" s="2"/>
      <c r="AD355" s="1">
        <f ca="1">IF(Table1[[#This Row],[Occupation]]="General Work",1,0)</f>
        <v>0</v>
      </c>
      <c r="AE355">
        <f ca="1">IF(Table1[[#This Row],[Occupation]]="IT",1,0)</f>
        <v>1</v>
      </c>
      <c r="AF355">
        <f ca="1">IF(Table1[[#This Row],[Occupation]]="Agriculture",1,0)</f>
        <v>0</v>
      </c>
      <c r="AG355">
        <f ca="1">IF(Table1[[#This Row],[Occupation]]="Teaching",1,0)</f>
        <v>0</v>
      </c>
      <c r="AH355">
        <f ca="1">IF(Table1[[#This Row],[Occupation]]="Construction",1,0)</f>
        <v>0</v>
      </c>
      <c r="AI355">
        <f ca="1">IF(Table1[[#This Row],[Occupation]]="Health",1,0)</f>
        <v>0</v>
      </c>
      <c r="AP355" s="1"/>
      <c r="AQ355" s="11">
        <f t="shared" ca="1" si="123"/>
        <v>17956.492491561574</v>
      </c>
      <c r="AR355" s="2"/>
      <c r="AS355" s="1">
        <f ca="1">IF(Table1[[#This Row],[Value of Debts]]&gt;$AT$5,1,0)</f>
        <v>0</v>
      </c>
      <c r="AV355" s="2"/>
      <c r="AW355" s="16">
        <f ca="1">Table1[[#This Row],[Mortage Left]]/Table1[[#This Row],[value of House]]</f>
        <v>4.3472193738972598E-3</v>
      </c>
      <c r="AX355">
        <f t="shared" ca="1" si="132"/>
        <v>1</v>
      </c>
      <c r="BA355" s="1">
        <f ca="1">IF(Table1[[#This Row],[Area]]="Area 1",Table1[[#This Row],[Income]],0)</f>
        <v>0</v>
      </c>
      <c r="BB355">
        <f ca="1">IF(Table1[[#This Row],[Area]]="Area 2",Table1[[#This Row],[Income]],0)</f>
        <v>0</v>
      </c>
      <c r="BC355">
        <f ca="1">IF(Table1[[#This Row],[Area]]="Area 3",Table1[[#This Row],[Income]],0)</f>
        <v>0</v>
      </c>
      <c r="BD355">
        <f ca="1">IF(Table1[[#This Row],[Area]]="Area 4",Table1[[#This Row],[Income]],0)</f>
        <v>0</v>
      </c>
      <c r="BE355">
        <f ca="1">IF(Table1[[#This Row],[Area]]="Area 5",Table1[[#This Row],[Income]],0)</f>
        <v>0</v>
      </c>
      <c r="BF355">
        <f ca="1">IF(Table1[[#This Row],[Area]]="Area 6",Table1[[#This Row],[Income]],0)</f>
        <v>0</v>
      </c>
      <c r="BG355">
        <f ca="1">IF(Table1[[#This Row],[Area]]="Area 7",Table1[[#This Row],[Income]],0)</f>
        <v>0</v>
      </c>
      <c r="BH355">
        <f ca="1">IF(Table1[[#This Row],[Area]]="Area 8",Table1[[#This Row],[Income]],0)</f>
        <v>0</v>
      </c>
      <c r="BI355">
        <f ca="1">IF(Table1[[#This Row],[Area]]="Area 9",Table1[[#This Row],[Income]],0)</f>
        <v>0</v>
      </c>
      <c r="BJ355">
        <f ca="1">IF(Table1[[#This Row],[Area]]="Area 10",Table1[[#This Row],[Income]],0)</f>
        <v>81407</v>
      </c>
      <c r="BK355">
        <f ca="1">IF(Table1[[#This Row],[Area]]="Area 11",Table1[[#This Row],[Income]],0)</f>
        <v>0</v>
      </c>
      <c r="BL355">
        <f ca="1">IF(Table1[[#This Row],[Area]]="Area 12",Table1[[#This Row],[Income]],0)</f>
        <v>0</v>
      </c>
      <c r="BM355">
        <f ca="1">IF(Table1[[#This Row],[Area]]="Area 13",Table1[[#This Row],[Income]],0)</f>
        <v>0</v>
      </c>
      <c r="BN355" s="2">
        <f ca="1">IF(Table1[[#This Row],[Area]]="Area 14",Table1[[#This Row],[Income]],0)</f>
        <v>0</v>
      </c>
      <c r="BO355" s="1">
        <f ca="1">IF(Table1[[#This Row],[Occupation]]="Health",Table1[[#This Row],[Income]],0)</f>
        <v>0</v>
      </c>
      <c r="BP355">
        <f ca="1">IF(Table1[[#This Row],[Occupation]]="Construction",Table1[[#This Row],[Income]],0)</f>
        <v>0</v>
      </c>
      <c r="BQ355">
        <f ca="1">IF(Table1[[#This Row],[Occupation]]="Teaching",Table1[[#This Row],[Income]],0)</f>
        <v>0</v>
      </c>
      <c r="BR355">
        <f ca="1">IF(Table1[[#This Row],[Occupation]]="IT",Table1[[#This Row],[Income]],0)</f>
        <v>81407</v>
      </c>
      <c r="BS355">
        <f ca="1">IF(Table1[[#This Row],[Occupation]]="General Work",Table1[[#This Row],[Income]],0)</f>
        <v>0</v>
      </c>
      <c r="BT355" s="2">
        <f ca="1">IF(Table1[[#This Row],[Occupation]]="Agriculture",Table1[[#This Row],[Income]],0)</f>
        <v>0</v>
      </c>
      <c r="BV355" s="1">
        <f ca="1">IF(Table1[[#This Row],[Value of Debts]]&gt;Table1[[#This Row],[Income]],1,0)</f>
        <v>0</v>
      </c>
      <c r="BY355" s="2">
        <f ca="1">IF(Table1[[#This Row],[Net Worth of person]]&gt;$BZ$5,Table1[[#This Row],[Age]],0)</f>
        <v>33</v>
      </c>
    </row>
    <row r="356" spans="2:77" x14ac:dyDescent="0.3">
      <c r="B356">
        <f t="shared" ca="1" si="124"/>
        <v>2</v>
      </c>
      <c r="C356" t="str">
        <f t="shared" ca="1" si="133"/>
        <v>Women</v>
      </c>
      <c r="D356">
        <f t="shared" ca="1" si="125"/>
        <v>28</v>
      </c>
      <c r="E356">
        <f t="shared" ca="1" si="126"/>
        <v>2</v>
      </c>
      <c r="F356" t="str">
        <f t="shared" ca="1" si="134"/>
        <v>Construction</v>
      </c>
      <c r="G356">
        <f t="shared" ca="1" si="127"/>
        <v>3</v>
      </c>
      <c r="H356" t="str">
        <f t="shared" ca="1" si="135"/>
        <v>University</v>
      </c>
      <c r="I356">
        <f t="shared" ca="1" si="128"/>
        <v>2</v>
      </c>
      <c r="J356">
        <f t="shared" ca="1" si="129"/>
        <v>1</v>
      </c>
      <c r="K356">
        <f t="shared" ca="1" si="130"/>
        <v>74597</v>
      </c>
      <c r="L356">
        <f t="shared" ca="1" si="131"/>
        <v>13</v>
      </c>
      <c r="M356" t="str">
        <f t="shared" ca="1" si="136"/>
        <v>Area 13</v>
      </c>
      <c r="N356">
        <f t="shared" ca="1" si="137"/>
        <v>223791</v>
      </c>
      <c r="O356">
        <f ca="1">RAND()*Table1[[#This Row],[value of House]]</f>
        <v>3331.6633092279071</v>
      </c>
      <c r="P356">
        <f t="shared" ca="1" si="138"/>
        <v>17956.492491561574</v>
      </c>
      <c r="Q356">
        <f t="shared" ca="1" si="139"/>
        <v>10108</v>
      </c>
      <c r="R356">
        <f t="shared" ca="1" si="140"/>
        <v>72640.16864264691</v>
      </c>
      <c r="S356">
        <f t="shared" ca="1" si="141"/>
        <v>67270.67445206143</v>
      </c>
      <c r="T356">
        <f t="shared" ca="1" si="142"/>
        <v>309018.16694362299</v>
      </c>
      <c r="U356">
        <f t="shared" ca="1" si="143"/>
        <v>86079.831951874818</v>
      </c>
      <c r="V356">
        <f t="shared" ca="1" si="144"/>
        <v>222938.33499174815</v>
      </c>
      <c r="X356" s="1">
        <f ca="1">IF(Table1[[#This Row],[Gender]]="Men",1,0)</f>
        <v>0</v>
      </c>
      <c r="Y356">
        <f ca="1">IF(Table1[[#This Row],[Gender]]="Women",1,0)</f>
        <v>1</v>
      </c>
      <c r="AB356" s="2"/>
      <c r="AD356" s="1">
        <f ca="1">IF(Table1[[#This Row],[Occupation]]="General Work",1,0)</f>
        <v>0</v>
      </c>
      <c r="AE356">
        <f ca="1">IF(Table1[[#This Row],[Occupation]]="IT",1,0)</f>
        <v>0</v>
      </c>
      <c r="AF356">
        <f ca="1">IF(Table1[[#This Row],[Occupation]]="Agriculture",1,0)</f>
        <v>0</v>
      </c>
      <c r="AG356">
        <f ca="1">IF(Table1[[#This Row],[Occupation]]="Teaching",1,0)</f>
        <v>0</v>
      </c>
      <c r="AH356">
        <f ca="1">IF(Table1[[#This Row],[Occupation]]="Construction",1,0)</f>
        <v>1</v>
      </c>
      <c r="AI356">
        <f ca="1">IF(Table1[[#This Row],[Occupation]]="Health",1,0)</f>
        <v>0</v>
      </c>
      <c r="AP356" s="1"/>
      <c r="AQ356" s="11">
        <f t="shared" ca="1" si="123"/>
        <v>50529.944813631257</v>
      </c>
      <c r="AR356" s="2"/>
      <c r="AS356" s="1">
        <f ca="1">IF(Table1[[#This Row],[Value of Debts]]&gt;$AT$5,1,0)</f>
        <v>0</v>
      </c>
      <c r="AV356" s="2"/>
      <c r="AW356" s="16">
        <f ca="1">Table1[[#This Row],[Mortage Left]]/Table1[[#This Row],[value of House]]</f>
        <v>1.4887387380314254E-2</v>
      </c>
      <c r="AX356">
        <f t="shared" ca="1" si="132"/>
        <v>1</v>
      </c>
      <c r="BA356" s="1">
        <f ca="1">IF(Table1[[#This Row],[Area]]="Area 1",Table1[[#This Row],[Income]],0)</f>
        <v>0</v>
      </c>
      <c r="BB356">
        <f ca="1">IF(Table1[[#This Row],[Area]]="Area 2",Table1[[#This Row],[Income]],0)</f>
        <v>0</v>
      </c>
      <c r="BC356">
        <f ca="1">IF(Table1[[#This Row],[Area]]="Area 3",Table1[[#This Row],[Income]],0)</f>
        <v>0</v>
      </c>
      <c r="BD356">
        <f ca="1">IF(Table1[[#This Row],[Area]]="Area 4",Table1[[#This Row],[Income]],0)</f>
        <v>0</v>
      </c>
      <c r="BE356">
        <f ca="1">IF(Table1[[#This Row],[Area]]="Area 5",Table1[[#This Row],[Income]],0)</f>
        <v>0</v>
      </c>
      <c r="BF356">
        <f ca="1">IF(Table1[[#This Row],[Area]]="Area 6",Table1[[#This Row],[Income]],0)</f>
        <v>0</v>
      </c>
      <c r="BG356">
        <f ca="1">IF(Table1[[#This Row],[Area]]="Area 7",Table1[[#This Row],[Income]],0)</f>
        <v>0</v>
      </c>
      <c r="BH356">
        <f ca="1">IF(Table1[[#This Row],[Area]]="Area 8",Table1[[#This Row],[Income]],0)</f>
        <v>0</v>
      </c>
      <c r="BI356">
        <f ca="1">IF(Table1[[#This Row],[Area]]="Area 9",Table1[[#This Row],[Income]],0)</f>
        <v>0</v>
      </c>
      <c r="BJ356">
        <f ca="1">IF(Table1[[#This Row],[Area]]="Area 10",Table1[[#This Row],[Income]],0)</f>
        <v>0</v>
      </c>
      <c r="BK356">
        <f ca="1">IF(Table1[[#This Row],[Area]]="Area 11",Table1[[#This Row],[Income]],0)</f>
        <v>0</v>
      </c>
      <c r="BL356">
        <f ca="1">IF(Table1[[#This Row],[Area]]="Area 12",Table1[[#This Row],[Income]],0)</f>
        <v>0</v>
      </c>
      <c r="BM356">
        <f ca="1">IF(Table1[[#This Row],[Area]]="Area 13",Table1[[#This Row],[Income]],0)</f>
        <v>74597</v>
      </c>
      <c r="BN356" s="2">
        <f ca="1">IF(Table1[[#This Row],[Area]]="Area 14",Table1[[#This Row],[Income]],0)</f>
        <v>0</v>
      </c>
      <c r="BO356" s="1">
        <f ca="1">IF(Table1[[#This Row],[Occupation]]="Health",Table1[[#This Row],[Income]],0)</f>
        <v>0</v>
      </c>
      <c r="BP356">
        <f ca="1">IF(Table1[[#This Row],[Occupation]]="Construction",Table1[[#This Row],[Income]],0)</f>
        <v>74597</v>
      </c>
      <c r="BQ356">
        <f ca="1">IF(Table1[[#This Row],[Occupation]]="Teaching",Table1[[#This Row],[Income]],0)</f>
        <v>0</v>
      </c>
      <c r="BR356">
        <f ca="1">IF(Table1[[#This Row],[Occupation]]="IT",Table1[[#This Row],[Income]],0)</f>
        <v>0</v>
      </c>
      <c r="BS356">
        <f ca="1">IF(Table1[[#This Row],[Occupation]]="General Work",Table1[[#This Row],[Income]],0)</f>
        <v>0</v>
      </c>
      <c r="BT356" s="2">
        <f ca="1">IF(Table1[[#This Row],[Occupation]]="Agriculture",Table1[[#This Row],[Income]],0)</f>
        <v>0</v>
      </c>
      <c r="BV356" s="1">
        <f ca="1">IF(Table1[[#This Row],[Value of Debts]]&gt;Table1[[#This Row],[Income]],1,0)</f>
        <v>1</v>
      </c>
      <c r="BY356" s="2">
        <f ca="1">IF(Table1[[#This Row],[Net Worth of person]]&gt;$BZ$5,Table1[[#This Row],[Age]],0)</f>
        <v>28</v>
      </c>
    </row>
    <row r="357" spans="2:77" x14ac:dyDescent="0.3">
      <c r="B357">
        <f t="shared" ca="1" si="124"/>
        <v>2</v>
      </c>
      <c r="C357" t="str">
        <f t="shared" ca="1" si="133"/>
        <v>Women</v>
      </c>
      <c r="D357">
        <f t="shared" ca="1" si="125"/>
        <v>39</v>
      </c>
      <c r="E357">
        <f t="shared" ca="1" si="126"/>
        <v>5</v>
      </c>
      <c r="F357" t="str">
        <f t="shared" ca="1" si="134"/>
        <v>General Work</v>
      </c>
      <c r="G357">
        <f t="shared" ca="1" si="127"/>
        <v>1</v>
      </c>
      <c r="H357" t="str">
        <f t="shared" ca="1" si="135"/>
        <v>High School</v>
      </c>
      <c r="I357">
        <f t="shared" ca="1" si="128"/>
        <v>1</v>
      </c>
      <c r="J357">
        <f t="shared" ca="1" si="129"/>
        <v>1</v>
      </c>
      <c r="K357">
        <f t="shared" ca="1" si="130"/>
        <v>75781</v>
      </c>
      <c r="L357">
        <f t="shared" ca="1" si="131"/>
        <v>3</v>
      </c>
      <c r="M357" t="str">
        <f t="shared" ca="1" si="136"/>
        <v>Area 3</v>
      </c>
      <c r="N357">
        <f t="shared" ca="1" si="137"/>
        <v>227343</v>
      </c>
      <c r="O357">
        <f ca="1">RAND()*Table1[[#This Row],[value of House]]</f>
        <v>181217.94315281018</v>
      </c>
      <c r="P357">
        <f t="shared" ca="1" si="138"/>
        <v>50529.944813631257</v>
      </c>
      <c r="Q357">
        <f t="shared" ca="1" si="139"/>
        <v>49933</v>
      </c>
      <c r="R357">
        <f t="shared" ca="1" si="140"/>
        <v>51945.085330805625</v>
      </c>
      <c r="S357">
        <f t="shared" ca="1" si="141"/>
        <v>9816.1194527286698</v>
      </c>
      <c r="T357">
        <f t="shared" ca="1" si="142"/>
        <v>287689.0642663599</v>
      </c>
      <c r="U357">
        <f t="shared" ca="1" si="143"/>
        <v>283096.02848361584</v>
      </c>
      <c r="V357">
        <f t="shared" ca="1" si="144"/>
        <v>4593.0357827440603</v>
      </c>
      <c r="X357" s="1">
        <f ca="1">IF(Table1[[#This Row],[Gender]]="Men",1,0)</f>
        <v>0</v>
      </c>
      <c r="Y357">
        <f ca="1">IF(Table1[[#This Row],[Gender]]="Women",1,0)</f>
        <v>1</v>
      </c>
      <c r="AB357" s="2"/>
      <c r="AD357" s="1">
        <f ca="1">IF(Table1[[#This Row],[Occupation]]="General Work",1,0)</f>
        <v>1</v>
      </c>
      <c r="AE357">
        <f ca="1">IF(Table1[[#This Row],[Occupation]]="IT",1,0)</f>
        <v>0</v>
      </c>
      <c r="AF357">
        <f ca="1">IF(Table1[[#This Row],[Occupation]]="Agriculture",1,0)</f>
        <v>0</v>
      </c>
      <c r="AG357">
        <f ca="1">IF(Table1[[#This Row],[Occupation]]="Teaching",1,0)</f>
        <v>0</v>
      </c>
      <c r="AH357">
        <f ca="1">IF(Table1[[#This Row],[Occupation]]="Construction",1,0)</f>
        <v>0</v>
      </c>
      <c r="AI357">
        <f ca="1">IF(Table1[[#This Row],[Occupation]]="Health",1,0)</f>
        <v>0</v>
      </c>
      <c r="AP357" s="1"/>
      <c r="AQ357" s="11">
        <f t="shared" ca="1" si="123"/>
        <v>27571.012669417705</v>
      </c>
      <c r="AR357" s="2"/>
      <c r="AS357" s="1">
        <f ca="1">IF(Table1[[#This Row],[Value of Debts]]&gt;$AT$5,1,0)</f>
        <v>1</v>
      </c>
      <c r="AV357" s="2"/>
      <c r="AW357" s="16">
        <f ca="1">Table1[[#This Row],[Mortage Left]]/Table1[[#This Row],[value of House]]</f>
        <v>0.79711248269271617</v>
      </c>
      <c r="AX357">
        <f t="shared" ca="1" si="132"/>
        <v>0</v>
      </c>
      <c r="BA357" s="1">
        <f ca="1">IF(Table1[[#This Row],[Area]]="Area 1",Table1[[#This Row],[Income]],0)</f>
        <v>0</v>
      </c>
      <c r="BB357">
        <f ca="1">IF(Table1[[#This Row],[Area]]="Area 2",Table1[[#This Row],[Income]],0)</f>
        <v>0</v>
      </c>
      <c r="BC357">
        <f ca="1">IF(Table1[[#This Row],[Area]]="Area 3",Table1[[#This Row],[Income]],0)</f>
        <v>75781</v>
      </c>
      <c r="BD357">
        <f ca="1">IF(Table1[[#This Row],[Area]]="Area 4",Table1[[#This Row],[Income]],0)</f>
        <v>0</v>
      </c>
      <c r="BE357">
        <f ca="1">IF(Table1[[#This Row],[Area]]="Area 5",Table1[[#This Row],[Income]],0)</f>
        <v>0</v>
      </c>
      <c r="BF357">
        <f ca="1">IF(Table1[[#This Row],[Area]]="Area 6",Table1[[#This Row],[Income]],0)</f>
        <v>0</v>
      </c>
      <c r="BG357">
        <f ca="1">IF(Table1[[#This Row],[Area]]="Area 7",Table1[[#This Row],[Income]],0)</f>
        <v>0</v>
      </c>
      <c r="BH357">
        <f ca="1">IF(Table1[[#This Row],[Area]]="Area 8",Table1[[#This Row],[Income]],0)</f>
        <v>0</v>
      </c>
      <c r="BI357">
        <f ca="1">IF(Table1[[#This Row],[Area]]="Area 9",Table1[[#This Row],[Income]],0)</f>
        <v>0</v>
      </c>
      <c r="BJ357">
        <f ca="1">IF(Table1[[#This Row],[Area]]="Area 10",Table1[[#This Row],[Income]],0)</f>
        <v>0</v>
      </c>
      <c r="BK357">
        <f ca="1">IF(Table1[[#This Row],[Area]]="Area 11",Table1[[#This Row],[Income]],0)</f>
        <v>0</v>
      </c>
      <c r="BL357">
        <f ca="1">IF(Table1[[#This Row],[Area]]="Area 12",Table1[[#This Row],[Income]],0)</f>
        <v>0</v>
      </c>
      <c r="BM357">
        <f ca="1">IF(Table1[[#This Row],[Area]]="Area 13",Table1[[#This Row],[Income]],0)</f>
        <v>0</v>
      </c>
      <c r="BN357" s="2">
        <f ca="1">IF(Table1[[#This Row],[Area]]="Area 14",Table1[[#This Row],[Income]],0)</f>
        <v>0</v>
      </c>
      <c r="BO357" s="1">
        <f ca="1">IF(Table1[[#This Row],[Occupation]]="Health",Table1[[#This Row],[Income]],0)</f>
        <v>0</v>
      </c>
      <c r="BP357">
        <f ca="1">IF(Table1[[#This Row],[Occupation]]="Construction",Table1[[#This Row],[Income]],0)</f>
        <v>0</v>
      </c>
      <c r="BQ357">
        <f ca="1">IF(Table1[[#This Row],[Occupation]]="Teaching",Table1[[#This Row],[Income]],0)</f>
        <v>0</v>
      </c>
      <c r="BR357">
        <f ca="1">IF(Table1[[#This Row],[Occupation]]="IT",Table1[[#This Row],[Income]],0)</f>
        <v>0</v>
      </c>
      <c r="BS357">
        <f ca="1">IF(Table1[[#This Row],[Occupation]]="General Work",Table1[[#This Row],[Income]],0)</f>
        <v>75781</v>
      </c>
      <c r="BT357" s="2">
        <f ca="1">IF(Table1[[#This Row],[Occupation]]="Agriculture",Table1[[#This Row],[Income]],0)</f>
        <v>0</v>
      </c>
      <c r="BV357" s="1">
        <f ca="1">IF(Table1[[#This Row],[Value of Debts]]&gt;Table1[[#This Row],[Income]],1,0)</f>
        <v>1</v>
      </c>
      <c r="BY357" s="2">
        <f ca="1">IF(Table1[[#This Row],[Net Worth of person]]&gt;$BZ$5,Table1[[#This Row],[Age]],0)</f>
        <v>0</v>
      </c>
    </row>
    <row r="358" spans="2:77" x14ac:dyDescent="0.3">
      <c r="B358">
        <f t="shared" ca="1" si="124"/>
        <v>1</v>
      </c>
      <c r="C358" t="str">
        <f t="shared" ca="1" si="133"/>
        <v>Men</v>
      </c>
      <c r="D358">
        <f t="shared" ca="1" si="125"/>
        <v>27</v>
      </c>
      <c r="E358">
        <f t="shared" ca="1" si="126"/>
        <v>4</v>
      </c>
      <c r="F358" t="str">
        <f t="shared" ca="1" si="134"/>
        <v>IT</v>
      </c>
      <c r="G358">
        <f t="shared" ca="1" si="127"/>
        <v>1</v>
      </c>
      <c r="H358" t="str">
        <f t="shared" ca="1" si="135"/>
        <v>High School</v>
      </c>
      <c r="I358">
        <f t="shared" ca="1" si="128"/>
        <v>3</v>
      </c>
      <c r="J358">
        <f t="shared" ca="1" si="129"/>
        <v>3</v>
      </c>
      <c r="K358">
        <f t="shared" ca="1" si="130"/>
        <v>58186</v>
      </c>
      <c r="L358">
        <f t="shared" ca="1" si="131"/>
        <v>10</v>
      </c>
      <c r="M358" t="str">
        <f t="shared" ca="1" si="136"/>
        <v>Area 10</v>
      </c>
      <c r="N358">
        <f t="shared" ca="1" si="137"/>
        <v>290930</v>
      </c>
      <c r="O358">
        <f ca="1">RAND()*Table1[[#This Row],[value of House]]</f>
        <v>3494.1179574144426</v>
      </c>
      <c r="P358">
        <f t="shared" ca="1" si="138"/>
        <v>82713.038008253119</v>
      </c>
      <c r="Q358">
        <f t="shared" ca="1" si="139"/>
        <v>5707</v>
      </c>
      <c r="R358">
        <f t="shared" ca="1" si="140"/>
        <v>68203.523325959017</v>
      </c>
      <c r="S358">
        <f t="shared" ca="1" si="141"/>
        <v>78352.193660858524</v>
      </c>
      <c r="T358">
        <f t="shared" ca="1" si="142"/>
        <v>451995.23166911164</v>
      </c>
      <c r="U358">
        <f t="shared" ca="1" si="143"/>
        <v>77404.641283373465</v>
      </c>
      <c r="V358">
        <f t="shared" ca="1" si="144"/>
        <v>374590.59038573818</v>
      </c>
      <c r="X358" s="1">
        <f ca="1">IF(Table1[[#This Row],[Gender]]="Men",1,0)</f>
        <v>1</v>
      </c>
      <c r="Y358">
        <f ca="1">IF(Table1[[#This Row],[Gender]]="Women",1,0)</f>
        <v>0</v>
      </c>
      <c r="AB358" s="2"/>
      <c r="AD358" s="1">
        <f ca="1">IF(Table1[[#This Row],[Occupation]]="General Work",1,0)</f>
        <v>0</v>
      </c>
      <c r="AE358">
        <f ca="1">IF(Table1[[#This Row],[Occupation]]="IT",1,0)</f>
        <v>1</v>
      </c>
      <c r="AF358">
        <f ca="1">IF(Table1[[#This Row],[Occupation]]="Agriculture",1,0)</f>
        <v>0</v>
      </c>
      <c r="AG358">
        <f ca="1">IF(Table1[[#This Row],[Occupation]]="Teaching",1,0)</f>
        <v>0</v>
      </c>
      <c r="AH358">
        <f ca="1">IF(Table1[[#This Row],[Occupation]]="Construction",1,0)</f>
        <v>0</v>
      </c>
      <c r="AI358">
        <f ca="1">IF(Table1[[#This Row],[Occupation]]="Health",1,0)</f>
        <v>0</v>
      </c>
      <c r="AP358" s="1"/>
      <c r="AQ358" s="11">
        <f t="shared" ca="1" si="123"/>
        <v>2595.9269870883622</v>
      </c>
      <c r="AR358" s="2"/>
      <c r="AS358" s="1">
        <f ca="1">IF(Table1[[#This Row],[Value of Debts]]&gt;$AT$5,1,0)</f>
        <v>0</v>
      </c>
      <c r="AV358" s="2"/>
      <c r="AW358" s="16">
        <f ca="1">Table1[[#This Row],[Mortage Left]]/Table1[[#This Row],[value of House]]</f>
        <v>1.2010167247841208E-2</v>
      </c>
      <c r="AX358">
        <f t="shared" ca="1" si="132"/>
        <v>1</v>
      </c>
      <c r="BA358" s="1">
        <f ca="1">IF(Table1[[#This Row],[Area]]="Area 1",Table1[[#This Row],[Income]],0)</f>
        <v>0</v>
      </c>
      <c r="BB358">
        <f ca="1">IF(Table1[[#This Row],[Area]]="Area 2",Table1[[#This Row],[Income]],0)</f>
        <v>0</v>
      </c>
      <c r="BC358">
        <f ca="1">IF(Table1[[#This Row],[Area]]="Area 3",Table1[[#This Row],[Income]],0)</f>
        <v>0</v>
      </c>
      <c r="BD358">
        <f ca="1">IF(Table1[[#This Row],[Area]]="Area 4",Table1[[#This Row],[Income]],0)</f>
        <v>0</v>
      </c>
      <c r="BE358">
        <f ca="1">IF(Table1[[#This Row],[Area]]="Area 5",Table1[[#This Row],[Income]],0)</f>
        <v>0</v>
      </c>
      <c r="BF358">
        <f ca="1">IF(Table1[[#This Row],[Area]]="Area 6",Table1[[#This Row],[Income]],0)</f>
        <v>0</v>
      </c>
      <c r="BG358">
        <f ca="1">IF(Table1[[#This Row],[Area]]="Area 7",Table1[[#This Row],[Income]],0)</f>
        <v>0</v>
      </c>
      <c r="BH358">
        <f ca="1">IF(Table1[[#This Row],[Area]]="Area 8",Table1[[#This Row],[Income]],0)</f>
        <v>0</v>
      </c>
      <c r="BI358">
        <f ca="1">IF(Table1[[#This Row],[Area]]="Area 9",Table1[[#This Row],[Income]],0)</f>
        <v>0</v>
      </c>
      <c r="BJ358">
        <f ca="1">IF(Table1[[#This Row],[Area]]="Area 10",Table1[[#This Row],[Income]],0)</f>
        <v>58186</v>
      </c>
      <c r="BK358">
        <f ca="1">IF(Table1[[#This Row],[Area]]="Area 11",Table1[[#This Row],[Income]],0)</f>
        <v>0</v>
      </c>
      <c r="BL358">
        <f ca="1">IF(Table1[[#This Row],[Area]]="Area 12",Table1[[#This Row],[Income]],0)</f>
        <v>0</v>
      </c>
      <c r="BM358">
        <f ca="1">IF(Table1[[#This Row],[Area]]="Area 13",Table1[[#This Row],[Income]],0)</f>
        <v>0</v>
      </c>
      <c r="BN358" s="2">
        <f ca="1">IF(Table1[[#This Row],[Area]]="Area 14",Table1[[#This Row],[Income]],0)</f>
        <v>0</v>
      </c>
      <c r="BO358" s="1">
        <f ca="1">IF(Table1[[#This Row],[Occupation]]="Health",Table1[[#This Row],[Income]],0)</f>
        <v>0</v>
      </c>
      <c r="BP358">
        <f ca="1">IF(Table1[[#This Row],[Occupation]]="Construction",Table1[[#This Row],[Income]],0)</f>
        <v>0</v>
      </c>
      <c r="BQ358">
        <f ca="1">IF(Table1[[#This Row],[Occupation]]="Teaching",Table1[[#This Row],[Income]],0)</f>
        <v>0</v>
      </c>
      <c r="BR358">
        <f ca="1">IF(Table1[[#This Row],[Occupation]]="IT",Table1[[#This Row],[Income]],0)</f>
        <v>58186</v>
      </c>
      <c r="BS358">
        <f ca="1">IF(Table1[[#This Row],[Occupation]]="General Work",Table1[[#This Row],[Income]],0)</f>
        <v>0</v>
      </c>
      <c r="BT358" s="2">
        <f ca="1">IF(Table1[[#This Row],[Occupation]]="Agriculture",Table1[[#This Row],[Income]],0)</f>
        <v>0</v>
      </c>
      <c r="BV358" s="1">
        <f ca="1">IF(Table1[[#This Row],[Value of Debts]]&gt;Table1[[#This Row],[Income]],1,0)</f>
        <v>1</v>
      </c>
      <c r="BY358" s="2">
        <f ca="1">IF(Table1[[#This Row],[Net Worth of person]]&gt;$BZ$5,Table1[[#This Row],[Age]],0)</f>
        <v>27</v>
      </c>
    </row>
    <row r="359" spans="2:77" x14ac:dyDescent="0.3">
      <c r="B359">
        <f t="shared" ca="1" si="124"/>
        <v>1</v>
      </c>
      <c r="C359" t="str">
        <f t="shared" ca="1" si="133"/>
        <v>Men</v>
      </c>
      <c r="D359">
        <f t="shared" ca="1" si="125"/>
        <v>37</v>
      </c>
      <c r="E359">
        <f t="shared" ca="1" si="126"/>
        <v>6</v>
      </c>
      <c r="F359" t="str">
        <f t="shared" ca="1" si="134"/>
        <v>Agriculture</v>
      </c>
      <c r="G359">
        <f t="shared" ca="1" si="127"/>
        <v>4</v>
      </c>
      <c r="H359" t="str">
        <f t="shared" ca="1" si="135"/>
        <v>Technical</v>
      </c>
      <c r="I359">
        <f t="shared" ca="1" si="128"/>
        <v>3</v>
      </c>
      <c r="J359">
        <f t="shared" ca="1" si="129"/>
        <v>3</v>
      </c>
      <c r="K359">
        <f t="shared" ca="1" si="130"/>
        <v>40062</v>
      </c>
      <c r="L359">
        <f t="shared" ca="1" si="131"/>
        <v>12</v>
      </c>
      <c r="M359" t="str">
        <f t="shared" ca="1" si="136"/>
        <v>Area 12</v>
      </c>
      <c r="N359">
        <f t="shared" ca="1" si="137"/>
        <v>160248</v>
      </c>
      <c r="O359">
        <f ca="1">RAND()*Table1[[#This Row],[value of House]]</f>
        <v>70704.778295171491</v>
      </c>
      <c r="P359">
        <f t="shared" ca="1" si="138"/>
        <v>7787.7809612650863</v>
      </c>
      <c r="Q359">
        <f t="shared" ca="1" si="139"/>
        <v>5750</v>
      </c>
      <c r="R359">
        <f t="shared" ca="1" si="140"/>
        <v>19495.122305038978</v>
      </c>
      <c r="S359">
        <f t="shared" ca="1" si="141"/>
        <v>55924.101762781691</v>
      </c>
      <c r="T359">
        <f t="shared" ca="1" si="142"/>
        <v>223959.88272404677</v>
      </c>
      <c r="U359">
        <f t="shared" ca="1" si="143"/>
        <v>95949.900600210472</v>
      </c>
      <c r="V359">
        <f t="shared" ca="1" si="144"/>
        <v>128009.98212383629</v>
      </c>
      <c r="X359" s="1">
        <f ca="1">IF(Table1[[#This Row],[Gender]]="Men",1,0)</f>
        <v>1</v>
      </c>
      <c r="Y359">
        <f ca="1">IF(Table1[[#This Row],[Gender]]="Women",1,0)</f>
        <v>0</v>
      </c>
      <c r="AB359" s="2"/>
      <c r="AD359" s="1">
        <f ca="1">IF(Table1[[#This Row],[Occupation]]="General Work",1,0)</f>
        <v>0</v>
      </c>
      <c r="AE359">
        <f ca="1">IF(Table1[[#This Row],[Occupation]]="IT",1,0)</f>
        <v>0</v>
      </c>
      <c r="AF359">
        <f ca="1">IF(Table1[[#This Row],[Occupation]]="Agriculture",1,0)</f>
        <v>1</v>
      </c>
      <c r="AG359">
        <f ca="1">IF(Table1[[#This Row],[Occupation]]="Teaching",1,0)</f>
        <v>0</v>
      </c>
      <c r="AH359">
        <f ca="1">IF(Table1[[#This Row],[Occupation]]="Construction",1,0)</f>
        <v>0</v>
      </c>
      <c r="AI359">
        <f ca="1">IF(Table1[[#This Row],[Occupation]]="Health",1,0)</f>
        <v>0</v>
      </c>
      <c r="AP359" s="1"/>
      <c r="AQ359" s="11">
        <f t="shared" ca="1" si="123"/>
        <v>13765.051879663552</v>
      </c>
      <c r="AR359" s="2"/>
      <c r="AS359" s="1">
        <f ca="1">IF(Table1[[#This Row],[Value of Debts]]&gt;$AT$5,1,0)</f>
        <v>0</v>
      </c>
      <c r="AV359" s="2"/>
      <c r="AW359" s="16">
        <f ca="1">Table1[[#This Row],[Mortage Left]]/Table1[[#This Row],[value of House]]</f>
        <v>0.4412209718384722</v>
      </c>
      <c r="AX359">
        <f t="shared" ca="1" si="132"/>
        <v>0</v>
      </c>
      <c r="BA359" s="1">
        <f ca="1">IF(Table1[[#This Row],[Area]]="Area 1",Table1[[#This Row],[Income]],0)</f>
        <v>0</v>
      </c>
      <c r="BB359">
        <f ca="1">IF(Table1[[#This Row],[Area]]="Area 2",Table1[[#This Row],[Income]],0)</f>
        <v>0</v>
      </c>
      <c r="BC359">
        <f ca="1">IF(Table1[[#This Row],[Area]]="Area 3",Table1[[#This Row],[Income]],0)</f>
        <v>0</v>
      </c>
      <c r="BD359">
        <f ca="1">IF(Table1[[#This Row],[Area]]="Area 4",Table1[[#This Row],[Income]],0)</f>
        <v>0</v>
      </c>
      <c r="BE359">
        <f ca="1">IF(Table1[[#This Row],[Area]]="Area 5",Table1[[#This Row],[Income]],0)</f>
        <v>0</v>
      </c>
      <c r="BF359">
        <f ca="1">IF(Table1[[#This Row],[Area]]="Area 6",Table1[[#This Row],[Income]],0)</f>
        <v>0</v>
      </c>
      <c r="BG359">
        <f ca="1">IF(Table1[[#This Row],[Area]]="Area 7",Table1[[#This Row],[Income]],0)</f>
        <v>0</v>
      </c>
      <c r="BH359">
        <f ca="1">IF(Table1[[#This Row],[Area]]="Area 8",Table1[[#This Row],[Income]],0)</f>
        <v>0</v>
      </c>
      <c r="BI359">
        <f ca="1">IF(Table1[[#This Row],[Area]]="Area 9",Table1[[#This Row],[Income]],0)</f>
        <v>0</v>
      </c>
      <c r="BJ359">
        <f ca="1">IF(Table1[[#This Row],[Area]]="Area 10",Table1[[#This Row],[Income]],0)</f>
        <v>0</v>
      </c>
      <c r="BK359">
        <f ca="1">IF(Table1[[#This Row],[Area]]="Area 11",Table1[[#This Row],[Income]],0)</f>
        <v>0</v>
      </c>
      <c r="BL359">
        <f ca="1">IF(Table1[[#This Row],[Area]]="Area 12",Table1[[#This Row],[Income]],0)</f>
        <v>40062</v>
      </c>
      <c r="BM359">
        <f ca="1">IF(Table1[[#This Row],[Area]]="Area 13",Table1[[#This Row],[Income]],0)</f>
        <v>0</v>
      </c>
      <c r="BN359" s="2">
        <f ca="1">IF(Table1[[#This Row],[Area]]="Area 14",Table1[[#This Row],[Income]],0)</f>
        <v>0</v>
      </c>
      <c r="BO359" s="1">
        <f ca="1">IF(Table1[[#This Row],[Occupation]]="Health",Table1[[#This Row],[Income]],0)</f>
        <v>0</v>
      </c>
      <c r="BP359">
        <f ca="1">IF(Table1[[#This Row],[Occupation]]="Construction",Table1[[#This Row],[Income]],0)</f>
        <v>0</v>
      </c>
      <c r="BQ359">
        <f ca="1">IF(Table1[[#This Row],[Occupation]]="Teaching",Table1[[#This Row],[Income]],0)</f>
        <v>0</v>
      </c>
      <c r="BR359">
        <f ca="1">IF(Table1[[#This Row],[Occupation]]="IT",Table1[[#This Row],[Income]],0)</f>
        <v>0</v>
      </c>
      <c r="BS359">
        <f ca="1">IF(Table1[[#This Row],[Occupation]]="General Work",Table1[[#This Row],[Income]],0)</f>
        <v>0</v>
      </c>
      <c r="BT359" s="2">
        <f ca="1">IF(Table1[[#This Row],[Occupation]]="Agriculture",Table1[[#This Row],[Income]],0)</f>
        <v>40062</v>
      </c>
      <c r="BV359" s="1">
        <f ca="1">IF(Table1[[#This Row],[Value of Debts]]&gt;Table1[[#This Row],[Income]],1,0)</f>
        <v>1</v>
      </c>
      <c r="BY359" s="2">
        <f ca="1">IF(Table1[[#This Row],[Net Worth of person]]&gt;$BZ$5,Table1[[#This Row],[Age]],0)</f>
        <v>37</v>
      </c>
    </row>
    <row r="360" spans="2:77" x14ac:dyDescent="0.3">
      <c r="B360">
        <f t="shared" ca="1" si="124"/>
        <v>1</v>
      </c>
      <c r="C360" t="str">
        <f t="shared" ca="1" si="133"/>
        <v>Men</v>
      </c>
      <c r="D360">
        <f t="shared" ca="1" si="125"/>
        <v>29</v>
      </c>
      <c r="E360">
        <f t="shared" ca="1" si="126"/>
        <v>3</v>
      </c>
      <c r="F360" t="str">
        <f t="shared" ca="1" si="134"/>
        <v>Teaching</v>
      </c>
      <c r="G360">
        <f t="shared" ca="1" si="127"/>
        <v>1</v>
      </c>
      <c r="H360" t="str">
        <f t="shared" ca="1" si="135"/>
        <v>High School</v>
      </c>
      <c r="I360">
        <f t="shared" ca="1" si="128"/>
        <v>0</v>
      </c>
      <c r="J360">
        <f t="shared" ca="1" si="129"/>
        <v>2</v>
      </c>
      <c r="K360">
        <f t="shared" ca="1" si="130"/>
        <v>25241</v>
      </c>
      <c r="L360">
        <f t="shared" ca="1" si="131"/>
        <v>5</v>
      </c>
      <c r="M360" t="str">
        <f t="shared" ca="1" si="136"/>
        <v>Area 5</v>
      </c>
      <c r="N360">
        <f t="shared" ca="1" si="137"/>
        <v>126205</v>
      </c>
      <c r="O360">
        <f ca="1">RAND()*Table1[[#This Row],[value of House]]</f>
        <v>84332.3859509537</v>
      </c>
      <c r="P360">
        <f t="shared" ca="1" si="138"/>
        <v>27530.103759327103</v>
      </c>
      <c r="Q360">
        <f t="shared" ca="1" si="139"/>
        <v>26206</v>
      </c>
      <c r="R360">
        <f t="shared" ca="1" si="140"/>
        <v>22340.276447295484</v>
      </c>
      <c r="S360">
        <f t="shared" ca="1" si="141"/>
        <v>34575.174940630204</v>
      </c>
      <c r="T360">
        <f t="shared" ca="1" si="142"/>
        <v>188310.2786999573</v>
      </c>
      <c r="U360">
        <f t="shared" ca="1" si="143"/>
        <v>132878.66239824917</v>
      </c>
      <c r="V360">
        <f t="shared" ca="1" si="144"/>
        <v>55431.616301708127</v>
      </c>
      <c r="X360" s="1">
        <f ca="1">IF(Table1[[#This Row],[Gender]]="Men",1,0)</f>
        <v>1</v>
      </c>
      <c r="Y360">
        <f ca="1">IF(Table1[[#This Row],[Gender]]="Women",1,0)</f>
        <v>0</v>
      </c>
      <c r="AB360" s="2"/>
      <c r="AD360" s="1">
        <f ca="1">IF(Table1[[#This Row],[Occupation]]="General Work",1,0)</f>
        <v>0</v>
      </c>
      <c r="AE360">
        <f ca="1">IF(Table1[[#This Row],[Occupation]]="IT",1,0)</f>
        <v>0</v>
      </c>
      <c r="AF360">
        <f ca="1">IF(Table1[[#This Row],[Occupation]]="Agriculture",1,0)</f>
        <v>0</v>
      </c>
      <c r="AG360">
        <f ca="1">IF(Table1[[#This Row],[Occupation]]="Teaching",1,0)</f>
        <v>1</v>
      </c>
      <c r="AH360">
        <f ca="1">IF(Table1[[#This Row],[Occupation]]="Construction",1,0)</f>
        <v>0</v>
      </c>
      <c r="AI360">
        <f ca="1">IF(Table1[[#This Row],[Occupation]]="Health",1,0)</f>
        <v>0</v>
      </c>
      <c r="AP360" s="1"/>
      <c r="AQ360" s="11">
        <f t="shared" ca="1" si="123"/>
        <v>37815.872597745038</v>
      </c>
      <c r="AR360" s="2"/>
      <c r="AS360" s="1">
        <f ca="1">IF(Table1[[#This Row],[Value of Debts]]&gt;$AT$5,1,0)</f>
        <v>1</v>
      </c>
      <c r="AV360" s="2"/>
      <c r="AW360" s="16">
        <f ca="1">Table1[[#This Row],[Mortage Left]]/Table1[[#This Row],[value of House]]</f>
        <v>0.66821747118540231</v>
      </c>
      <c r="AX360">
        <f t="shared" ca="1" si="132"/>
        <v>0</v>
      </c>
      <c r="BA360" s="1">
        <f ca="1">IF(Table1[[#This Row],[Area]]="Area 1",Table1[[#This Row],[Income]],0)</f>
        <v>0</v>
      </c>
      <c r="BB360">
        <f ca="1">IF(Table1[[#This Row],[Area]]="Area 2",Table1[[#This Row],[Income]],0)</f>
        <v>0</v>
      </c>
      <c r="BC360">
        <f ca="1">IF(Table1[[#This Row],[Area]]="Area 3",Table1[[#This Row],[Income]],0)</f>
        <v>0</v>
      </c>
      <c r="BD360">
        <f ca="1">IF(Table1[[#This Row],[Area]]="Area 4",Table1[[#This Row],[Income]],0)</f>
        <v>0</v>
      </c>
      <c r="BE360">
        <f ca="1">IF(Table1[[#This Row],[Area]]="Area 5",Table1[[#This Row],[Income]],0)</f>
        <v>25241</v>
      </c>
      <c r="BF360">
        <f ca="1">IF(Table1[[#This Row],[Area]]="Area 6",Table1[[#This Row],[Income]],0)</f>
        <v>0</v>
      </c>
      <c r="BG360">
        <f ca="1">IF(Table1[[#This Row],[Area]]="Area 7",Table1[[#This Row],[Income]],0)</f>
        <v>0</v>
      </c>
      <c r="BH360">
        <f ca="1">IF(Table1[[#This Row],[Area]]="Area 8",Table1[[#This Row],[Income]],0)</f>
        <v>0</v>
      </c>
      <c r="BI360">
        <f ca="1">IF(Table1[[#This Row],[Area]]="Area 9",Table1[[#This Row],[Income]],0)</f>
        <v>0</v>
      </c>
      <c r="BJ360">
        <f ca="1">IF(Table1[[#This Row],[Area]]="Area 10",Table1[[#This Row],[Income]],0)</f>
        <v>0</v>
      </c>
      <c r="BK360">
        <f ca="1">IF(Table1[[#This Row],[Area]]="Area 11",Table1[[#This Row],[Income]],0)</f>
        <v>0</v>
      </c>
      <c r="BL360">
        <f ca="1">IF(Table1[[#This Row],[Area]]="Area 12",Table1[[#This Row],[Income]],0)</f>
        <v>0</v>
      </c>
      <c r="BM360">
        <f ca="1">IF(Table1[[#This Row],[Area]]="Area 13",Table1[[#This Row],[Income]],0)</f>
        <v>0</v>
      </c>
      <c r="BN360" s="2">
        <f ca="1">IF(Table1[[#This Row],[Area]]="Area 14",Table1[[#This Row],[Income]],0)</f>
        <v>0</v>
      </c>
      <c r="BO360" s="1">
        <f ca="1">IF(Table1[[#This Row],[Occupation]]="Health",Table1[[#This Row],[Income]],0)</f>
        <v>0</v>
      </c>
      <c r="BP360">
        <f ca="1">IF(Table1[[#This Row],[Occupation]]="Construction",Table1[[#This Row],[Income]],0)</f>
        <v>0</v>
      </c>
      <c r="BQ360">
        <f ca="1">IF(Table1[[#This Row],[Occupation]]="Teaching",Table1[[#This Row],[Income]],0)</f>
        <v>25241</v>
      </c>
      <c r="BR360">
        <f ca="1">IF(Table1[[#This Row],[Occupation]]="IT",Table1[[#This Row],[Income]],0)</f>
        <v>0</v>
      </c>
      <c r="BS360">
        <f ca="1">IF(Table1[[#This Row],[Occupation]]="General Work",Table1[[#This Row],[Income]],0)</f>
        <v>0</v>
      </c>
      <c r="BT360" s="2">
        <f ca="1">IF(Table1[[#This Row],[Occupation]]="Agriculture",Table1[[#This Row],[Income]],0)</f>
        <v>0</v>
      </c>
      <c r="BV360" s="1">
        <f ca="1">IF(Table1[[#This Row],[Value of Debts]]&gt;Table1[[#This Row],[Income]],1,0)</f>
        <v>1</v>
      </c>
      <c r="BY360" s="2">
        <f ca="1">IF(Table1[[#This Row],[Net Worth of person]]&gt;$BZ$5,Table1[[#This Row],[Age]],0)</f>
        <v>0</v>
      </c>
    </row>
    <row r="361" spans="2:77" x14ac:dyDescent="0.3">
      <c r="B361">
        <f t="shared" ca="1" si="124"/>
        <v>1</v>
      </c>
      <c r="C361" t="str">
        <f t="shared" ca="1" si="133"/>
        <v>Men</v>
      </c>
      <c r="D361">
        <f t="shared" ca="1" si="125"/>
        <v>29</v>
      </c>
      <c r="E361">
        <f t="shared" ca="1" si="126"/>
        <v>4</v>
      </c>
      <c r="F361" t="str">
        <f t="shared" ca="1" si="134"/>
        <v>IT</v>
      </c>
      <c r="G361">
        <f t="shared" ca="1" si="127"/>
        <v>3</v>
      </c>
      <c r="H361" t="str">
        <f t="shared" ca="1" si="135"/>
        <v>University</v>
      </c>
      <c r="I361">
        <f t="shared" ca="1" si="128"/>
        <v>4</v>
      </c>
      <c r="J361">
        <f t="shared" ca="1" si="129"/>
        <v>2</v>
      </c>
      <c r="K361">
        <f t="shared" ca="1" si="130"/>
        <v>56890</v>
      </c>
      <c r="L361">
        <f t="shared" ca="1" si="131"/>
        <v>8</v>
      </c>
      <c r="M361" t="str">
        <f t="shared" ca="1" si="136"/>
        <v>Area 8</v>
      </c>
      <c r="N361">
        <f t="shared" ca="1" si="137"/>
        <v>341340</v>
      </c>
      <c r="O361">
        <f ca="1">RAND()*Table1[[#This Row],[value of House]]</f>
        <v>304222.95920891111</v>
      </c>
      <c r="P361">
        <f t="shared" ca="1" si="138"/>
        <v>75631.745195490075</v>
      </c>
      <c r="Q361">
        <f t="shared" ca="1" si="139"/>
        <v>37337</v>
      </c>
      <c r="R361">
        <f t="shared" ca="1" si="140"/>
        <v>75900.422206409959</v>
      </c>
      <c r="S361">
        <f t="shared" ca="1" si="141"/>
        <v>50503.735755085007</v>
      </c>
      <c r="T361">
        <f t="shared" ca="1" si="142"/>
        <v>467475.48095057509</v>
      </c>
      <c r="U361">
        <f t="shared" ca="1" si="143"/>
        <v>417460.38141532108</v>
      </c>
      <c r="V361">
        <f t="shared" ca="1" si="144"/>
        <v>50015.099535254005</v>
      </c>
      <c r="X361" s="1">
        <f ca="1">IF(Table1[[#This Row],[Gender]]="Men",1,0)</f>
        <v>1</v>
      </c>
      <c r="Y361">
        <f ca="1">IF(Table1[[#This Row],[Gender]]="Women",1,0)</f>
        <v>0</v>
      </c>
      <c r="AB361" s="2"/>
      <c r="AD361" s="1">
        <f ca="1">IF(Table1[[#This Row],[Occupation]]="General Work",1,0)</f>
        <v>0</v>
      </c>
      <c r="AE361">
        <f ca="1">IF(Table1[[#This Row],[Occupation]]="IT",1,0)</f>
        <v>1</v>
      </c>
      <c r="AF361">
        <f ca="1">IF(Table1[[#This Row],[Occupation]]="Agriculture",1,0)</f>
        <v>0</v>
      </c>
      <c r="AG361">
        <f ca="1">IF(Table1[[#This Row],[Occupation]]="Teaching",1,0)</f>
        <v>0</v>
      </c>
      <c r="AH361">
        <f ca="1">IF(Table1[[#This Row],[Occupation]]="Construction",1,0)</f>
        <v>0</v>
      </c>
      <c r="AI361">
        <f ca="1">IF(Table1[[#This Row],[Occupation]]="Health",1,0)</f>
        <v>0</v>
      </c>
      <c r="AP361" s="1"/>
      <c r="AQ361" s="11">
        <f t="shared" ca="1" si="123"/>
        <v>37998.301533068727</v>
      </c>
      <c r="AR361" s="2"/>
      <c r="AS361" s="1">
        <f ca="1">IF(Table1[[#This Row],[Value of Debts]]&gt;$AT$5,1,0)</f>
        <v>1</v>
      </c>
      <c r="AV361" s="2"/>
      <c r="AW361" s="16">
        <f ca="1">Table1[[#This Row],[Mortage Left]]/Table1[[#This Row],[value of House]]</f>
        <v>0.89126079336998631</v>
      </c>
      <c r="AX361">
        <f t="shared" ca="1" si="132"/>
        <v>0</v>
      </c>
      <c r="BA361" s="1">
        <f ca="1">IF(Table1[[#This Row],[Area]]="Area 1",Table1[[#This Row],[Income]],0)</f>
        <v>0</v>
      </c>
      <c r="BB361">
        <f ca="1">IF(Table1[[#This Row],[Area]]="Area 2",Table1[[#This Row],[Income]],0)</f>
        <v>0</v>
      </c>
      <c r="BC361">
        <f ca="1">IF(Table1[[#This Row],[Area]]="Area 3",Table1[[#This Row],[Income]],0)</f>
        <v>0</v>
      </c>
      <c r="BD361">
        <f ca="1">IF(Table1[[#This Row],[Area]]="Area 4",Table1[[#This Row],[Income]],0)</f>
        <v>0</v>
      </c>
      <c r="BE361">
        <f ca="1">IF(Table1[[#This Row],[Area]]="Area 5",Table1[[#This Row],[Income]],0)</f>
        <v>0</v>
      </c>
      <c r="BF361">
        <f ca="1">IF(Table1[[#This Row],[Area]]="Area 6",Table1[[#This Row],[Income]],0)</f>
        <v>0</v>
      </c>
      <c r="BG361">
        <f ca="1">IF(Table1[[#This Row],[Area]]="Area 7",Table1[[#This Row],[Income]],0)</f>
        <v>0</v>
      </c>
      <c r="BH361">
        <f ca="1">IF(Table1[[#This Row],[Area]]="Area 8",Table1[[#This Row],[Income]],0)</f>
        <v>56890</v>
      </c>
      <c r="BI361">
        <f ca="1">IF(Table1[[#This Row],[Area]]="Area 9",Table1[[#This Row],[Income]],0)</f>
        <v>0</v>
      </c>
      <c r="BJ361">
        <f ca="1">IF(Table1[[#This Row],[Area]]="Area 10",Table1[[#This Row],[Income]],0)</f>
        <v>0</v>
      </c>
      <c r="BK361">
        <f ca="1">IF(Table1[[#This Row],[Area]]="Area 11",Table1[[#This Row],[Income]],0)</f>
        <v>0</v>
      </c>
      <c r="BL361">
        <f ca="1">IF(Table1[[#This Row],[Area]]="Area 12",Table1[[#This Row],[Income]],0)</f>
        <v>0</v>
      </c>
      <c r="BM361">
        <f ca="1">IF(Table1[[#This Row],[Area]]="Area 13",Table1[[#This Row],[Income]],0)</f>
        <v>0</v>
      </c>
      <c r="BN361" s="2">
        <f ca="1">IF(Table1[[#This Row],[Area]]="Area 14",Table1[[#This Row],[Income]],0)</f>
        <v>0</v>
      </c>
      <c r="BO361" s="1">
        <f ca="1">IF(Table1[[#This Row],[Occupation]]="Health",Table1[[#This Row],[Income]],0)</f>
        <v>0</v>
      </c>
      <c r="BP361">
        <f ca="1">IF(Table1[[#This Row],[Occupation]]="Construction",Table1[[#This Row],[Income]],0)</f>
        <v>0</v>
      </c>
      <c r="BQ361">
        <f ca="1">IF(Table1[[#This Row],[Occupation]]="Teaching",Table1[[#This Row],[Income]],0)</f>
        <v>0</v>
      </c>
      <c r="BR361">
        <f ca="1">IF(Table1[[#This Row],[Occupation]]="IT",Table1[[#This Row],[Income]],0)</f>
        <v>56890</v>
      </c>
      <c r="BS361">
        <f ca="1">IF(Table1[[#This Row],[Occupation]]="General Work",Table1[[#This Row],[Income]],0)</f>
        <v>0</v>
      </c>
      <c r="BT361" s="2">
        <f ca="1">IF(Table1[[#This Row],[Occupation]]="Agriculture",Table1[[#This Row],[Income]],0)</f>
        <v>0</v>
      </c>
      <c r="BV361" s="1">
        <f ca="1">IF(Table1[[#This Row],[Value of Debts]]&gt;Table1[[#This Row],[Income]],1,0)</f>
        <v>1</v>
      </c>
      <c r="BY361" s="2">
        <f ca="1">IF(Table1[[#This Row],[Net Worth of person]]&gt;$BZ$5,Table1[[#This Row],[Age]],0)</f>
        <v>0</v>
      </c>
    </row>
    <row r="362" spans="2:77" x14ac:dyDescent="0.3">
      <c r="B362">
        <f t="shared" ca="1" si="124"/>
        <v>1</v>
      </c>
      <c r="C362" t="str">
        <f t="shared" ca="1" si="133"/>
        <v>Men</v>
      </c>
      <c r="D362">
        <f t="shared" ca="1" si="125"/>
        <v>38</v>
      </c>
      <c r="E362">
        <f t="shared" ca="1" si="126"/>
        <v>6</v>
      </c>
      <c r="F362" t="str">
        <f t="shared" ca="1" si="134"/>
        <v>Agriculture</v>
      </c>
      <c r="G362">
        <f t="shared" ca="1" si="127"/>
        <v>1</v>
      </c>
      <c r="H362" t="str">
        <f t="shared" ca="1" si="135"/>
        <v>High School</v>
      </c>
      <c r="I362">
        <f t="shared" ca="1" si="128"/>
        <v>4</v>
      </c>
      <c r="J362">
        <f t="shared" ca="1" si="129"/>
        <v>2</v>
      </c>
      <c r="K362">
        <f t="shared" ca="1" si="130"/>
        <v>81683</v>
      </c>
      <c r="L362">
        <f t="shared" ca="1" si="131"/>
        <v>10</v>
      </c>
      <c r="M362" t="str">
        <f t="shared" ca="1" si="136"/>
        <v>Area 10</v>
      </c>
      <c r="N362">
        <f t="shared" ca="1" si="137"/>
        <v>245049</v>
      </c>
      <c r="O362">
        <f ca="1">RAND()*Table1[[#This Row],[value of House]]</f>
        <v>40450.507396039262</v>
      </c>
      <c r="P362">
        <f t="shared" ca="1" si="138"/>
        <v>75996.603066137453</v>
      </c>
      <c r="Q362">
        <f t="shared" ca="1" si="139"/>
        <v>55222</v>
      </c>
      <c r="R362">
        <f t="shared" ca="1" si="140"/>
        <v>15152.605560066519</v>
      </c>
      <c r="S362">
        <f t="shared" ca="1" si="141"/>
        <v>91418.528207945157</v>
      </c>
      <c r="T362">
        <f t="shared" ca="1" si="142"/>
        <v>412464.13127408264</v>
      </c>
      <c r="U362">
        <f t="shared" ca="1" si="143"/>
        <v>110825.11295610578</v>
      </c>
      <c r="V362">
        <f t="shared" ca="1" si="144"/>
        <v>301639.01831797685</v>
      </c>
      <c r="X362" s="1">
        <f ca="1">IF(Table1[[#This Row],[Gender]]="Men",1,0)</f>
        <v>1</v>
      </c>
      <c r="Y362">
        <f ca="1">IF(Table1[[#This Row],[Gender]]="Women",1,0)</f>
        <v>0</v>
      </c>
      <c r="AB362" s="2"/>
      <c r="AD362" s="1">
        <f ca="1">IF(Table1[[#This Row],[Occupation]]="General Work",1,0)</f>
        <v>0</v>
      </c>
      <c r="AE362">
        <f ca="1">IF(Table1[[#This Row],[Occupation]]="IT",1,0)</f>
        <v>0</v>
      </c>
      <c r="AF362">
        <f ca="1">IF(Table1[[#This Row],[Occupation]]="Agriculture",1,0)</f>
        <v>1</v>
      </c>
      <c r="AG362">
        <f ca="1">IF(Table1[[#This Row],[Occupation]]="Teaching",1,0)</f>
        <v>0</v>
      </c>
      <c r="AH362">
        <f ca="1">IF(Table1[[#This Row],[Occupation]]="Construction",1,0)</f>
        <v>0</v>
      </c>
      <c r="AI362">
        <f ca="1">IF(Table1[[#This Row],[Occupation]]="Health",1,0)</f>
        <v>0</v>
      </c>
      <c r="AP362" s="1"/>
      <c r="AQ362" s="11">
        <f t="shared" ca="1" si="123"/>
        <v>21758.212055392127</v>
      </c>
      <c r="AR362" s="2"/>
      <c r="AS362" s="1">
        <f ca="1">IF(Table1[[#This Row],[Value of Debts]]&gt;$AT$5,1,0)</f>
        <v>1</v>
      </c>
      <c r="AV362" s="2"/>
      <c r="AW362" s="16">
        <f ca="1">Table1[[#This Row],[Mortage Left]]/Table1[[#This Row],[value of House]]</f>
        <v>0.16507109760104821</v>
      </c>
      <c r="AX362">
        <f t="shared" ca="1" si="132"/>
        <v>1</v>
      </c>
      <c r="BA362" s="1">
        <f ca="1">IF(Table1[[#This Row],[Area]]="Area 1",Table1[[#This Row],[Income]],0)</f>
        <v>0</v>
      </c>
      <c r="BB362">
        <f ca="1">IF(Table1[[#This Row],[Area]]="Area 2",Table1[[#This Row],[Income]],0)</f>
        <v>0</v>
      </c>
      <c r="BC362">
        <f ca="1">IF(Table1[[#This Row],[Area]]="Area 3",Table1[[#This Row],[Income]],0)</f>
        <v>0</v>
      </c>
      <c r="BD362">
        <f ca="1">IF(Table1[[#This Row],[Area]]="Area 4",Table1[[#This Row],[Income]],0)</f>
        <v>0</v>
      </c>
      <c r="BE362">
        <f ca="1">IF(Table1[[#This Row],[Area]]="Area 5",Table1[[#This Row],[Income]],0)</f>
        <v>0</v>
      </c>
      <c r="BF362">
        <f ca="1">IF(Table1[[#This Row],[Area]]="Area 6",Table1[[#This Row],[Income]],0)</f>
        <v>0</v>
      </c>
      <c r="BG362">
        <f ca="1">IF(Table1[[#This Row],[Area]]="Area 7",Table1[[#This Row],[Income]],0)</f>
        <v>0</v>
      </c>
      <c r="BH362">
        <f ca="1">IF(Table1[[#This Row],[Area]]="Area 8",Table1[[#This Row],[Income]],0)</f>
        <v>0</v>
      </c>
      <c r="BI362">
        <f ca="1">IF(Table1[[#This Row],[Area]]="Area 9",Table1[[#This Row],[Income]],0)</f>
        <v>0</v>
      </c>
      <c r="BJ362">
        <f ca="1">IF(Table1[[#This Row],[Area]]="Area 10",Table1[[#This Row],[Income]],0)</f>
        <v>81683</v>
      </c>
      <c r="BK362">
        <f ca="1">IF(Table1[[#This Row],[Area]]="Area 11",Table1[[#This Row],[Income]],0)</f>
        <v>0</v>
      </c>
      <c r="BL362">
        <f ca="1">IF(Table1[[#This Row],[Area]]="Area 12",Table1[[#This Row],[Income]],0)</f>
        <v>0</v>
      </c>
      <c r="BM362">
        <f ca="1">IF(Table1[[#This Row],[Area]]="Area 13",Table1[[#This Row],[Income]],0)</f>
        <v>0</v>
      </c>
      <c r="BN362" s="2">
        <f ca="1">IF(Table1[[#This Row],[Area]]="Area 14",Table1[[#This Row],[Income]],0)</f>
        <v>0</v>
      </c>
      <c r="BO362" s="1">
        <f ca="1">IF(Table1[[#This Row],[Occupation]]="Health",Table1[[#This Row],[Income]],0)</f>
        <v>0</v>
      </c>
      <c r="BP362">
        <f ca="1">IF(Table1[[#This Row],[Occupation]]="Construction",Table1[[#This Row],[Income]],0)</f>
        <v>0</v>
      </c>
      <c r="BQ362">
        <f ca="1">IF(Table1[[#This Row],[Occupation]]="Teaching",Table1[[#This Row],[Income]],0)</f>
        <v>0</v>
      </c>
      <c r="BR362">
        <f ca="1">IF(Table1[[#This Row],[Occupation]]="IT",Table1[[#This Row],[Income]],0)</f>
        <v>0</v>
      </c>
      <c r="BS362">
        <f ca="1">IF(Table1[[#This Row],[Occupation]]="General Work",Table1[[#This Row],[Income]],0)</f>
        <v>0</v>
      </c>
      <c r="BT362" s="2">
        <f ca="1">IF(Table1[[#This Row],[Occupation]]="Agriculture",Table1[[#This Row],[Income]],0)</f>
        <v>81683</v>
      </c>
      <c r="BV362" s="1">
        <f ca="1">IF(Table1[[#This Row],[Value of Debts]]&gt;Table1[[#This Row],[Income]],1,0)</f>
        <v>1</v>
      </c>
      <c r="BY362" s="2">
        <f ca="1">IF(Table1[[#This Row],[Net Worth of person]]&gt;$BZ$5,Table1[[#This Row],[Age]],0)</f>
        <v>38</v>
      </c>
    </row>
    <row r="363" spans="2:77" x14ac:dyDescent="0.3">
      <c r="B363">
        <f t="shared" ca="1" si="124"/>
        <v>1</v>
      </c>
      <c r="C363" t="str">
        <f t="shared" ca="1" si="133"/>
        <v>Men</v>
      </c>
      <c r="D363">
        <f t="shared" ca="1" si="125"/>
        <v>37</v>
      </c>
      <c r="E363">
        <f t="shared" ca="1" si="126"/>
        <v>3</v>
      </c>
      <c r="F363" t="str">
        <f t="shared" ca="1" si="134"/>
        <v>Teaching</v>
      </c>
      <c r="G363">
        <f t="shared" ca="1" si="127"/>
        <v>4</v>
      </c>
      <c r="H363" t="str">
        <f t="shared" ca="1" si="135"/>
        <v>Technical</v>
      </c>
      <c r="I363">
        <f t="shared" ca="1" si="128"/>
        <v>4</v>
      </c>
      <c r="J363">
        <f t="shared" ca="1" si="129"/>
        <v>1</v>
      </c>
      <c r="K363">
        <f t="shared" ca="1" si="130"/>
        <v>59076</v>
      </c>
      <c r="L363">
        <f t="shared" ca="1" si="131"/>
        <v>8</v>
      </c>
      <c r="M363" t="str">
        <f t="shared" ca="1" si="136"/>
        <v>Area 8</v>
      </c>
      <c r="N363">
        <f t="shared" ca="1" si="137"/>
        <v>236304</v>
      </c>
      <c r="O363">
        <f ca="1">RAND()*Table1[[#This Row],[value of House]]</f>
        <v>164804.30644921341</v>
      </c>
      <c r="P363">
        <f t="shared" ca="1" si="138"/>
        <v>21758.212055392127</v>
      </c>
      <c r="Q363">
        <f t="shared" ca="1" si="139"/>
        <v>8609</v>
      </c>
      <c r="R363">
        <f t="shared" ca="1" si="140"/>
        <v>116505.41758569636</v>
      </c>
      <c r="S363">
        <f t="shared" ca="1" si="141"/>
        <v>73973.008945513313</v>
      </c>
      <c r="T363">
        <f t="shared" ca="1" si="142"/>
        <v>332035.22100090544</v>
      </c>
      <c r="U363">
        <f t="shared" ca="1" si="143"/>
        <v>289918.72403490974</v>
      </c>
      <c r="V363">
        <f t="shared" ca="1" si="144"/>
        <v>42116.496965995699</v>
      </c>
      <c r="X363" s="1">
        <f ca="1">IF(Table1[[#This Row],[Gender]]="Men",1,0)</f>
        <v>1</v>
      </c>
      <c r="Y363">
        <f ca="1">IF(Table1[[#This Row],[Gender]]="Women",1,0)</f>
        <v>0</v>
      </c>
      <c r="AB363" s="2"/>
      <c r="AD363" s="1">
        <f ca="1">IF(Table1[[#This Row],[Occupation]]="General Work",1,0)</f>
        <v>0</v>
      </c>
      <c r="AE363">
        <f ca="1">IF(Table1[[#This Row],[Occupation]]="IT",1,0)</f>
        <v>0</v>
      </c>
      <c r="AF363">
        <f ca="1">IF(Table1[[#This Row],[Occupation]]="Agriculture",1,0)</f>
        <v>0</v>
      </c>
      <c r="AG363">
        <f ca="1">IF(Table1[[#This Row],[Occupation]]="Teaching",1,0)</f>
        <v>1</v>
      </c>
      <c r="AH363">
        <f ca="1">IF(Table1[[#This Row],[Occupation]]="Construction",1,0)</f>
        <v>0</v>
      </c>
      <c r="AI363">
        <f ca="1">IF(Table1[[#This Row],[Occupation]]="Health",1,0)</f>
        <v>0</v>
      </c>
      <c r="AP363" s="1"/>
      <c r="AQ363" s="11">
        <f t="shared" ca="1" si="123"/>
        <v>46607.677341200979</v>
      </c>
      <c r="AR363" s="2"/>
      <c r="AS363" s="1">
        <f ca="1">IF(Table1[[#This Row],[Value of Debts]]&gt;$AT$5,1,0)</f>
        <v>1</v>
      </c>
      <c r="AV363" s="2"/>
      <c r="AW363" s="16">
        <f ca="1">Table1[[#This Row],[Mortage Left]]/Table1[[#This Row],[value of House]]</f>
        <v>0.69742495450442399</v>
      </c>
      <c r="AX363">
        <f t="shared" ca="1" si="132"/>
        <v>0</v>
      </c>
      <c r="BA363" s="1">
        <f ca="1">IF(Table1[[#This Row],[Area]]="Area 1",Table1[[#This Row],[Income]],0)</f>
        <v>0</v>
      </c>
      <c r="BB363">
        <f ca="1">IF(Table1[[#This Row],[Area]]="Area 2",Table1[[#This Row],[Income]],0)</f>
        <v>0</v>
      </c>
      <c r="BC363">
        <f ca="1">IF(Table1[[#This Row],[Area]]="Area 3",Table1[[#This Row],[Income]],0)</f>
        <v>0</v>
      </c>
      <c r="BD363">
        <f ca="1">IF(Table1[[#This Row],[Area]]="Area 4",Table1[[#This Row],[Income]],0)</f>
        <v>0</v>
      </c>
      <c r="BE363">
        <f ca="1">IF(Table1[[#This Row],[Area]]="Area 5",Table1[[#This Row],[Income]],0)</f>
        <v>0</v>
      </c>
      <c r="BF363">
        <f ca="1">IF(Table1[[#This Row],[Area]]="Area 6",Table1[[#This Row],[Income]],0)</f>
        <v>0</v>
      </c>
      <c r="BG363">
        <f ca="1">IF(Table1[[#This Row],[Area]]="Area 7",Table1[[#This Row],[Income]],0)</f>
        <v>0</v>
      </c>
      <c r="BH363">
        <f ca="1">IF(Table1[[#This Row],[Area]]="Area 8",Table1[[#This Row],[Income]],0)</f>
        <v>59076</v>
      </c>
      <c r="BI363">
        <f ca="1">IF(Table1[[#This Row],[Area]]="Area 9",Table1[[#This Row],[Income]],0)</f>
        <v>0</v>
      </c>
      <c r="BJ363">
        <f ca="1">IF(Table1[[#This Row],[Area]]="Area 10",Table1[[#This Row],[Income]],0)</f>
        <v>0</v>
      </c>
      <c r="BK363">
        <f ca="1">IF(Table1[[#This Row],[Area]]="Area 11",Table1[[#This Row],[Income]],0)</f>
        <v>0</v>
      </c>
      <c r="BL363">
        <f ca="1">IF(Table1[[#This Row],[Area]]="Area 12",Table1[[#This Row],[Income]],0)</f>
        <v>0</v>
      </c>
      <c r="BM363">
        <f ca="1">IF(Table1[[#This Row],[Area]]="Area 13",Table1[[#This Row],[Income]],0)</f>
        <v>0</v>
      </c>
      <c r="BN363" s="2">
        <f ca="1">IF(Table1[[#This Row],[Area]]="Area 14",Table1[[#This Row],[Income]],0)</f>
        <v>0</v>
      </c>
      <c r="BO363" s="1">
        <f ca="1">IF(Table1[[#This Row],[Occupation]]="Health",Table1[[#This Row],[Income]],0)</f>
        <v>0</v>
      </c>
      <c r="BP363">
        <f ca="1">IF(Table1[[#This Row],[Occupation]]="Construction",Table1[[#This Row],[Income]],0)</f>
        <v>0</v>
      </c>
      <c r="BQ363">
        <f ca="1">IF(Table1[[#This Row],[Occupation]]="Teaching",Table1[[#This Row],[Income]],0)</f>
        <v>59076</v>
      </c>
      <c r="BR363">
        <f ca="1">IF(Table1[[#This Row],[Occupation]]="IT",Table1[[#This Row],[Income]],0)</f>
        <v>0</v>
      </c>
      <c r="BS363">
        <f ca="1">IF(Table1[[#This Row],[Occupation]]="General Work",Table1[[#This Row],[Income]],0)</f>
        <v>0</v>
      </c>
      <c r="BT363" s="2">
        <f ca="1">IF(Table1[[#This Row],[Occupation]]="Agriculture",Table1[[#This Row],[Income]],0)</f>
        <v>0</v>
      </c>
      <c r="BV363" s="1">
        <f ca="1">IF(Table1[[#This Row],[Value of Debts]]&gt;Table1[[#This Row],[Income]],1,0)</f>
        <v>1</v>
      </c>
      <c r="BY363" s="2">
        <f ca="1">IF(Table1[[#This Row],[Net Worth of person]]&gt;$BZ$5,Table1[[#This Row],[Age]],0)</f>
        <v>0</v>
      </c>
    </row>
    <row r="364" spans="2:77" x14ac:dyDescent="0.3">
      <c r="B364">
        <f t="shared" ca="1" si="124"/>
        <v>2</v>
      </c>
      <c r="C364" t="str">
        <f t="shared" ca="1" si="133"/>
        <v>Women</v>
      </c>
      <c r="D364">
        <f t="shared" ca="1" si="125"/>
        <v>39</v>
      </c>
      <c r="E364">
        <f t="shared" ca="1" si="126"/>
        <v>3</v>
      </c>
      <c r="F364" t="str">
        <f t="shared" ca="1" si="134"/>
        <v>Teaching</v>
      </c>
      <c r="G364">
        <f t="shared" ca="1" si="127"/>
        <v>2</v>
      </c>
      <c r="H364" t="str">
        <f t="shared" ca="1" si="135"/>
        <v>College</v>
      </c>
      <c r="I364">
        <f t="shared" ca="1" si="128"/>
        <v>0</v>
      </c>
      <c r="J364">
        <f t="shared" ca="1" si="129"/>
        <v>2</v>
      </c>
      <c r="K364">
        <f t="shared" ca="1" si="130"/>
        <v>56726</v>
      </c>
      <c r="L364">
        <f t="shared" ca="1" si="131"/>
        <v>2</v>
      </c>
      <c r="M364" t="str">
        <f t="shared" ca="1" si="136"/>
        <v>Area 2</v>
      </c>
      <c r="N364">
        <f t="shared" ca="1" si="137"/>
        <v>340356</v>
      </c>
      <c r="O364">
        <f ca="1">RAND()*Table1[[#This Row],[value of House]]</f>
        <v>78734.048547112456</v>
      </c>
      <c r="P364">
        <f t="shared" ca="1" si="138"/>
        <v>93215.354682401958</v>
      </c>
      <c r="Q364">
        <f t="shared" ca="1" si="139"/>
        <v>1860</v>
      </c>
      <c r="R364">
        <f t="shared" ca="1" si="140"/>
        <v>98885.399845830339</v>
      </c>
      <c r="S364">
        <f t="shared" ca="1" si="141"/>
        <v>49828.349367894669</v>
      </c>
      <c r="T364">
        <f t="shared" ca="1" si="142"/>
        <v>483399.70405029668</v>
      </c>
      <c r="U364">
        <f t="shared" ca="1" si="143"/>
        <v>179479.44839294278</v>
      </c>
      <c r="V364">
        <f t="shared" ca="1" si="144"/>
        <v>303920.2556573539</v>
      </c>
      <c r="X364" s="1">
        <f ca="1">IF(Table1[[#This Row],[Gender]]="Men",1,0)</f>
        <v>0</v>
      </c>
      <c r="Y364">
        <f ca="1">IF(Table1[[#This Row],[Gender]]="Women",1,0)</f>
        <v>1</v>
      </c>
      <c r="AB364" s="2"/>
      <c r="AD364" s="1">
        <f ca="1">IF(Table1[[#This Row],[Occupation]]="General Work",1,0)</f>
        <v>0</v>
      </c>
      <c r="AE364">
        <f ca="1">IF(Table1[[#This Row],[Occupation]]="IT",1,0)</f>
        <v>0</v>
      </c>
      <c r="AF364">
        <f ca="1">IF(Table1[[#This Row],[Occupation]]="Agriculture",1,0)</f>
        <v>0</v>
      </c>
      <c r="AG364">
        <f ca="1">IF(Table1[[#This Row],[Occupation]]="Teaching",1,0)</f>
        <v>1</v>
      </c>
      <c r="AH364">
        <f ca="1">IF(Table1[[#This Row],[Occupation]]="Construction",1,0)</f>
        <v>0</v>
      </c>
      <c r="AI364">
        <f ca="1">IF(Table1[[#This Row],[Occupation]]="Health",1,0)</f>
        <v>0</v>
      </c>
      <c r="AP364" s="1"/>
      <c r="AQ364" s="11">
        <f t="shared" ca="1" si="123"/>
        <v>32527.869326393669</v>
      </c>
      <c r="AR364" s="2"/>
      <c r="AS364" s="1">
        <f ca="1">IF(Table1[[#This Row],[Value of Debts]]&gt;$AT$5,1,0)</f>
        <v>1</v>
      </c>
      <c r="AV364" s="2"/>
      <c r="AW364" s="16">
        <f ca="1">Table1[[#This Row],[Mortage Left]]/Table1[[#This Row],[value of House]]</f>
        <v>0.23132851645662911</v>
      </c>
      <c r="AX364">
        <f t="shared" ca="1" si="132"/>
        <v>1</v>
      </c>
      <c r="BA364" s="1">
        <f ca="1">IF(Table1[[#This Row],[Area]]="Area 1",Table1[[#This Row],[Income]],0)</f>
        <v>0</v>
      </c>
      <c r="BB364">
        <f ca="1">IF(Table1[[#This Row],[Area]]="Area 2",Table1[[#This Row],[Income]],0)</f>
        <v>56726</v>
      </c>
      <c r="BC364">
        <f ca="1">IF(Table1[[#This Row],[Area]]="Area 3",Table1[[#This Row],[Income]],0)</f>
        <v>0</v>
      </c>
      <c r="BD364">
        <f ca="1">IF(Table1[[#This Row],[Area]]="Area 4",Table1[[#This Row],[Income]],0)</f>
        <v>0</v>
      </c>
      <c r="BE364">
        <f ca="1">IF(Table1[[#This Row],[Area]]="Area 5",Table1[[#This Row],[Income]],0)</f>
        <v>0</v>
      </c>
      <c r="BF364">
        <f ca="1">IF(Table1[[#This Row],[Area]]="Area 6",Table1[[#This Row],[Income]],0)</f>
        <v>0</v>
      </c>
      <c r="BG364">
        <f ca="1">IF(Table1[[#This Row],[Area]]="Area 7",Table1[[#This Row],[Income]],0)</f>
        <v>0</v>
      </c>
      <c r="BH364">
        <f ca="1">IF(Table1[[#This Row],[Area]]="Area 8",Table1[[#This Row],[Income]],0)</f>
        <v>0</v>
      </c>
      <c r="BI364">
        <f ca="1">IF(Table1[[#This Row],[Area]]="Area 9",Table1[[#This Row],[Income]],0)</f>
        <v>0</v>
      </c>
      <c r="BJ364">
        <f ca="1">IF(Table1[[#This Row],[Area]]="Area 10",Table1[[#This Row],[Income]],0)</f>
        <v>0</v>
      </c>
      <c r="BK364">
        <f ca="1">IF(Table1[[#This Row],[Area]]="Area 11",Table1[[#This Row],[Income]],0)</f>
        <v>0</v>
      </c>
      <c r="BL364">
        <f ca="1">IF(Table1[[#This Row],[Area]]="Area 12",Table1[[#This Row],[Income]],0)</f>
        <v>0</v>
      </c>
      <c r="BM364">
        <f ca="1">IF(Table1[[#This Row],[Area]]="Area 13",Table1[[#This Row],[Income]],0)</f>
        <v>0</v>
      </c>
      <c r="BN364" s="2">
        <f ca="1">IF(Table1[[#This Row],[Area]]="Area 14",Table1[[#This Row],[Income]],0)</f>
        <v>0</v>
      </c>
      <c r="BO364" s="1">
        <f ca="1">IF(Table1[[#This Row],[Occupation]]="Health",Table1[[#This Row],[Income]],0)</f>
        <v>0</v>
      </c>
      <c r="BP364">
        <f ca="1">IF(Table1[[#This Row],[Occupation]]="Construction",Table1[[#This Row],[Income]],0)</f>
        <v>0</v>
      </c>
      <c r="BQ364">
        <f ca="1">IF(Table1[[#This Row],[Occupation]]="Teaching",Table1[[#This Row],[Income]],0)</f>
        <v>56726</v>
      </c>
      <c r="BR364">
        <f ca="1">IF(Table1[[#This Row],[Occupation]]="IT",Table1[[#This Row],[Income]],0)</f>
        <v>0</v>
      </c>
      <c r="BS364">
        <f ca="1">IF(Table1[[#This Row],[Occupation]]="General Work",Table1[[#This Row],[Income]],0)</f>
        <v>0</v>
      </c>
      <c r="BT364" s="2">
        <f ca="1">IF(Table1[[#This Row],[Occupation]]="Agriculture",Table1[[#This Row],[Income]],0)</f>
        <v>0</v>
      </c>
      <c r="BV364" s="1">
        <f ca="1">IF(Table1[[#This Row],[Value of Debts]]&gt;Table1[[#This Row],[Income]],1,0)</f>
        <v>1</v>
      </c>
      <c r="BY364" s="2">
        <f ca="1">IF(Table1[[#This Row],[Net Worth of person]]&gt;$BZ$5,Table1[[#This Row],[Age]],0)</f>
        <v>39</v>
      </c>
    </row>
    <row r="365" spans="2:77" x14ac:dyDescent="0.3">
      <c r="B365">
        <f t="shared" ca="1" si="124"/>
        <v>1</v>
      </c>
      <c r="C365" t="str">
        <f t="shared" ca="1" si="133"/>
        <v>Men</v>
      </c>
      <c r="D365">
        <f t="shared" ca="1" si="125"/>
        <v>35</v>
      </c>
      <c r="E365">
        <f t="shared" ca="1" si="126"/>
        <v>3</v>
      </c>
      <c r="F365" t="str">
        <f t="shared" ca="1" si="134"/>
        <v>Teaching</v>
      </c>
      <c r="G365">
        <f t="shared" ca="1" si="127"/>
        <v>1</v>
      </c>
      <c r="H365" t="str">
        <f t="shared" ca="1" si="135"/>
        <v>High School</v>
      </c>
      <c r="I365">
        <f t="shared" ca="1" si="128"/>
        <v>4</v>
      </c>
      <c r="J365">
        <f t="shared" ca="1" si="129"/>
        <v>3</v>
      </c>
      <c r="K365">
        <f t="shared" ca="1" si="130"/>
        <v>83053</v>
      </c>
      <c r="L365">
        <f t="shared" ca="1" si="131"/>
        <v>5</v>
      </c>
      <c r="M365" t="str">
        <f t="shared" ca="1" si="136"/>
        <v>Area 5</v>
      </c>
      <c r="N365">
        <f t="shared" ca="1" si="137"/>
        <v>498318</v>
      </c>
      <c r="O365">
        <f ca="1">RAND()*Table1[[#This Row],[value of House]]</f>
        <v>374978.20277354139</v>
      </c>
      <c r="P365">
        <f t="shared" ca="1" si="138"/>
        <v>97583.607979181004</v>
      </c>
      <c r="Q365">
        <f t="shared" ca="1" si="139"/>
        <v>97387</v>
      </c>
      <c r="R365">
        <f t="shared" ca="1" si="140"/>
        <v>36908.758375128615</v>
      </c>
      <c r="S365">
        <f t="shared" ca="1" si="141"/>
        <v>962.13806724159519</v>
      </c>
      <c r="T365">
        <f t="shared" ca="1" si="142"/>
        <v>596863.74604642263</v>
      </c>
      <c r="U365">
        <f t="shared" ca="1" si="143"/>
        <v>509273.96114867</v>
      </c>
      <c r="V365">
        <f t="shared" ca="1" si="144"/>
        <v>87589.78489775263</v>
      </c>
      <c r="X365" s="1">
        <f ca="1">IF(Table1[[#This Row],[Gender]]="Men",1,0)</f>
        <v>1</v>
      </c>
      <c r="Y365">
        <f ca="1">IF(Table1[[#This Row],[Gender]]="Women",1,0)</f>
        <v>0</v>
      </c>
      <c r="AB365" s="2"/>
      <c r="AD365" s="1">
        <f ca="1">IF(Table1[[#This Row],[Occupation]]="General Work",1,0)</f>
        <v>0</v>
      </c>
      <c r="AE365">
        <f ca="1">IF(Table1[[#This Row],[Occupation]]="IT",1,0)</f>
        <v>0</v>
      </c>
      <c r="AF365">
        <f ca="1">IF(Table1[[#This Row],[Occupation]]="Agriculture",1,0)</f>
        <v>0</v>
      </c>
      <c r="AG365">
        <f ca="1">IF(Table1[[#This Row],[Occupation]]="Teaching",1,0)</f>
        <v>1</v>
      </c>
      <c r="AH365">
        <f ca="1">IF(Table1[[#This Row],[Occupation]]="Construction",1,0)</f>
        <v>0</v>
      </c>
      <c r="AI365">
        <f ca="1">IF(Table1[[#This Row],[Occupation]]="Health",1,0)</f>
        <v>0</v>
      </c>
      <c r="AP365" s="1"/>
      <c r="AQ365" s="11">
        <f t="shared" ca="1" si="123"/>
        <v>15038.80803845636</v>
      </c>
      <c r="AR365" s="2"/>
      <c r="AS365" s="1">
        <f ca="1">IF(Table1[[#This Row],[Value of Debts]]&gt;$AT$5,1,0)</f>
        <v>1</v>
      </c>
      <c r="AV365" s="2"/>
      <c r="AW365" s="16">
        <f ca="1">Table1[[#This Row],[Mortage Left]]/Table1[[#This Row],[value of House]]</f>
        <v>0.7524877744202324</v>
      </c>
      <c r="AX365">
        <f t="shared" ca="1" si="132"/>
        <v>0</v>
      </c>
      <c r="BA365" s="1">
        <f ca="1">IF(Table1[[#This Row],[Area]]="Area 1",Table1[[#This Row],[Income]],0)</f>
        <v>0</v>
      </c>
      <c r="BB365">
        <f ca="1">IF(Table1[[#This Row],[Area]]="Area 2",Table1[[#This Row],[Income]],0)</f>
        <v>0</v>
      </c>
      <c r="BC365">
        <f ca="1">IF(Table1[[#This Row],[Area]]="Area 3",Table1[[#This Row],[Income]],0)</f>
        <v>0</v>
      </c>
      <c r="BD365">
        <f ca="1">IF(Table1[[#This Row],[Area]]="Area 4",Table1[[#This Row],[Income]],0)</f>
        <v>0</v>
      </c>
      <c r="BE365">
        <f ca="1">IF(Table1[[#This Row],[Area]]="Area 5",Table1[[#This Row],[Income]],0)</f>
        <v>83053</v>
      </c>
      <c r="BF365">
        <f ca="1">IF(Table1[[#This Row],[Area]]="Area 6",Table1[[#This Row],[Income]],0)</f>
        <v>0</v>
      </c>
      <c r="BG365">
        <f ca="1">IF(Table1[[#This Row],[Area]]="Area 7",Table1[[#This Row],[Income]],0)</f>
        <v>0</v>
      </c>
      <c r="BH365">
        <f ca="1">IF(Table1[[#This Row],[Area]]="Area 8",Table1[[#This Row],[Income]],0)</f>
        <v>0</v>
      </c>
      <c r="BI365">
        <f ca="1">IF(Table1[[#This Row],[Area]]="Area 9",Table1[[#This Row],[Income]],0)</f>
        <v>0</v>
      </c>
      <c r="BJ365">
        <f ca="1">IF(Table1[[#This Row],[Area]]="Area 10",Table1[[#This Row],[Income]],0)</f>
        <v>0</v>
      </c>
      <c r="BK365">
        <f ca="1">IF(Table1[[#This Row],[Area]]="Area 11",Table1[[#This Row],[Income]],0)</f>
        <v>0</v>
      </c>
      <c r="BL365">
        <f ca="1">IF(Table1[[#This Row],[Area]]="Area 12",Table1[[#This Row],[Income]],0)</f>
        <v>0</v>
      </c>
      <c r="BM365">
        <f ca="1">IF(Table1[[#This Row],[Area]]="Area 13",Table1[[#This Row],[Income]],0)</f>
        <v>0</v>
      </c>
      <c r="BN365" s="2">
        <f ca="1">IF(Table1[[#This Row],[Area]]="Area 14",Table1[[#This Row],[Income]],0)</f>
        <v>0</v>
      </c>
      <c r="BO365" s="1">
        <f ca="1">IF(Table1[[#This Row],[Occupation]]="Health",Table1[[#This Row],[Income]],0)</f>
        <v>0</v>
      </c>
      <c r="BP365">
        <f ca="1">IF(Table1[[#This Row],[Occupation]]="Construction",Table1[[#This Row],[Income]],0)</f>
        <v>0</v>
      </c>
      <c r="BQ365">
        <f ca="1">IF(Table1[[#This Row],[Occupation]]="Teaching",Table1[[#This Row],[Income]],0)</f>
        <v>83053</v>
      </c>
      <c r="BR365">
        <f ca="1">IF(Table1[[#This Row],[Occupation]]="IT",Table1[[#This Row],[Income]],0)</f>
        <v>0</v>
      </c>
      <c r="BS365">
        <f ca="1">IF(Table1[[#This Row],[Occupation]]="General Work",Table1[[#This Row],[Income]],0)</f>
        <v>0</v>
      </c>
      <c r="BT365" s="2">
        <f ca="1">IF(Table1[[#This Row],[Occupation]]="Agriculture",Table1[[#This Row],[Income]],0)</f>
        <v>0</v>
      </c>
      <c r="BV365" s="1">
        <f ca="1">IF(Table1[[#This Row],[Value of Debts]]&gt;Table1[[#This Row],[Income]],1,0)</f>
        <v>1</v>
      </c>
      <c r="BY365" s="2">
        <f ca="1">IF(Table1[[#This Row],[Net Worth of person]]&gt;$BZ$5,Table1[[#This Row],[Age]],0)</f>
        <v>0</v>
      </c>
    </row>
    <row r="366" spans="2:77" x14ac:dyDescent="0.3">
      <c r="B366">
        <f t="shared" ca="1" si="124"/>
        <v>1</v>
      </c>
      <c r="C366" t="str">
        <f t="shared" ca="1" si="133"/>
        <v>Men</v>
      </c>
      <c r="D366">
        <f t="shared" ca="1" si="125"/>
        <v>31</v>
      </c>
      <c r="E366">
        <f t="shared" ca="1" si="126"/>
        <v>1</v>
      </c>
      <c r="F366" t="str">
        <f t="shared" ca="1" si="134"/>
        <v>Health</v>
      </c>
      <c r="G366">
        <f t="shared" ca="1" si="127"/>
        <v>5</v>
      </c>
      <c r="H366" t="str">
        <f t="shared" ca="1" si="135"/>
        <v>Others</v>
      </c>
      <c r="I366">
        <f t="shared" ca="1" si="128"/>
        <v>0</v>
      </c>
      <c r="J366">
        <f t="shared" ca="1" si="129"/>
        <v>2</v>
      </c>
      <c r="K366">
        <f t="shared" ca="1" si="130"/>
        <v>25130</v>
      </c>
      <c r="L366">
        <f t="shared" ca="1" si="131"/>
        <v>9</v>
      </c>
      <c r="M366" t="str">
        <f t="shared" ca="1" si="136"/>
        <v>Area 9</v>
      </c>
      <c r="N366">
        <f t="shared" ca="1" si="137"/>
        <v>150780</v>
      </c>
      <c r="O366">
        <f ca="1">RAND()*Table1[[#This Row],[value of House]]</f>
        <v>149492.11676639467</v>
      </c>
      <c r="P366">
        <f t="shared" ca="1" si="138"/>
        <v>30077.61607691272</v>
      </c>
      <c r="Q366">
        <f t="shared" ca="1" si="139"/>
        <v>8055</v>
      </c>
      <c r="R366">
        <f t="shared" ca="1" si="140"/>
        <v>44297.677866677019</v>
      </c>
      <c r="S366">
        <f t="shared" ca="1" si="141"/>
        <v>34992.223231249336</v>
      </c>
      <c r="T366">
        <f t="shared" ca="1" si="142"/>
        <v>215849.83930816207</v>
      </c>
      <c r="U366">
        <f t="shared" ca="1" si="143"/>
        <v>201844.79463307169</v>
      </c>
      <c r="V366">
        <f t="shared" ca="1" si="144"/>
        <v>14005.044675090379</v>
      </c>
      <c r="X366" s="1">
        <f ca="1">IF(Table1[[#This Row],[Gender]]="Men",1,0)</f>
        <v>1</v>
      </c>
      <c r="Y366">
        <f ca="1">IF(Table1[[#This Row],[Gender]]="Women",1,0)</f>
        <v>0</v>
      </c>
      <c r="AB366" s="2"/>
      <c r="AD366" s="1">
        <f ca="1">IF(Table1[[#This Row],[Occupation]]="General Work",1,0)</f>
        <v>0</v>
      </c>
      <c r="AE366">
        <f ca="1">IF(Table1[[#This Row],[Occupation]]="IT",1,0)</f>
        <v>0</v>
      </c>
      <c r="AF366">
        <f ca="1">IF(Table1[[#This Row],[Occupation]]="Agriculture",1,0)</f>
        <v>0</v>
      </c>
      <c r="AG366">
        <f ca="1">IF(Table1[[#This Row],[Occupation]]="Teaching",1,0)</f>
        <v>0</v>
      </c>
      <c r="AH366">
        <f ca="1">IF(Table1[[#This Row],[Occupation]]="Construction",1,0)</f>
        <v>0</v>
      </c>
      <c r="AI366">
        <f ca="1">IF(Table1[[#This Row],[Occupation]]="Health",1,0)</f>
        <v>1</v>
      </c>
      <c r="AP366" s="1"/>
      <c r="AQ366" s="11">
        <f t="shared" ca="1" si="123"/>
        <v>22571.586682858193</v>
      </c>
      <c r="AR366" s="2"/>
      <c r="AS366" s="1">
        <f ca="1">IF(Table1[[#This Row],[Value of Debts]]&gt;$AT$5,1,0)</f>
        <v>1</v>
      </c>
      <c r="AV366" s="2"/>
      <c r="AW366" s="16">
        <f ca="1">Table1[[#This Row],[Mortage Left]]/Table1[[#This Row],[value of House]]</f>
        <v>0.9914585274333112</v>
      </c>
      <c r="AX366">
        <f t="shared" ca="1" si="132"/>
        <v>0</v>
      </c>
      <c r="BA366" s="1">
        <f ca="1">IF(Table1[[#This Row],[Area]]="Area 1",Table1[[#This Row],[Income]],0)</f>
        <v>0</v>
      </c>
      <c r="BB366">
        <f ca="1">IF(Table1[[#This Row],[Area]]="Area 2",Table1[[#This Row],[Income]],0)</f>
        <v>0</v>
      </c>
      <c r="BC366">
        <f ca="1">IF(Table1[[#This Row],[Area]]="Area 3",Table1[[#This Row],[Income]],0)</f>
        <v>0</v>
      </c>
      <c r="BD366">
        <f ca="1">IF(Table1[[#This Row],[Area]]="Area 4",Table1[[#This Row],[Income]],0)</f>
        <v>0</v>
      </c>
      <c r="BE366">
        <f ca="1">IF(Table1[[#This Row],[Area]]="Area 5",Table1[[#This Row],[Income]],0)</f>
        <v>0</v>
      </c>
      <c r="BF366">
        <f ca="1">IF(Table1[[#This Row],[Area]]="Area 6",Table1[[#This Row],[Income]],0)</f>
        <v>0</v>
      </c>
      <c r="BG366">
        <f ca="1">IF(Table1[[#This Row],[Area]]="Area 7",Table1[[#This Row],[Income]],0)</f>
        <v>0</v>
      </c>
      <c r="BH366">
        <f ca="1">IF(Table1[[#This Row],[Area]]="Area 8",Table1[[#This Row],[Income]],0)</f>
        <v>0</v>
      </c>
      <c r="BI366">
        <f ca="1">IF(Table1[[#This Row],[Area]]="Area 9",Table1[[#This Row],[Income]],0)</f>
        <v>25130</v>
      </c>
      <c r="BJ366">
        <f ca="1">IF(Table1[[#This Row],[Area]]="Area 10",Table1[[#This Row],[Income]],0)</f>
        <v>0</v>
      </c>
      <c r="BK366">
        <f ca="1">IF(Table1[[#This Row],[Area]]="Area 11",Table1[[#This Row],[Income]],0)</f>
        <v>0</v>
      </c>
      <c r="BL366">
        <f ca="1">IF(Table1[[#This Row],[Area]]="Area 12",Table1[[#This Row],[Income]],0)</f>
        <v>0</v>
      </c>
      <c r="BM366">
        <f ca="1">IF(Table1[[#This Row],[Area]]="Area 13",Table1[[#This Row],[Income]],0)</f>
        <v>0</v>
      </c>
      <c r="BN366" s="2">
        <f ca="1">IF(Table1[[#This Row],[Area]]="Area 14",Table1[[#This Row],[Income]],0)</f>
        <v>0</v>
      </c>
      <c r="BO366" s="1">
        <f ca="1">IF(Table1[[#This Row],[Occupation]]="Health",Table1[[#This Row],[Income]],0)</f>
        <v>25130</v>
      </c>
      <c r="BP366">
        <f ca="1">IF(Table1[[#This Row],[Occupation]]="Construction",Table1[[#This Row],[Income]],0)</f>
        <v>0</v>
      </c>
      <c r="BQ366">
        <f ca="1">IF(Table1[[#This Row],[Occupation]]="Teaching",Table1[[#This Row],[Income]],0)</f>
        <v>0</v>
      </c>
      <c r="BR366">
        <f ca="1">IF(Table1[[#This Row],[Occupation]]="IT",Table1[[#This Row],[Income]],0)</f>
        <v>0</v>
      </c>
      <c r="BS366">
        <f ca="1">IF(Table1[[#This Row],[Occupation]]="General Work",Table1[[#This Row],[Income]],0)</f>
        <v>0</v>
      </c>
      <c r="BT366" s="2">
        <f ca="1">IF(Table1[[#This Row],[Occupation]]="Agriculture",Table1[[#This Row],[Income]],0)</f>
        <v>0</v>
      </c>
      <c r="BV366" s="1">
        <f ca="1">IF(Table1[[#This Row],[Value of Debts]]&gt;Table1[[#This Row],[Income]],1,0)</f>
        <v>1</v>
      </c>
      <c r="BY366" s="2">
        <f ca="1">IF(Table1[[#This Row],[Net Worth of person]]&gt;$BZ$5,Table1[[#This Row],[Age]],0)</f>
        <v>0</v>
      </c>
    </row>
    <row r="367" spans="2:77" x14ac:dyDescent="0.3">
      <c r="B367">
        <f t="shared" ca="1" si="124"/>
        <v>2</v>
      </c>
      <c r="C367" t="str">
        <f t="shared" ca="1" si="133"/>
        <v>Women</v>
      </c>
      <c r="D367">
        <f t="shared" ca="1" si="125"/>
        <v>37</v>
      </c>
      <c r="E367">
        <f t="shared" ca="1" si="126"/>
        <v>4</v>
      </c>
      <c r="F367" t="str">
        <f t="shared" ca="1" si="134"/>
        <v>IT</v>
      </c>
      <c r="G367">
        <f t="shared" ca="1" si="127"/>
        <v>4</v>
      </c>
      <c r="H367" t="str">
        <f t="shared" ca="1" si="135"/>
        <v>Technical</v>
      </c>
      <c r="I367">
        <f t="shared" ca="1" si="128"/>
        <v>1</v>
      </c>
      <c r="J367">
        <f t="shared" ca="1" si="129"/>
        <v>3</v>
      </c>
      <c r="K367">
        <f t="shared" ca="1" si="130"/>
        <v>33313</v>
      </c>
      <c r="L367">
        <f t="shared" ca="1" si="131"/>
        <v>14</v>
      </c>
      <c r="M367" t="str">
        <f t="shared" ca="1" si="136"/>
        <v>Area 14</v>
      </c>
      <c r="N367">
        <f t="shared" ca="1" si="137"/>
        <v>133252</v>
      </c>
      <c r="O367">
        <f ca="1">RAND()*Table1[[#This Row],[value of House]]</f>
        <v>120908.77522625438</v>
      </c>
      <c r="P367">
        <f t="shared" ca="1" si="138"/>
        <v>67714.760048574579</v>
      </c>
      <c r="Q367">
        <f t="shared" ca="1" si="139"/>
        <v>24393</v>
      </c>
      <c r="R367">
        <f t="shared" ca="1" si="140"/>
        <v>40476.533099024869</v>
      </c>
      <c r="S367">
        <f t="shared" ca="1" si="141"/>
        <v>44694.274506806163</v>
      </c>
      <c r="T367">
        <f t="shared" ca="1" si="142"/>
        <v>245661.03455538076</v>
      </c>
      <c r="U367">
        <f t="shared" ca="1" si="143"/>
        <v>185778.30832527924</v>
      </c>
      <c r="V367">
        <f t="shared" ca="1" si="144"/>
        <v>59882.726230101514</v>
      </c>
      <c r="X367" s="1">
        <f ca="1">IF(Table1[[#This Row],[Gender]]="Men",1,0)</f>
        <v>0</v>
      </c>
      <c r="Y367">
        <f ca="1">IF(Table1[[#This Row],[Gender]]="Women",1,0)</f>
        <v>1</v>
      </c>
      <c r="AB367" s="2"/>
      <c r="AD367" s="1">
        <f ca="1">IF(Table1[[#This Row],[Occupation]]="General Work",1,0)</f>
        <v>0</v>
      </c>
      <c r="AE367">
        <f ca="1">IF(Table1[[#This Row],[Occupation]]="IT",1,0)</f>
        <v>1</v>
      </c>
      <c r="AF367">
        <f ca="1">IF(Table1[[#This Row],[Occupation]]="Agriculture",1,0)</f>
        <v>0</v>
      </c>
      <c r="AG367">
        <f ca="1">IF(Table1[[#This Row],[Occupation]]="Teaching",1,0)</f>
        <v>0</v>
      </c>
      <c r="AH367">
        <f ca="1">IF(Table1[[#This Row],[Occupation]]="Construction",1,0)</f>
        <v>0</v>
      </c>
      <c r="AI367">
        <f ca="1">IF(Table1[[#This Row],[Occupation]]="Health",1,0)</f>
        <v>0</v>
      </c>
      <c r="AP367" s="1"/>
      <c r="AQ367" s="11">
        <f t="shared" ca="1" si="123"/>
        <v>26914.144360754795</v>
      </c>
      <c r="AR367" s="2"/>
      <c r="AS367" s="1">
        <f ca="1">IF(Table1[[#This Row],[Value of Debts]]&gt;$AT$5,1,0)</f>
        <v>1</v>
      </c>
      <c r="AV367" s="2"/>
      <c r="AW367" s="16">
        <f ca="1">Table1[[#This Row],[Mortage Left]]/Table1[[#This Row],[value of House]]</f>
        <v>0.90736930947568806</v>
      </c>
      <c r="AX367">
        <f t="shared" ca="1" si="132"/>
        <v>0</v>
      </c>
      <c r="BA367" s="1">
        <f ca="1">IF(Table1[[#This Row],[Area]]="Area 1",Table1[[#This Row],[Income]],0)</f>
        <v>0</v>
      </c>
      <c r="BB367">
        <f ca="1">IF(Table1[[#This Row],[Area]]="Area 2",Table1[[#This Row],[Income]],0)</f>
        <v>0</v>
      </c>
      <c r="BC367">
        <f ca="1">IF(Table1[[#This Row],[Area]]="Area 3",Table1[[#This Row],[Income]],0)</f>
        <v>0</v>
      </c>
      <c r="BD367">
        <f ca="1">IF(Table1[[#This Row],[Area]]="Area 4",Table1[[#This Row],[Income]],0)</f>
        <v>0</v>
      </c>
      <c r="BE367">
        <f ca="1">IF(Table1[[#This Row],[Area]]="Area 5",Table1[[#This Row],[Income]],0)</f>
        <v>0</v>
      </c>
      <c r="BF367">
        <f ca="1">IF(Table1[[#This Row],[Area]]="Area 6",Table1[[#This Row],[Income]],0)</f>
        <v>0</v>
      </c>
      <c r="BG367">
        <f ca="1">IF(Table1[[#This Row],[Area]]="Area 7",Table1[[#This Row],[Income]],0)</f>
        <v>0</v>
      </c>
      <c r="BH367">
        <f ca="1">IF(Table1[[#This Row],[Area]]="Area 8",Table1[[#This Row],[Income]],0)</f>
        <v>0</v>
      </c>
      <c r="BI367">
        <f ca="1">IF(Table1[[#This Row],[Area]]="Area 9",Table1[[#This Row],[Income]],0)</f>
        <v>0</v>
      </c>
      <c r="BJ367">
        <f ca="1">IF(Table1[[#This Row],[Area]]="Area 10",Table1[[#This Row],[Income]],0)</f>
        <v>0</v>
      </c>
      <c r="BK367">
        <f ca="1">IF(Table1[[#This Row],[Area]]="Area 11",Table1[[#This Row],[Income]],0)</f>
        <v>0</v>
      </c>
      <c r="BL367">
        <f ca="1">IF(Table1[[#This Row],[Area]]="Area 12",Table1[[#This Row],[Income]],0)</f>
        <v>0</v>
      </c>
      <c r="BM367">
        <f ca="1">IF(Table1[[#This Row],[Area]]="Area 13",Table1[[#This Row],[Income]],0)</f>
        <v>0</v>
      </c>
      <c r="BN367" s="2">
        <f ca="1">IF(Table1[[#This Row],[Area]]="Area 14",Table1[[#This Row],[Income]],0)</f>
        <v>33313</v>
      </c>
      <c r="BO367" s="1">
        <f ca="1">IF(Table1[[#This Row],[Occupation]]="Health",Table1[[#This Row],[Income]],0)</f>
        <v>0</v>
      </c>
      <c r="BP367">
        <f ca="1">IF(Table1[[#This Row],[Occupation]]="Construction",Table1[[#This Row],[Income]],0)</f>
        <v>0</v>
      </c>
      <c r="BQ367">
        <f ca="1">IF(Table1[[#This Row],[Occupation]]="Teaching",Table1[[#This Row],[Income]],0)</f>
        <v>0</v>
      </c>
      <c r="BR367">
        <f ca="1">IF(Table1[[#This Row],[Occupation]]="IT",Table1[[#This Row],[Income]],0)</f>
        <v>33313</v>
      </c>
      <c r="BS367">
        <f ca="1">IF(Table1[[#This Row],[Occupation]]="General Work",Table1[[#This Row],[Income]],0)</f>
        <v>0</v>
      </c>
      <c r="BT367" s="2">
        <f ca="1">IF(Table1[[#This Row],[Occupation]]="Agriculture",Table1[[#This Row],[Income]],0)</f>
        <v>0</v>
      </c>
      <c r="BV367" s="1">
        <f ca="1">IF(Table1[[#This Row],[Value of Debts]]&gt;Table1[[#This Row],[Income]],1,0)</f>
        <v>1</v>
      </c>
      <c r="BY367" s="2">
        <f ca="1">IF(Table1[[#This Row],[Net Worth of person]]&gt;$BZ$5,Table1[[#This Row],[Age]],0)</f>
        <v>0</v>
      </c>
    </row>
    <row r="368" spans="2:77" x14ac:dyDescent="0.3">
      <c r="B368">
        <f t="shared" ca="1" si="124"/>
        <v>2</v>
      </c>
      <c r="C368" t="str">
        <f t="shared" ca="1" si="133"/>
        <v>Women</v>
      </c>
      <c r="D368">
        <f t="shared" ca="1" si="125"/>
        <v>38</v>
      </c>
      <c r="E368">
        <f t="shared" ca="1" si="126"/>
        <v>5</v>
      </c>
      <c r="F368" t="str">
        <f t="shared" ca="1" si="134"/>
        <v>General Work</v>
      </c>
      <c r="G368">
        <f t="shared" ca="1" si="127"/>
        <v>5</v>
      </c>
      <c r="H368" t="str">
        <f t="shared" ca="1" si="135"/>
        <v>Others</v>
      </c>
      <c r="I368">
        <f t="shared" ca="1" si="128"/>
        <v>4</v>
      </c>
      <c r="J368">
        <f t="shared" ca="1" si="129"/>
        <v>3</v>
      </c>
      <c r="K368">
        <f t="shared" ca="1" si="130"/>
        <v>53989</v>
      </c>
      <c r="L368">
        <f t="shared" ca="1" si="131"/>
        <v>1</v>
      </c>
      <c r="M368" t="str">
        <f t="shared" ca="1" si="136"/>
        <v>Area 1</v>
      </c>
      <c r="N368">
        <f t="shared" ca="1" si="137"/>
        <v>215956</v>
      </c>
      <c r="O368">
        <f ca="1">RAND()*Table1[[#This Row],[value of House]]</f>
        <v>7065.54005683587</v>
      </c>
      <c r="P368">
        <f t="shared" ca="1" si="138"/>
        <v>80742.433082264382</v>
      </c>
      <c r="Q368">
        <f t="shared" ca="1" si="139"/>
        <v>57624</v>
      </c>
      <c r="R368">
        <f t="shared" ca="1" si="140"/>
        <v>70636.094844521838</v>
      </c>
      <c r="S368">
        <f t="shared" ca="1" si="141"/>
        <v>7359.1787592575756</v>
      </c>
      <c r="T368">
        <f t="shared" ca="1" si="142"/>
        <v>304057.61184152198</v>
      </c>
      <c r="U368">
        <f t="shared" ca="1" si="143"/>
        <v>135325.6349013577</v>
      </c>
      <c r="V368">
        <f t="shared" ca="1" si="144"/>
        <v>168731.97694016428</v>
      </c>
      <c r="X368" s="1">
        <f ca="1">IF(Table1[[#This Row],[Gender]]="Men",1,0)</f>
        <v>0</v>
      </c>
      <c r="Y368">
        <f ca="1">IF(Table1[[#This Row],[Gender]]="Women",1,0)</f>
        <v>1</v>
      </c>
      <c r="AB368" s="2"/>
      <c r="AD368" s="1">
        <f ca="1">IF(Table1[[#This Row],[Occupation]]="General Work",1,0)</f>
        <v>1</v>
      </c>
      <c r="AE368">
        <f ca="1">IF(Table1[[#This Row],[Occupation]]="IT",1,0)</f>
        <v>0</v>
      </c>
      <c r="AF368">
        <f ca="1">IF(Table1[[#This Row],[Occupation]]="Agriculture",1,0)</f>
        <v>0</v>
      </c>
      <c r="AG368">
        <f ca="1">IF(Table1[[#This Row],[Occupation]]="Teaching",1,0)</f>
        <v>0</v>
      </c>
      <c r="AH368">
        <f ca="1">IF(Table1[[#This Row],[Occupation]]="Construction",1,0)</f>
        <v>0</v>
      </c>
      <c r="AI368">
        <f ca="1">IF(Table1[[#This Row],[Occupation]]="Health",1,0)</f>
        <v>0</v>
      </c>
      <c r="AP368" s="1"/>
      <c r="AQ368" s="11">
        <f t="shared" ca="1" si="123"/>
        <v>20597.024222116794</v>
      </c>
      <c r="AR368" s="2"/>
      <c r="AS368" s="1">
        <f ca="1">IF(Table1[[#This Row],[Value of Debts]]&gt;$AT$5,1,0)</f>
        <v>1</v>
      </c>
      <c r="AV368" s="2"/>
      <c r="AW368" s="16">
        <f ca="1">Table1[[#This Row],[Mortage Left]]/Table1[[#This Row],[value of House]]</f>
        <v>3.2717498272036294E-2</v>
      </c>
      <c r="AX368">
        <f t="shared" ca="1" si="132"/>
        <v>1</v>
      </c>
      <c r="BA368" s="1">
        <f ca="1">IF(Table1[[#This Row],[Area]]="Area 1",Table1[[#This Row],[Income]],0)</f>
        <v>53989</v>
      </c>
      <c r="BB368">
        <f ca="1">IF(Table1[[#This Row],[Area]]="Area 2",Table1[[#This Row],[Income]],0)</f>
        <v>0</v>
      </c>
      <c r="BC368">
        <f ca="1">IF(Table1[[#This Row],[Area]]="Area 3",Table1[[#This Row],[Income]],0)</f>
        <v>0</v>
      </c>
      <c r="BD368">
        <f ca="1">IF(Table1[[#This Row],[Area]]="Area 4",Table1[[#This Row],[Income]],0)</f>
        <v>0</v>
      </c>
      <c r="BE368">
        <f ca="1">IF(Table1[[#This Row],[Area]]="Area 5",Table1[[#This Row],[Income]],0)</f>
        <v>0</v>
      </c>
      <c r="BF368">
        <f ca="1">IF(Table1[[#This Row],[Area]]="Area 6",Table1[[#This Row],[Income]],0)</f>
        <v>0</v>
      </c>
      <c r="BG368">
        <f ca="1">IF(Table1[[#This Row],[Area]]="Area 7",Table1[[#This Row],[Income]],0)</f>
        <v>0</v>
      </c>
      <c r="BH368">
        <f ca="1">IF(Table1[[#This Row],[Area]]="Area 8",Table1[[#This Row],[Income]],0)</f>
        <v>0</v>
      </c>
      <c r="BI368">
        <f ca="1">IF(Table1[[#This Row],[Area]]="Area 9",Table1[[#This Row],[Income]],0)</f>
        <v>0</v>
      </c>
      <c r="BJ368">
        <f ca="1">IF(Table1[[#This Row],[Area]]="Area 10",Table1[[#This Row],[Income]],0)</f>
        <v>0</v>
      </c>
      <c r="BK368">
        <f ca="1">IF(Table1[[#This Row],[Area]]="Area 11",Table1[[#This Row],[Income]],0)</f>
        <v>0</v>
      </c>
      <c r="BL368">
        <f ca="1">IF(Table1[[#This Row],[Area]]="Area 12",Table1[[#This Row],[Income]],0)</f>
        <v>0</v>
      </c>
      <c r="BM368">
        <f ca="1">IF(Table1[[#This Row],[Area]]="Area 13",Table1[[#This Row],[Income]],0)</f>
        <v>0</v>
      </c>
      <c r="BN368" s="2">
        <f ca="1">IF(Table1[[#This Row],[Area]]="Area 14",Table1[[#This Row],[Income]],0)</f>
        <v>0</v>
      </c>
      <c r="BO368" s="1">
        <f ca="1">IF(Table1[[#This Row],[Occupation]]="Health",Table1[[#This Row],[Income]],0)</f>
        <v>0</v>
      </c>
      <c r="BP368">
        <f ca="1">IF(Table1[[#This Row],[Occupation]]="Construction",Table1[[#This Row],[Income]],0)</f>
        <v>0</v>
      </c>
      <c r="BQ368">
        <f ca="1">IF(Table1[[#This Row],[Occupation]]="Teaching",Table1[[#This Row],[Income]],0)</f>
        <v>0</v>
      </c>
      <c r="BR368">
        <f ca="1">IF(Table1[[#This Row],[Occupation]]="IT",Table1[[#This Row],[Income]],0)</f>
        <v>0</v>
      </c>
      <c r="BS368">
        <f ca="1">IF(Table1[[#This Row],[Occupation]]="General Work",Table1[[#This Row],[Income]],0)</f>
        <v>53989</v>
      </c>
      <c r="BT368" s="2">
        <f ca="1">IF(Table1[[#This Row],[Occupation]]="Agriculture",Table1[[#This Row],[Income]],0)</f>
        <v>0</v>
      </c>
      <c r="BV368" s="1">
        <f ca="1">IF(Table1[[#This Row],[Value of Debts]]&gt;Table1[[#This Row],[Income]],1,0)</f>
        <v>1</v>
      </c>
      <c r="BY368" s="2">
        <f ca="1">IF(Table1[[#This Row],[Net Worth of person]]&gt;$BZ$5,Table1[[#This Row],[Age]],0)</f>
        <v>38</v>
      </c>
    </row>
    <row r="369" spans="2:77" x14ac:dyDescent="0.3">
      <c r="B369">
        <f t="shared" ca="1" si="124"/>
        <v>1</v>
      </c>
      <c r="C369" t="str">
        <f t="shared" ca="1" si="133"/>
        <v>Men</v>
      </c>
      <c r="D369">
        <f t="shared" ca="1" si="125"/>
        <v>39</v>
      </c>
      <c r="E369">
        <f t="shared" ca="1" si="126"/>
        <v>2</v>
      </c>
      <c r="F369" t="str">
        <f t="shared" ca="1" si="134"/>
        <v>Construction</v>
      </c>
      <c r="G369">
        <f t="shared" ca="1" si="127"/>
        <v>5</v>
      </c>
      <c r="H369" t="str">
        <f t="shared" ca="1" si="135"/>
        <v>Others</v>
      </c>
      <c r="I369">
        <f t="shared" ca="1" si="128"/>
        <v>4</v>
      </c>
      <c r="J369">
        <f t="shared" ca="1" si="129"/>
        <v>2</v>
      </c>
      <c r="K369">
        <f t="shared" ca="1" si="130"/>
        <v>27967</v>
      </c>
      <c r="L369">
        <f t="shared" ca="1" si="131"/>
        <v>14</v>
      </c>
      <c r="M369" t="str">
        <f t="shared" ca="1" si="136"/>
        <v>Area 14</v>
      </c>
      <c r="N369">
        <f t="shared" ca="1" si="137"/>
        <v>111868</v>
      </c>
      <c r="O369">
        <f ca="1">RAND()*Table1[[#This Row],[value of House]]</f>
        <v>17564.808769437448</v>
      </c>
      <c r="P369">
        <f t="shared" ca="1" si="138"/>
        <v>41194.048444233587</v>
      </c>
      <c r="Q369">
        <f t="shared" ca="1" si="139"/>
        <v>30312</v>
      </c>
      <c r="R369">
        <f t="shared" ca="1" si="140"/>
        <v>8895.2325258251913</v>
      </c>
      <c r="S369">
        <f t="shared" ca="1" si="141"/>
        <v>40824.74743666681</v>
      </c>
      <c r="T369">
        <f t="shared" ca="1" si="142"/>
        <v>193886.7958809004</v>
      </c>
      <c r="U369">
        <f t="shared" ca="1" si="143"/>
        <v>56772.041295262636</v>
      </c>
      <c r="V369">
        <f t="shared" ca="1" si="144"/>
        <v>137114.75458563777</v>
      </c>
      <c r="X369" s="1">
        <f ca="1">IF(Table1[[#This Row],[Gender]]="Men",1,0)</f>
        <v>1</v>
      </c>
      <c r="Y369">
        <f ca="1">IF(Table1[[#This Row],[Gender]]="Women",1,0)</f>
        <v>0</v>
      </c>
      <c r="AB369" s="2"/>
      <c r="AD369" s="1">
        <f ca="1">IF(Table1[[#This Row],[Occupation]]="General Work",1,0)</f>
        <v>0</v>
      </c>
      <c r="AE369">
        <f ca="1">IF(Table1[[#This Row],[Occupation]]="IT",1,0)</f>
        <v>0</v>
      </c>
      <c r="AF369">
        <f ca="1">IF(Table1[[#This Row],[Occupation]]="Agriculture",1,0)</f>
        <v>0</v>
      </c>
      <c r="AG369">
        <f ca="1">IF(Table1[[#This Row],[Occupation]]="Teaching",1,0)</f>
        <v>0</v>
      </c>
      <c r="AH369">
        <f ca="1">IF(Table1[[#This Row],[Occupation]]="Construction",1,0)</f>
        <v>1</v>
      </c>
      <c r="AI369">
        <f ca="1">IF(Table1[[#This Row],[Occupation]]="Health",1,0)</f>
        <v>0</v>
      </c>
      <c r="AP369" s="1"/>
      <c r="AQ369" s="11">
        <f t="shared" ca="1" si="123"/>
        <v>26717.694575947073</v>
      </c>
      <c r="AR369" s="2"/>
      <c r="AS369" s="1">
        <f ca="1">IF(Table1[[#This Row],[Value of Debts]]&gt;$AT$5,1,0)</f>
        <v>0</v>
      </c>
      <c r="AV369" s="2"/>
      <c r="AW369" s="16">
        <f ca="1">Table1[[#This Row],[Mortage Left]]/Table1[[#This Row],[value of House]]</f>
        <v>0.15701370158970795</v>
      </c>
      <c r="AX369">
        <f t="shared" ca="1" si="132"/>
        <v>1</v>
      </c>
      <c r="BA369" s="1">
        <f ca="1">IF(Table1[[#This Row],[Area]]="Area 1",Table1[[#This Row],[Income]],0)</f>
        <v>0</v>
      </c>
      <c r="BB369">
        <f ca="1">IF(Table1[[#This Row],[Area]]="Area 2",Table1[[#This Row],[Income]],0)</f>
        <v>0</v>
      </c>
      <c r="BC369">
        <f ca="1">IF(Table1[[#This Row],[Area]]="Area 3",Table1[[#This Row],[Income]],0)</f>
        <v>0</v>
      </c>
      <c r="BD369">
        <f ca="1">IF(Table1[[#This Row],[Area]]="Area 4",Table1[[#This Row],[Income]],0)</f>
        <v>0</v>
      </c>
      <c r="BE369">
        <f ca="1">IF(Table1[[#This Row],[Area]]="Area 5",Table1[[#This Row],[Income]],0)</f>
        <v>0</v>
      </c>
      <c r="BF369">
        <f ca="1">IF(Table1[[#This Row],[Area]]="Area 6",Table1[[#This Row],[Income]],0)</f>
        <v>0</v>
      </c>
      <c r="BG369">
        <f ca="1">IF(Table1[[#This Row],[Area]]="Area 7",Table1[[#This Row],[Income]],0)</f>
        <v>0</v>
      </c>
      <c r="BH369">
        <f ca="1">IF(Table1[[#This Row],[Area]]="Area 8",Table1[[#This Row],[Income]],0)</f>
        <v>0</v>
      </c>
      <c r="BI369">
        <f ca="1">IF(Table1[[#This Row],[Area]]="Area 9",Table1[[#This Row],[Income]],0)</f>
        <v>0</v>
      </c>
      <c r="BJ369">
        <f ca="1">IF(Table1[[#This Row],[Area]]="Area 10",Table1[[#This Row],[Income]],0)</f>
        <v>0</v>
      </c>
      <c r="BK369">
        <f ca="1">IF(Table1[[#This Row],[Area]]="Area 11",Table1[[#This Row],[Income]],0)</f>
        <v>0</v>
      </c>
      <c r="BL369">
        <f ca="1">IF(Table1[[#This Row],[Area]]="Area 12",Table1[[#This Row],[Income]],0)</f>
        <v>0</v>
      </c>
      <c r="BM369">
        <f ca="1">IF(Table1[[#This Row],[Area]]="Area 13",Table1[[#This Row],[Income]],0)</f>
        <v>0</v>
      </c>
      <c r="BN369" s="2">
        <f ca="1">IF(Table1[[#This Row],[Area]]="Area 14",Table1[[#This Row],[Income]],0)</f>
        <v>27967</v>
      </c>
      <c r="BO369" s="1">
        <f ca="1">IF(Table1[[#This Row],[Occupation]]="Health",Table1[[#This Row],[Income]],0)</f>
        <v>0</v>
      </c>
      <c r="BP369">
        <f ca="1">IF(Table1[[#This Row],[Occupation]]="Construction",Table1[[#This Row],[Income]],0)</f>
        <v>27967</v>
      </c>
      <c r="BQ369">
        <f ca="1">IF(Table1[[#This Row],[Occupation]]="Teaching",Table1[[#This Row],[Income]],0)</f>
        <v>0</v>
      </c>
      <c r="BR369">
        <f ca="1">IF(Table1[[#This Row],[Occupation]]="IT",Table1[[#This Row],[Income]],0)</f>
        <v>0</v>
      </c>
      <c r="BS369">
        <f ca="1">IF(Table1[[#This Row],[Occupation]]="General Work",Table1[[#This Row],[Income]],0)</f>
        <v>0</v>
      </c>
      <c r="BT369" s="2">
        <f ca="1">IF(Table1[[#This Row],[Occupation]]="Agriculture",Table1[[#This Row],[Income]],0)</f>
        <v>0</v>
      </c>
      <c r="BV369" s="1">
        <f ca="1">IF(Table1[[#This Row],[Value of Debts]]&gt;Table1[[#This Row],[Income]],1,0)</f>
        <v>1</v>
      </c>
      <c r="BY369" s="2">
        <f ca="1">IF(Table1[[#This Row],[Net Worth of person]]&gt;$BZ$5,Table1[[#This Row],[Age]],0)</f>
        <v>39</v>
      </c>
    </row>
    <row r="370" spans="2:77" x14ac:dyDescent="0.3">
      <c r="B370">
        <f t="shared" ca="1" si="124"/>
        <v>1</v>
      </c>
      <c r="C370" t="str">
        <f t="shared" ca="1" si="133"/>
        <v>Men</v>
      </c>
      <c r="D370">
        <f t="shared" ca="1" si="125"/>
        <v>26</v>
      </c>
      <c r="E370">
        <f t="shared" ca="1" si="126"/>
        <v>2</v>
      </c>
      <c r="F370" t="str">
        <f t="shared" ca="1" si="134"/>
        <v>Construction</v>
      </c>
      <c r="G370">
        <f t="shared" ca="1" si="127"/>
        <v>2</v>
      </c>
      <c r="H370" t="str">
        <f t="shared" ca="1" si="135"/>
        <v>College</v>
      </c>
      <c r="I370">
        <f t="shared" ca="1" si="128"/>
        <v>1</v>
      </c>
      <c r="J370">
        <f t="shared" ca="1" si="129"/>
        <v>1</v>
      </c>
      <c r="K370">
        <f t="shared" ca="1" si="130"/>
        <v>34118</v>
      </c>
      <c r="L370">
        <f t="shared" ca="1" si="131"/>
        <v>9</v>
      </c>
      <c r="M370" t="str">
        <f t="shared" ca="1" si="136"/>
        <v>Area 9</v>
      </c>
      <c r="N370">
        <f t="shared" ca="1" si="137"/>
        <v>204708</v>
      </c>
      <c r="O370">
        <f ca="1">RAND()*Table1[[#This Row],[value of House]]</f>
        <v>65595.059761308774</v>
      </c>
      <c r="P370">
        <f t="shared" ca="1" si="138"/>
        <v>26717.694575947073</v>
      </c>
      <c r="Q370">
        <f t="shared" ca="1" si="139"/>
        <v>816</v>
      </c>
      <c r="R370">
        <f t="shared" ca="1" si="140"/>
        <v>64820.542385179418</v>
      </c>
      <c r="S370">
        <f t="shared" ca="1" si="141"/>
        <v>23476.353604918495</v>
      </c>
      <c r="T370">
        <f t="shared" ca="1" si="142"/>
        <v>254902.04818086556</v>
      </c>
      <c r="U370">
        <f t="shared" ca="1" si="143"/>
        <v>131231.60214648821</v>
      </c>
      <c r="V370">
        <f t="shared" ca="1" si="144"/>
        <v>123670.44603437735</v>
      </c>
      <c r="X370" s="1">
        <f ca="1">IF(Table1[[#This Row],[Gender]]="Men",1,0)</f>
        <v>1</v>
      </c>
      <c r="Y370">
        <f ca="1">IF(Table1[[#This Row],[Gender]]="Women",1,0)</f>
        <v>0</v>
      </c>
      <c r="AB370" s="2"/>
      <c r="AD370" s="1">
        <f ca="1">IF(Table1[[#This Row],[Occupation]]="General Work",1,0)</f>
        <v>0</v>
      </c>
      <c r="AE370">
        <f ca="1">IF(Table1[[#This Row],[Occupation]]="IT",1,0)</f>
        <v>0</v>
      </c>
      <c r="AF370">
        <f ca="1">IF(Table1[[#This Row],[Occupation]]="Agriculture",1,0)</f>
        <v>0</v>
      </c>
      <c r="AG370">
        <f ca="1">IF(Table1[[#This Row],[Occupation]]="Teaching",1,0)</f>
        <v>0</v>
      </c>
      <c r="AH370">
        <f ca="1">IF(Table1[[#This Row],[Occupation]]="Construction",1,0)</f>
        <v>1</v>
      </c>
      <c r="AI370">
        <f ca="1">IF(Table1[[#This Row],[Occupation]]="Health",1,0)</f>
        <v>0</v>
      </c>
      <c r="AP370" s="1"/>
      <c r="AQ370" s="11">
        <f t="shared" ca="1" si="123"/>
        <v>6834.5944082473325</v>
      </c>
      <c r="AR370" s="2"/>
      <c r="AS370" s="1">
        <f ca="1">IF(Table1[[#This Row],[Value of Debts]]&gt;$AT$5,1,0)</f>
        <v>1</v>
      </c>
      <c r="AV370" s="2"/>
      <c r="AW370" s="16">
        <f ca="1">Table1[[#This Row],[Mortage Left]]/Table1[[#This Row],[value of House]]</f>
        <v>0.32043232194789051</v>
      </c>
      <c r="AX370">
        <f t="shared" ca="1" si="132"/>
        <v>0</v>
      </c>
      <c r="BA370" s="1">
        <f ca="1">IF(Table1[[#This Row],[Area]]="Area 1",Table1[[#This Row],[Income]],0)</f>
        <v>0</v>
      </c>
      <c r="BB370">
        <f ca="1">IF(Table1[[#This Row],[Area]]="Area 2",Table1[[#This Row],[Income]],0)</f>
        <v>0</v>
      </c>
      <c r="BC370">
        <f ca="1">IF(Table1[[#This Row],[Area]]="Area 3",Table1[[#This Row],[Income]],0)</f>
        <v>0</v>
      </c>
      <c r="BD370">
        <f ca="1">IF(Table1[[#This Row],[Area]]="Area 4",Table1[[#This Row],[Income]],0)</f>
        <v>0</v>
      </c>
      <c r="BE370">
        <f ca="1">IF(Table1[[#This Row],[Area]]="Area 5",Table1[[#This Row],[Income]],0)</f>
        <v>0</v>
      </c>
      <c r="BF370">
        <f ca="1">IF(Table1[[#This Row],[Area]]="Area 6",Table1[[#This Row],[Income]],0)</f>
        <v>0</v>
      </c>
      <c r="BG370">
        <f ca="1">IF(Table1[[#This Row],[Area]]="Area 7",Table1[[#This Row],[Income]],0)</f>
        <v>0</v>
      </c>
      <c r="BH370">
        <f ca="1">IF(Table1[[#This Row],[Area]]="Area 8",Table1[[#This Row],[Income]],0)</f>
        <v>0</v>
      </c>
      <c r="BI370">
        <f ca="1">IF(Table1[[#This Row],[Area]]="Area 9",Table1[[#This Row],[Income]],0)</f>
        <v>34118</v>
      </c>
      <c r="BJ370">
        <f ca="1">IF(Table1[[#This Row],[Area]]="Area 10",Table1[[#This Row],[Income]],0)</f>
        <v>0</v>
      </c>
      <c r="BK370">
        <f ca="1">IF(Table1[[#This Row],[Area]]="Area 11",Table1[[#This Row],[Income]],0)</f>
        <v>0</v>
      </c>
      <c r="BL370">
        <f ca="1">IF(Table1[[#This Row],[Area]]="Area 12",Table1[[#This Row],[Income]],0)</f>
        <v>0</v>
      </c>
      <c r="BM370">
        <f ca="1">IF(Table1[[#This Row],[Area]]="Area 13",Table1[[#This Row],[Income]],0)</f>
        <v>0</v>
      </c>
      <c r="BN370" s="2">
        <f ca="1">IF(Table1[[#This Row],[Area]]="Area 14",Table1[[#This Row],[Income]],0)</f>
        <v>0</v>
      </c>
      <c r="BO370" s="1">
        <f ca="1">IF(Table1[[#This Row],[Occupation]]="Health",Table1[[#This Row],[Income]],0)</f>
        <v>0</v>
      </c>
      <c r="BP370">
        <f ca="1">IF(Table1[[#This Row],[Occupation]]="Construction",Table1[[#This Row],[Income]],0)</f>
        <v>34118</v>
      </c>
      <c r="BQ370">
        <f ca="1">IF(Table1[[#This Row],[Occupation]]="Teaching",Table1[[#This Row],[Income]],0)</f>
        <v>0</v>
      </c>
      <c r="BR370">
        <f ca="1">IF(Table1[[#This Row],[Occupation]]="IT",Table1[[#This Row],[Income]],0)</f>
        <v>0</v>
      </c>
      <c r="BS370">
        <f ca="1">IF(Table1[[#This Row],[Occupation]]="General Work",Table1[[#This Row],[Income]],0)</f>
        <v>0</v>
      </c>
      <c r="BT370" s="2">
        <f ca="1">IF(Table1[[#This Row],[Occupation]]="Agriculture",Table1[[#This Row],[Income]],0)</f>
        <v>0</v>
      </c>
      <c r="BV370" s="1">
        <f ca="1">IF(Table1[[#This Row],[Value of Debts]]&gt;Table1[[#This Row],[Income]],1,0)</f>
        <v>1</v>
      </c>
      <c r="BY370" s="2">
        <f ca="1">IF(Table1[[#This Row],[Net Worth of person]]&gt;$BZ$5,Table1[[#This Row],[Age]],0)</f>
        <v>26</v>
      </c>
    </row>
    <row r="371" spans="2:77" x14ac:dyDescent="0.3">
      <c r="B371">
        <f t="shared" ca="1" si="124"/>
        <v>1</v>
      </c>
      <c r="C371" t="str">
        <f t="shared" ca="1" si="133"/>
        <v>Men</v>
      </c>
      <c r="D371">
        <f t="shared" ca="1" si="125"/>
        <v>36</v>
      </c>
      <c r="E371">
        <f t="shared" ca="1" si="126"/>
        <v>1</v>
      </c>
      <c r="F371" t="str">
        <f t="shared" ca="1" si="134"/>
        <v>Health</v>
      </c>
      <c r="G371">
        <f t="shared" ca="1" si="127"/>
        <v>5</v>
      </c>
      <c r="H371" t="str">
        <f t="shared" ca="1" si="135"/>
        <v>Others</v>
      </c>
      <c r="I371">
        <f t="shared" ca="1" si="128"/>
        <v>2</v>
      </c>
      <c r="J371">
        <f t="shared" ca="1" si="129"/>
        <v>3</v>
      </c>
      <c r="K371">
        <f t="shared" ca="1" si="130"/>
        <v>26756</v>
      </c>
      <c r="L371">
        <f t="shared" ca="1" si="131"/>
        <v>3</v>
      </c>
      <c r="M371" t="str">
        <f t="shared" ca="1" si="136"/>
        <v>Area 3</v>
      </c>
      <c r="N371">
        <f t="shared" ca="1" si="137"/>
        <v>160536</v>
      </c>
      <c r="O371">
        <f ca="1">RAND()*Table1[[#This Row],[value of House]]</f>
        <v>51373.290356044352</v>
      </c>
      <c r="P371">
        <f t="shared" ca="1" si="138"/>
        <v>20503.783224741997</v>
      </c>
      <c r="Q371">
        <f t="shared" ca="1" si="139"/>
        <v>19517</v>
      </c>
      <c r="R371">
        <f t="shared" ca="1" si="140"/>
        <v>11433.475048063132</v>
      </c>
      <c r="S371">
        <f t="shared" ca="1" si="141"/>
        <v>27699.553545305847</v>
      </c>
      <c r="T371">
        <f t="shared" ca="1" si="142"/>
        <v>208739.33677004784</v>
      </c>
      <c r="U371">
        <f t="shared" ca="1" si="143"/>
        <v>82323.765404107486</v>
      </c>
      <c r="V371">
        <f t="shared" ca="1" si="144"/>
        <v>126415.57136594036</v>
      </c>
      <c r="X371" s="1">
        <f ca="1">IF(Table1[[#This Row],[Gender]]="Men",1,0)</f>
        <v>1</v>
      </c>
      <c r="Y371">
        <f ca="1">IF(Table1[[#This Row],[Gender]]="Women",1,0)</f>
        <v>0</v>
      </c>
      <c r="AB371" s="2"/>
      <c r="AD371" s="1">
        <f ca="1">IF(Table1[[#This Row],[Occupation]]="General Work",1,0)</f>
        <v>0</v>
      </c>
      <c r="AE371">
        <f ca="1">IF(Table1[[#This Row],[Occupation]]="IT",1,0)</f>
        <v>0</v>
      </c>
      <c r="AF371">
        <f ca="1">IF(Table1[[#This Row],[Occupation]]="Agriculture",1,0)</f>
        <v>0</v>
      </c>
      <c r="AG371">
        <f ca="1">IF(Table1[[#This Row],[Occupation]]="Teaching",1,0)</f>
        <v>0</v>
      </c>
      <c r="AH371">
        <f ca="1">IF(Table1[[#This Row],[Occupation]]="Construction",1,0)</f>
        <v>0</v>
      </c>
      <c r="AI371">
        <f ca="1">IF(Table1[[#This Row],[Occupation]]="Health",1,0)</f>
        <v>1</v>
      </c>
      <c r="AP371" s="1"/>
      <c r="AQ371" s="11">
        <f t="shared" ca="1" si="123"/>
        <v>44814.94798198522</v>
      </c>
      <c r="AR371" s="2"/>
      <c r="AS371" s="1">
        <f ca="1">IF(Table1[[#This Row],[Value of Debts]]&gt;$AT$5,1,0)</f>
        <v>0</v>
      </c>
      <c r="AV371" s="2"/>
      <c r="AW371" s="16">
        <f ca="1">Table1[[#This Row],[Mortage Left]]/Table1[[#This Row],[value of House]]</f>
        <v>0.3200110277822068</v>
      </c>
      <c r="AX371">
        <f t="shared" ca="1" si="132"/>
        <v>0</v>
      </c>
      <c r="BA371" s="1">
        <f ca="1">IF(Table1[[#This Row],[Area]]="Area 1",Table1[[#This Row],[Income]],0)</f>
        <v>0</v>
      </c>
      <c r="BB371">
        <f ca="1">IF(Table1[[#This Row],[Area]]="Area 2",Table1[[#This Row],[Income]],0)</f>
        <v>0</v>
      </c>
      <c r="BC371">
        <f ca="1">IF(Table1[[#This Row],[Area]]="Area 3",Table1[[#This Row],[Income]],0)</f>
        <v>26756</v>
      </c>
      <c r="BD371">
        <f ca="1">IF(Table1[[#This Row],[Area]]="Area 4",Table1[[#This Row],[Income]],0)</f>
        <v>0</v>
      </c>
      <c r="BE371">
        <f ca="1">IF(Table1[[#This Row],[Area]]="Area 5",Table1[[#This Row],[Income]],0)</f>
        <v>0</v>
      </c>
      <c r="BF371">
        <f ca="1">IF(Table1[[#This Row],[Area]]="Area 6",Table1[[#This Row],[Income]],0)</f>
        <v>0</v>
      </c>
      <c r="BG371">
        <f ca="1">IF(Table1[[#This Row],[Area]]="Area 7",Table1[[#This Row],[Income]],0)</f>
        <v>0</v>
      </c>
      <c r="BH371">
        <f ca="1">IF(Table1[[#This Row],[Area]]="Area 8",Table1[[#This Row],[Income]],0)</f>
        <v>0</v>
      </c>
      <c r="BI371">
        <f ca="1">IF(Table1[[#This Row],[Area]]="Area 9",Table1[[#This Row],[Income]],0)</f>
        <v>0</v>
      </c>
      <c r="BJ371">
        <f ca="1">IF(Table1[[#This Row],[Area]]="Area 10",Table1[[#This Row],[Income]],0)</f>
        <v>0</v>
      </c>
      <c r="BK371">
        <f ca="1">IF(Table1[[#This Row],[Area]]="Area 11",Table1[[#This Row],[Income]],0)</f>
        <v>0</v>
      </c>
      <c r="BL371">
        <f ca="1">IF(Table1[[#This Row],[Area]]="Area 12",Table1[[#This Row],[Income]],0)</f>
        <v>0</v>
      </c>
      <c r="BM371">
        <f ca="1">IF(Table1[[#This Row],[Area]]="Area 13",Table1[[#This Row],[Income]],0)</f>
        <v>0</v>
      </c>
      <c r="BN371" s="2">
        <f ca="1">IF(Table1[[#This Row],[Area]]="Area 14",Table1[[#This Row],[Income]],0)</f>
        <v>0</v>
      </c>
      <c r="BO371" s="1">
        <f ca="1">IF(Table1[[#This Row],[Occupation]]="Health",Table1[[#This Row],[Income]],0)</f>
        <v>26756</v>
      </c>
      <c r="BP371">
        <f ca="1">IF(Table1[[#This Row],[Occupation]]="Construction",Table1[[#This Row],[Income]],0)</f>
        <v>0</v>
      </c>
      <c r="BQ371">
        <f ca="1">IF(Table1[[#This Row],[Occupation]]="Teaching",Table1[[#This Row],[Income]],0)</f>
        <v>0</v>
      </c>
      <c r="BR371">
        <f ca="1">IF(Table1[[#This Row],[Occupation]]="IT",Table1[[#This Row],[Income]],0)</f>
        <v>0</v>
      </c>
      <c r="BS371">
        <f ca="1">IF(Table1[[#This Row],[Occupation]]="General Work",Table1[[#This Row],[Income]],0)</f>
        <v>0</v>
      </c>
      <c r="BT371" s="2">
        <f ca="1">IF(Table1[[#This Row],[Occupation]]="Agriculture",Table1[[#This Row],[Income]],0)</f>
        <v>0</v>
      </c>
      <c r="BV371" s="1">
        <f ca="1">IF(Table1[[#This Row],[Value of Debts]]&gt;Table1[[#This Row],[Income]],1,0)</f>
        <v>1</v>
      </c>
      <c r="BY371" s="2">
        <f ca="1">IF(Table1[[#This Row],[Net Worth of person]]&gt;$BZ$5,Table1[[#This Row],[Age]],0)</f>
        <v>36</v>
      </c>
    </row>
    <row r="372" spans="2:77" x14ac:dyDescent="0.3">
      <c r="B372">
        <f t="shared" ca="1" si="124"/>
        <v>2</v>
      </c>
      <c r="C372" t="str">
        <f t="shared" ca="1" si="133"/>
        <v>Women</v>
      </c>
      <c r="D372">
        <f t="shared" ca="1" si="125"/>
        <v>41</v>
      </c>
      <c r="E372">
        <f t="shared" ca="1" si="126"/>
        <v>2</v>
      </c>
      <c r="F372" t="str">
        <f t="shared" ca="1" si="134"/>
        <v>Construction</v>
      </c>
      <c r="G372">
        <f t="shared" ca="1" si="127"/>
        <v>5</v>
      </c>
      <c r="H372" t="str">
        <f t="shared" ca="1" si="135"/>
        <v>Others</v>
      </c>
      <c r="I372">
        <f t="shared" ca="1" si="128"/>
        <v>1</v>
      </c>
      <c r="J372">
        <f t="shared" ca="1" si="129"/>
        <v>2</v>
      </c>
      <c r="K372">
        <f t="shared" ca="1" si="130"/>
        <v>52048</v>
      </c>
      <c r="L372">
        <f t="shared" ca="1" si="131"/>
        <v>11</v>
      </c>
      <c r="M372" t="str">
        <f t="shared" ca="1" si="136"/>
        <v>Area 11</v>
      </c>
      <c r="N372">
        <f t="shared" ca="1" si="137"/>
        <v>156144</v>
      </c>
      <c r="O372">
        <f ca="1">RAND()*Table1[[#This Row],[value of House]]</f>
        <v>152967.39762384703</v>
      </c>
      <c r="P372">
        <f t="shared" ca="1" si="138"/>
        <v>89629.895963970441</v>
      </c>
      <c r="Q372">
        <f t="shared" ca="1" si="139"/>
        <v>40166</v>
      </c>
      <c r="R372">
        <f t="shared" ca="1" si="140"/>
        <v>85595.707265248973</v>
      </c>
      <c r="S372">
        <f t="shared" ca="1" si="141"/>
        <v>16169.101985535737</v>
      </c>
      <c r="T372">
        <f t="shared" ca="1" si="142"/>
        <v>261942.99794950619</v>
      </c>
      <c r="U372">
        <f t="shared" ca="1" si="143"/>
        <v>278729.10488909599</v>
      </c>
      <c r="V372">
        <f t="shared" ca="1" si="144"/>
        <v>-16786.106939589808</v>
      </c>
      <c r="X372" s="1">
        <f ca="1">IF(Table1[[#This Row],[Gender]]="Men",1,0)</f>
        <v>0</v>
      </c>
      <c r="Y372">
        <f ca="1">IF(Table1[[#This Row],[Gender]]="Women",1,0)</f>
        <v>1</v>
      </c>
      <c r="AB372" s="2"/>
      <c r="AD372" s="1">
        <f ca="1">IF(Table1[[#This Row],[Occupation]]="General Work",1,0)</f>
        <v>0</v>
      </c>
      <c r="AE372">
        <f ca="1">IF(Table1[[#This Row],[Occupation]]="IT",1,0)</f>
        <v>0</v>
      </c>
      <c r="AF372">
        <f ca="1">IF(Table1[[#This Row],[Occupation]]="Agriculture",1,0)</f>
        <v>0</v>
      </c>
      <c r="AG372">
        <f ca="1">IF(Table1[[#This Row],[Occupation]]="Teaching",1,0)</f>
        <v>0</v>
      </c>
      <c r="AH372">
        <f ca="1">IF(Table1[[#This Row],[Occupation]]="Construction",1,0)</f>
        <v>1</v>
      </c>
      <c r="AI372">
        <f ca="1">IF(Table1[[#This Row],[Occupation]]="Health",1,0)</f>
        <v>0</v>
      </c>
      <c r="AP372" s="1"/>
      <c r="AQ372" s="11">
        <f t="shared" ca="1" si="123"/>
        <v>419.35558080912574</v>
      </c>
      <c r="AR372" s="2"/>
      <c r="AS372" s="1">
        <f ca="1">IF(Table1[[#This Row],[Value of Debts]]&gt;$AT$5,1,0)</f>
        <v>1</v>
      </c>
      <c r="AV372" s="2"/>
      <c r="AW372" s="16">
        <f ca="1">Table1[[#This Row],[Mortage Left]]/Table1[[#This Row],[value of House]]</f>
        <v>0.97965594338461315</v>
      </c>
      <c r="AX372">
        <f t="shared" ca="1" si="132"/>
        <v>0</v>
      </c>
      <c r="BA372" s="1">
        <f ca="1">IF(Table1[[#This Row],[Area]]="Area 1",Table1[[#This Row],[Income]],0)</f>
        <v>0</v>
      </c>
      <c r="BB372">
        <f ca="1">IF(Table1[[#This Row],[Area]]="Area 2",Table1[[#This Row],[Income]],0)</f>
        <v>0</v>
      </c>
      <c r="BC372">
        <f ca="1">IF(Table1[[#This Row],[Area]]="Area 3",Table1[[#This Row],[Income]],0)</f>
        <v>0</v>
      </c>
      <c r="BD372">
        <f ca="1">IF(Table1[[#This Row],[Area]]="Area 4",Table1[[#This Row],[Income]],0)</f>
        <v>0</v>
      </c>
      <c r="BE372">
        <f ca="1">IF(Table1[[#This Row],[Area]]="Area 5",Table1[[#This Row],[Income]],0)</f>
        <v>0</v>
      </c>
      <c r="BF372">
        <f ca="1">IF(Table1[[#This Row],[Area]]="Area 6",Table1[[#This Row],[Income]],0)</f>
        <v>0</v>
      </c>
      <c r="BG372">
        <f ca="1">IF(Table1[[#This Row],[Area]]="Area 7",Table1[[#This Row],[Income]],0)</f>
        <v>0</v>
      </c>
      <c r="BH372">
        <f ca="1">IF(Table1[[#This Row],[Area]]="Area 8",Table1[[#This Row],[Income]],0)</f>
        <v>0</v>
      </c>
      <c r="BI372">
        <f ca="1">IF(Table1[[#This Row],[Area]]="Area 9",Table1[[#This Row],[Income]],0)</f>
        <v>0</v>
      </c>
      <c r="BJ372">
        <f ca="1">IF(Table1[[#This Row],[Area]]="Area 10",Table1[[#This Row],[Income]],0)</f>
        <v>0</v>
      </c>
      <c r="BK372">
        <f ca="1">IF(Table1[[#This Row],[Area]]="Area 11",Table1[[#This Row],[Income]],0)</f>
        <v>52048</v>
      </c>
      <c r="BL372">
        <f ca="1">IF(Table1[[#This Row],[Area]]="Area 12",Table1[[#This Row],[Income]],0)</f>
        <v>0</v>
      </c>
      <c r="BM372">
        <f ca="1">IF(Table1[[#This Row],[Area]]="Area 13",Table1[[#This Row],[Income]],0)</f>
        <v>0</v>
      </c>
      <c r="BN372" s="2">
        <f ca="1">IF(Table1[[#This Row],[Area]]="Area 14",Table1[[#This Row],[Income]],0)</f>
        <v>0</v>
      </c>
      <c r="BO372" s="1">
        <f ca="1">IF(Table1[[#This Row],[Occupation]]="Health",Table1[[#This Row],[Income]],0)</f>
        <v>0</v>
      </c>
      <c r="BP372">
        <f ca="1">IF(Table1[[#This Row],[Occupation]]="Construction",Table1[[#This Row],[Income]],0)</f>
        <v>52048</v>
      </c>
      <c r="BQ372">
        <f ca="1">IF(Table1[[#This Row],[Occupation]]="Teaching",Table1[[#This Row],[Income]],0)</f>
        <v>0</v>
      </c>
      <c r="BR372">
        <f ca="1">IF(Table1[[#This Row],[Occupation]]="IT",Table1[[#This Row],[Income]],0)</f>
        <v>0</v>
      </c>
      <c r="BS372">
        <f ca="1">IF(Table1[[#This Row],[Occupation]]="General Work",Table1[[#This Row],[Income]],0)</f>
        <v>0</v>
      </c>
      <c r="BT372" s="2">
        <f ca="1">IF(Table1[[#This Row],[Occupation]]="Agriculture",Table1[[#This Row],[Income]],0)</f>
        <v>0</v>
      </c>
      <c r="BV372" s="1">
        <f ca="1">IF(Table1[[#This Row],[Value of Debts]]&gt;Table1[[#This Row],[Income]],1,0)</f>
        <v>1</v>
      </c>
      <c r="BY372" s="2">
        <f ca="1">IF(Table1[[#This Row],[Net Worth of person]]&gt;$BZ$5,Table1[[#This Row],[Age]],0)</f>
        <v>0</v>
      </c>
    </row>
    <row r="373" spans="2:77" x14ac:dyDescent="0.3">
      <c r="B373">
        <f t="shared" ca="1" si="124"/>
        <v>1</v>
      </c>
      <c r="C373" t="str">
        <f t="shared" ca="1" si="133"/>
        <v>Men</v>
      </c>
      <c r="D373">
        <f t="shared" ca="1" si="125"/>
        <v>25</v>
      </c>
      <c r="E373">
        <f t="shared" ca="1" si="126"/>
        <v>2</v>
      </c>
      <c r="F373" t="str">
        <f t="shared" ca="1" si="134"/>
        <v>Construction</v>
      </c>
      <c r="G373">
        <f t="shared" ca="1" si="127"/>
        <v>2</v>
      </c>
      <c r="H373" t="str">
        <f t="shared" ca="1" si="135"/>
        <v>College</v>
      </c>
      <c r="I373">
        <f t="shared" ca="1" si="128"/>
        <v>4</v>
      </c>
      <c r="J373">
        <f t="shared" ca="1" si="129"/>
        <v>1</v>
      </c>
      <c r="K373">
        <f t="shared" ca="1" si="130"/>
        <v>39390</v>
      </c>
      <c r="L373">
        <f t="shared" ca="1" si="131"/>
        <v>2</v>
      </c>
      <c r="M373" t="str">
        <f t="shared" ca="1" si="136"/>
        <v>Area 2</v>
      </c>
      <c r="N373">
        <f t="shared" ca="1" si="137"/>
        <v>157560</v>
      </c>
      <c r="O373">
        <f ca="1">RAND()*Table1[[#This Row],[value of House]]</f>
        <v>142314.63704767</v>
      </c>
      <c r="P373">
        <f t="shared" ca="1" si="138"/>
        <v>419.35558080912574</v>
      </c>
      <c r="Q373">
        <f t="shared" ca="1" si="139"/>
        <v>70</v>
      </c>
      <c r="R373">
        <f t="shared" ca="1" si="140"/>
        <v>75455.566896384815</v>
      </c>
      <c r="S373">
        <f t="shared" ca="1" si="141"/>
        <v>49761.562554115946</v>
      </c>
      <c r="T373">
        <f t="shared" ca="1" si="142"/>
        <v>207740.91813492507</v>
      </c>
      <c r="U373">
        <f t="shared" ca="1" si="143"/>
        <v>217840.20394405481</v>
      </c>
      <c r="V373">
        <f t="shared" ca="1" si="144"/>
        <v>-10099.285809129738</v>
      </c>
      <c r="X373" s="1">
        <f ca="1">IF(Table1[[#This Row],[Gender]]="Men",1,0)</f>
        <v>1</v>
      </c>
      <c r="Y373">
        <f ca="1">IF(Table1[[#This Row],[Gender]]="Women",1,0)</f>
        <v>0</v>
      </c>
      <c r="AB373" s="2"/>
      <c r="AD373" s="1">
        <f ca="1">IF(Table1[[#This Row],[Occupation]]="General Work",1,0)</f>
        <v>0</v>
      </c>
      <c r="AE373">
        <f ca="1">IF(Table1[[#This Row],[Occupation]]="IT",1,0)</f>
        <v>0</v>
      </c>
      <c r="AF373">
        <f ca="1">IF(Table1[[#This Row],[Occupation]]="Agriculture",1,0)</f>
        <v>0</v>
      </c>
      <c r="AG373">
        <f ca="1">IF(Table1[[#This Row],[Occupation]]="Teaching",1,0)</f>
        <v>0</v>
      </c>
      <c r="AH373">
        <f ca="1">IF(Table1[[#This Row],[Occupation]]="Construction",1,0)</f>
        <v>1</v>
      </c>
      <c r="AI373">
        <f ca="1">IF(Table1[[#This Row],[Occupation]]="Health",1,0)</f>
        <v>0</v>
      </c>
      <c r="AP373" s="1"/>
      <c r="AQ373" s="11">
        <f t="shared" ca="1" si="123"/>
        <v>26021.619473543629</v>
      </c>
      <c r="AR373" s="2"/>
      <c r="AS373" s="1">
        <f ca="1">IF(Table1[[#This Row],[Value of Debts]]&gt;$AT$5,1,0)</f>
        <v>1</v>
      </c>
      <c r="AV373" s="2"/>
      <c r="AW373" s="16">
        <f ca="1">Table1[[#This Row],[Mortage Left]]/Table1[[#This Row],[value of House]]</f>
        <v>0.903240905354595</v>
      </c>
      <c r="AX373">
        <f t="shared" ca="1" si="132"/>
        <v>0</v>
      </c>
      <c r="BA373" s="1">
        <f ca="1">IF(Table1[[#This Row],[Area]]="Area 1",Table1[[#This Row],[Income]],0)</f>
        <v>0</v>
      </c>
      <c r="BB373">
        <f ca="1">IF(Table1[[#This Row],[Area]]="Area 2",Table1[[#This Row],[Income]],0)</f>
        <v>39390</v>
      </c>
      <c r="BC373">
        <f ca="1">IF(Table1[[#This Row],[Area]]="Area 3",Table1[[#This Row],[Income]],0)</f>
        <v>0</v>
      </c>
      <c r="BD373">
        <f ca="1">IF(Table1[[#This Row],[Area]]="Area 4",Table1[[#This Row],[Income]],0)</f>
        <v>0</v>
      </c>
      <c r="BE373">
        <f ca="1">IF(Table1[[#This Row],[Area]]="Area 5",Table1[[#This Row],[Income]],0)</f>
        <v>0</v>
      </c>
      <c r="BF373">
        <f ca="1">IF(Table1[[#This Row],[Area]]="Area 6",Table1[[#This Row],[Income]],0)</f>
        <v>0</v>
      </c>
      <c r="BG373">
        <f ca="1">IF(Table1[[#This Row],[Area]]="Area 7",Table1[[#This Row],[Income]],0)</f>
        <v>0</v>
      </c>
      <c r="BH373">
        <f ca="1">IF(Table1[[#This Row],[Area]]="Area 8",Table1[[#This Row],[Income]],0)</f>
        <v>0</v>
      </c>
      <c r="BI373">
        <f ca="1">IF(Table1[[#This Row],[Area]]="Area 9",Table1[[#This Row],[Income]],0)</f>
        <v>0</v>
      </c>
      <c r="BJ373">
        <f ca="1">IF(Table1[[#This Row],[Area]]="Area 10",Table1[[#This Row],[Income]],0)</f>
        <v>0</v>
      </c>
      <c r="BK373">
        <f ca="1">IF(Table1[[#This Row],[Area]]="Area 11",Table1[[#This Row],[Income]],0)</f>
        <v>0</v>
      </c>
      <c r="BL373">
        <f ca="1">IF(Table1[[#This Row],[Area]]="Area 12",Table1[[#This Row],[Income]],0)</f>
        <v>0</v>
      </c>
      <c r="BM373">
        <f ca="1">IF(Table1[[#This Row],[Area]]="Area 13",Table1[[#This Row],[Income]],0)</f>
        <v>0</v>
      </c>
      <c r="BN373" s="2">
        <f ca="1">IF(Table1[[#This Row],[Area]]="Area 14",Table1[[#This Row],[Income]],0)</f>
        <v>0</v>
      </c>
      <c r="BO373" s="1">
        <f ca="1">IF(Table1[[#This Row],[Occupation]]="Health",Table1[[#This Row],[Income]],0)</f>
        <v>0</v>
      </c>
      <c r="BP373">
        <f ca="1">IF(Table1[[#This Row],[Occupation]]="Construction",Table1[[#This Row],[Income]],0)</f>
        <v>39390</v>
      </c>
      <c r="BQ373">
        <f ca="1">IF(Table1[[#This Row],[Occupation]]="Teaching",Table1[[#This Row],[Income]],0)</f>
        <v>0</v>
      </c>
      <c r="BR373">
        <f ca="1">IF(Table1[[#This Row],[Occupation]]="IT",Table1[[#This Row],[Income]],0)</f>
        <v>0</v>
      </c>
      <c r="BS373">
        <f ca="1">IF(Table1[[#This Row],[Occupation]]="General Work",Table1[[#This Row],[Income]],0)</f>
        <v>0</v>
      </c>
      <c r="BT373" s="2">
        <f ca="1">IF(Table1[[#This Row],[Occupation]]="Agriculture",Table1[[#This Row],[Income]],0)</f>
        <v>0</v>
      </c>
      <c r="BV373" s="1">
        <f ca="1">IF(Table1[[#This Row],[Value of Debts]]&gt;Table1[[#This Row],[Income]],1,0)</f>
        <v>1</v>
      </c>
      <c r="BY373" s="2">
        <f ca="1">IF(Table1[[#This Row],[Net Worth of person]]&gt;$BZ$5,Table1[[#This Row],[Age]],0)</f>
        <v>0</v>
      </c>
    </row>
    <row r="374" spans="2:77" x14ac:dyDescent="0.3">
      <c r="B374">
        <f t="shared" ca="1" si="124"/>
        <v>2</v>
      </c>
      <c r="C374" t="str">
        <f t="shared" ca="1" si="133"/>
        <v>Women</v>
      </c>
      <c r="D374">
        <f t="shared" ca="1" si="125"/>
        <v>31</v>
      </c>
      <c r="E374">
        <f t="shared" ca="1" si="126"/>
        <v>3</v>
      </c>
      <c r="F374" t="str">
        <f t="shared" ca="1" si="134"/>
        <v>Teaching</v>
      </c>
      <c r="G374">
        <f t="shared" ca="1" si="127"/>
        <v>1</v>
      </c>
      <c r="H374" t="str">
        <f t="shared" ca="1" si="135"/>
        <v>High School</v>
      </c>
      <c r="I374">
        <f t="shared" ca="1" si="128"/>
        <v>0</v>
      </c>
      <c r="J374">
        <f t="shared" ca="1" si="129"/>
        <v>3</v>
      </c>
      <c r="K374">
        <f t="shared" ca="1" si="130"/>
        <v>53903</v>
      </c>
      <c r="L374">
        <f t="shared" ca="1" si="131"/>
        <v>12</v>
      </c>
      <c r="M374" t="str">
        <f t="shared" ca="1" si="136"/>
        <v>Area 12</v>
      </c>
      <c r="N374">
        <f t="shared" ca="1" si="137"/>
        <v>269515</v>
      </c>
      <c r="O374">
        <f ca="1">RAND()*Table1[[#This Row],[value of House]]</f>
        <v>225285.28817415415</v>
      </c>
      <c r="P374">
        <f t="shared" ca="1" si="138"/>
        <v>78064.858420630888</v>
      </c>
      <c r="Q374">
        <f t="shared" ca="1" si="139"/>
        <v>76209</v>
      </c>
      <c r="R374">
        <f t="shared" ca="1" si="140"/>
        <v>74735.529367935684</v>
      </c>
      <c r="S374">
        <f t="shared" ca="1" si="141"/>
        <v>27831.324059687788</v>
      </c>
      <c r="T374">
        <f t="shared" ca="1" si="142"/>
        <v>375411.1824803187</v>
      </c>
      <c r="U374">
        <f t="shared" ca="1" si="143"/>
        <v>376229.81754208979</v>
      </c>
      <c r="V374">
        <f t="shared" ca="1" si="144"/>
        <v>-818.63506177108502</v>
      </c>
      <c r="X374" s="1">
        <f ca="1">IF(Table1[[#This Row],[Gender]]="Men",1,0)</f>
        <v>0</v>
      </c>
      <c r="Y374">
        <f ca="1">IF(Table1[[#This Row],[Gender]]="Women",1,0)</f>
        <v>1</v>
      </c>
      <c r="AB374" s="2"/>
      <c r="AD374" s="1">
        <f ca="1">IF(Table1[[#This Row],[Occupation]]="General Work",1,0)</f>
        <v>0</v>
      </c>
      <c r="AE374">
        <f ca="1">IF(Table1[[#This Row],[Occupation]]="IT",1,0)</f>
        <v>0</v>
      </c>
      <c r="AF374">
        <f ca="1">IF(Table1[[#This Row],[Occupation]]="Agriculture",1,0)</f>
        <v>0</v>
      </c>
      <c r="AG374">
        <f ca="1">IF(Table1[[#This Row],[Occupation]]="Teaching",1,0)</f>
        <v>1</v>
      </c>
      <c r="AH374">
        <f ca="1">IF(Table1[[#This Row],[Occupation]]="Construction",1,0)</f>
        <v>0</v>
      </c>
      <c r="AI374">
        <f ca="1">IF(Table1[[#This Row],[Occupation]]="Health",1,0)</f>
        <v>0</v>
      </c>
      <c r="AP374" s="1"/>
      <c r="AQ374" s="11">
        <f t="shared" ca="1" si="123"/>
        <v>18249.896414957042</v>
      </c>
      <c r="AR374" s="2"/>
      <c r="AS374" s="1">
        <f ca="1">IF(Table1[[#This Row],[Value of Debts]]&gt;$AT$5,1,0)</f>
        <v>1</v>
      </c>
      <c r="AV374" s="2"/>
      <c r="AW374" s="16">
        <f ca="1">Table1[[#This Row],[Mortage Left]]/Table1[[#This Row],[value of House]]</f>
        <v>0.83589146494315403</v>
      </c>
      <c r="AX374">
        <f t="shared" ca="1" si="132"/>
        <v>0</v>
      </c>
      <c r="BA374" s="1">
        <f ca="1">IF(Table1[[#This Row],[Area]]="Area 1",Table1[[#This Row],[Income]],0)</f>
        <v>0</v>
      </c>
      <c r="BB374">
        <f ca="1">IF(Table1[[#This Row],[Area]]="Area 2",Table1[[#This Row],[Income]],0)</f>
        <v>0</v>
      </c>
      <c r="BC374">
        <f ca="1">IF(Table1[[#This Row],[Area]]="Area 3",Table1[[#This Row],[Income]],0)</f>
        <v>0</v>
      </c>
      <c r="BD374">
        <f ca="1">IF(Table1[[#This Row],[Area]]="Area 4",Table1[[#This Row],[Income]],0)</f>
        <v>0</v>
      </c>
      <c r="BE374">
        <f ca="1">IF(Table1[[#This Row],[Area]]="Area 5",Table1[[#This Row],[Income]],0)</f>
        <v>0</v>
      </c>
      <c r="BF374">
        <f ca="1">IF(Table1[[#This Row],[Area]]="Area 6",Table1[[#This Row],[Income]],0)</f>
        <v>0</v>
      </c>
      <c r="BG374">
        <f ca="1">IF(Table1[[#This Row],[Area]]="Area 7",Table1[[#This Row],[Income]],0)</f>
        <v>0</v>
      </c>
      <c r="BH374">
        <f ca="1">IF(Table1[[#This Row],[Area]]="Area 8",Table1[[#This Row],[Income]],0)</f>
        <v>0</v>
      </c>
      <c r="BI374">
        <f ca="1">IF(Table1[[#This Row],[Area]]="Area 9",Table1[[#This Row],[Income]],0)</f>
        <v>0</v>
      </c>
      <c r="BJ374">
        <f ca="1">IF(Table1[[#This Row],[Area]]="Area 10",Table1[[#This Row],[Income]],0)</f>
        <v>0</v>
      </c>
      <c r="BK374">
        <f ca="1">IF(Table1[[#This Row],[Area]]="Area 11",Table1[[#This Row],[Income]],0)</f>
        <v>0</v>
      </c>
      <c r="BL374">
        <f ca="1">IF(Table1[[#This Row],[Area]]="Area 12",Table1[[#This Row],[Income]],0)</f>
        <v>53903</v>
      </c>
      <c r="BM374">
        <f ca="1">IF(Table1[[#This Row],[Area]]="Area 13",Table1[[#This Row],[Income]],0)</f>
        <v>0</v>
      </c>
      <c r="BN374" s="2">
        <f ca="1">IF(Table1[[#This Row],[Area]]="Area 14",Table1[[#This Row],[Income]],0)</f>
        <v>0</v>
      </c>
      <c r="BO374" s="1">
        <f ca="1">IF(Table1[[#This Row],[Occupation]]="Health",Table1[[#This Row],[Income]],0)</f>
        <v>0</v>
      </c>
      <c r="BP374">
        <f ca="1">IF(Table1[[#This Row],[Occupation]]="Construction",Table1[[#This Row],[Income]],0)</f>
        <v>0</v>
      </c>
      <c r="BQ374">
        <f ca="1">IF(Table1[[#This Row],[Occupation]]="Teaching",Table1[[#This Row],[Income]],0)</f>
        <v>53903</v>
      </c>
      <c r="BR374">
        <f ca="1">IF(Table1[[#This Row],[Occupation]]="IT",Table1[[#This Row],[Income]],0)</f>
        <v>0</v>
      </c>
      <c r="BS374">
        <f ca="1">IF(Table1[[#This Row],[Occupation]]="General Work",Table1[[#This Row],[Income]],0)</f>
        <v>0</v>
      </c>
      <c r="BT374" s="2">
        <f ca="1">IF(Table1[[#This Row],[Occupation]]="Agriculture",Table1[[#This Row],[Income]],0)</f>
        <v>0</v>
      </c>
      <c r="BV374" s="1">
        <f ca="1">IF(Table1[[#This Row],[Value of Debts]]&gt;Table1[[#This Row],[Income]],1,0)</f>
        <v>1</v>
      </c>
      <c r="BY374" s="2">
        <f ca="1">IF(Table1[[#This Row],[Net Worth of person]]&gt;$BZ$5,Table1[[#This Row],[Age]],0)</f>
        <v>0</v>
      </c>
    </row>
    <row r="375" spans="2:77" x14ac:dyDescent="0.3">
      <c r="B375">
        <f t="shared" ca="1" si="124"/>
        <v>1</v>
      </c>
      <c r="C375" t="str">
        <f t="shared" ca="1" si="133"/>
        <v>Men</v>
      </c>
      <c r="D375">
        <f t="shared" ca="1" si="125"/>
        <v>43</v>
      </c>
      <c r="E375">
        <f t="shared" ca="1" si="126"/>
        <v>3</v>
      </c>
      <c r="F375" t="str">
        <f t="shared" ca="1" si="134"/>
        <v>Teaching</v>
      </c>
      <c r="G375">
        <f t="shared" ca="1" si="127"/>
        <v>5</v>
      </c>
      <c r="H375" t="str">
        <f t="shared" ca="1" si="135"/>
        <v>Others</v>
      </c>
      <c r="I375">
        <f t="shared" ca="1" si="128"/>
        <v>3</v>
      </c>
      <c r="J375">
        <f t="shared" ca="1" si="129"/>
        <v>1</v>
      </c>
      <c r="K375">
        <f t="shared" ca="1" si="130"/>
        <v>49131</v>
      </c>
      <c r="L375">
        <f t="shared" ca="1" si="131"/>
        <v>9</v>
      </c>
      <c r="M375" t="str">
        <f t="shared" ca="1" si="136"/>
        <v>Area 9</v>
      </c>
      <c r="N375">
        <f t="shared" ca="1" si="137"/>
        <v>147393</v>
      </c>
      <c r="O375">
        <f ca="1">RAND()*Table1[[#This Row],[value of House]]</f>
        <v>145591.66669020755</v>
      </c>
      <c r="P375">
        <f t="shared" ca="1" si="138"/>
        <v>18249.896414957042</v>
      </c>
      <c r="Q375">
        <f t="shared" ca="1" si="139"/>
        <v>3032</v>
      </c>
      <c r="R375">
        <f t="shared" ca="1" si="140"/>
        <v>59152.688674254452</v>
      </c>
      <c r="S375">
        <f t="shared" ca="1" si="141"/>
        <v>45526.184674633012</v>
      </c>
      <c r="T375">
        <f t="shared" ca="1" si="142"/>
        <v>211169.08108959004</v>
      </c>
      <c r="U375">
        <f t="shared" ca="1" si="143"/>
        <v>207776.35536446201</v>
      </c>
      <c r="V375">
        <f t="shared" ca="1" si="144"/>
        <v>3392.7257251280244</v>
      </c>
      <c r="X375" s="1">
        <f ca="1">IF(Table1[[#This Row],[Gender]]="Men",1,0)</f>
        <v>1</v>
      </c>
      <c r="Y375">
        <f ca="1">IF(Table1[[#This Row],[Gender]]="Women",1,0)</f>
        <v>0</v>
      </c>
      <c r="AB375" s="2"/>
      <c r="AD375" s="1">
        <f ca="1">IF(Table1[[#This Row],[Occupation]]="General Work",1,0)</f>
        <v>0</v>
      </c>
      <c r="AE375">
        <f ca="1">IF(Table1[[#This Row],[Occupation]]="IT",1,0)</f>
        <v>0</v>
      </c>
      <c r="AF375">
        <f ca="1">IF(Table1[[#This Row],[Occupation]]="Agriculture",1,0)</f>
        <v>0</v>
      </c>
      <c r="AG375">
        <f ca="1">IF(Table1[[#This Row],[Occupation]]="Teaching",1,0)</f>
        <v>1</v>
      </c>
      <c r="AH375">
        <f ca="1">IF(Table1[[#This Row],[Occupation]]="Construction",1,0)</f>
        <v>0</v>
      </c>
      <c r="AI375">
        <f ca="1">IF(Table1[[#This Row],[Occupation]]="Health",1,0)</f>
        <v>0</v>
      </c>
      <c r="AP375" s="1"/>
      <c r="AQ375" s="11">
        <f t="shared" ca="1" si="123"/>
        <v>18391.732490151597</v>
      </c>
      <c r="AR375" s="2"/>
      <c r="AS375" s="1">
        <f ca="1">IF(Table1[[#This Row],[Value of Debts]]&gt;$AT$5,1,0)</f>
        <v>1</v>
      </c>
      <c r="AV375" s="2"/>
      <c r="AW375" s="16">
        <f ca="1">Table1[[#This Row],[Mortage Left]]/Table1[[#This Row],[value of House]]</f>
        <v>0.98777870516379718</v>
      </c>
      <c r="AX375">
        <f t="shared" ca="1" si="132"/>
        <v>0</v>
      </c>
      <c r="BA375" s="1">
        <f ca="1">IF(Table1[[#This Row],[Area]]="Area 1",Table1[[#This Row],[Income]],0)</f>
        <v>0</v>
      </c>
      <c r="BB375">
        <f ca="1">IF(Table1[[#This Row],[Area]]="Area 2",Table1[[#This Row],[Income]],0)</f>
        <v>0</v>
      </c>
      <c r="BC375">
        <f ca="1">IF(Table1[[#This Row],[Area]]="Area 3",Table1[[#This Row],[Income]],0)</f>
        <v>0</v>
      </c>
      <c r="BD375">
        <f ca="1">IF(Table1[[#This Row],[Area]]="Area 4",Table1[[#This Row],[Income]],0)</f>
        <v>0</v>
      </c>
      <c r="BE375">
        <f ca="1">IF(Table1[[#This Row],[Area]]="Area 5",Table1[[#This Row],[Income]],0)</f>
        <v>0</v>
      </c>
      <c r="BF375">
        <f ca="1">IF(Table1[[#This Row],[Area]]="Area 6",Table1[[#This Row],[Income]],0)</f>
        <v>0</v>
      </c>
      <c r="BG375">
        <f ca="1">IF(Table1[[#This Row],[Area]]="Area 7",Table1[[#This Row],[Income]],0)</f>
        <v>0</v>
      </c>
      <c r="BH375">
        <f ca="1">IF(Table1[[#This Row],[Area]]="Area 8",Table1[[#This Row],[Income]],0)</f>
        <v>0</v>
      </c>
      <c r="BI375">
        <f ca="1">IF(Table1[[#This Row],[Area]]="Area 9",Table1[[#This Row],[Income]],0)</f>
        <v>49131</v>
      </c>
      <c r="BJ375">
        <f ca="1">IF(Table1[[#This Row],[Area]]="Area 10",Table1[[#This Row],[Income]],0)</f>
        <v>0</v>
      </c>
      <c r="BK375">
        <f ca="1">IF(Table1[[#This Row],[Area]]="Area 11",Table1[[#This Row],[Income]],0)</f>
        <v>0</v>
      </c>
      <c r="BL375">
        <f ca="1">IF(Table1[[#This Row],[Area]]="Area 12",Table1[[#This Row],[Income]],0)</f>
        <v>0</v>
      </c>
      <c r="BM375">
        <f ca="1">IF(Table1[[#This Row],[Area]]="Area 13",Table1[[#This Row],[Income]],0)</f>
        <v>0</v>
      </c>
      <c r="BN375" s="2">
        <f ca="1">IF(Table1[[#This Row],[Area]]="Area 14",Table1[[#This Row],[Income]],0)</f>
        <v>0</v>
      </c>
      <c r="BO375" s="1">
        <f ca="1">IF(Table1[[#This Row],[Occupation]]="Health",Table1[[#This Row],[Income]],0)</f>
        <v>0</v>
      </c>
      <c r="BP375">
        <f ca="1">IF(Table1[[#This Row],[Occupation]]="Construction",Table1[[#This Row],[Income]],0)</f>
        <v>0</v>
      </c>
      <c r="BQ375">
        <f ca="1">IF(Table1[[#This Row],[Occupation]]="Teaching",Table1[[#This Row],[Income]],0)</f>
        <v>49131</v>
      </c>
      <c r="BR375">
        <f ca="1">IF(Table1[[#This Row],[Occupation]]="IT",Table1[[#This Row],[Income]],0)</f>
        <v>0</v>
      </c>
      <c r="BS375">
        <f ca="1">IF(Table1[[#This Row],[Occupation]]="General Work",Table1[[#This Row],[Income]],0)</f>
        <v>0</v>
      </c>
      <c r="BT375" s="2">
        <f ca="1">IF(Table1[[#This Row],[Occupation]]="Agriculture",Table1[[#This Row],[Income]],0)</f>
        <v>0</v>
      </c>
      <c r="BV375" s="1">
        <f ca="1">IF(Table1[[#This Row],[Value of Debts]]&gt;Table1[[#This Row],[Income]],1,0)</f>
        <v>1</v>
      </c>
      <c r="BY375" s="2">
        <f ca="1">IF(Table1[[#This Row],[Net Worth of person]]&gt;$BZ$5,Table1[[#This Row],[Age]],0)</f>
        <v>0</v>
      </c>
    </row>
    <row r="376" spans="2:77" x14ac:dyDescent="0.3">
      <c r="B376">
        <f t="shared" ca="1" si="124"/>
        <v>1</v>
      </c>
      <c r="C376" t="str">
        <f t="shared" ca="1" si="133"/>
        <v>Men</v>
      </c>
      <c r="D376">
        <f t="shared" ca="1" si="125"/>
        <v>44</v>
      </c>
      <c r="E376">
        <f t="shared" ca="1" si="126"/>
        <v>3</v>
      </c>
      <c r="F376" t="str">
        <f t="shared" ca="1" si="134"/>
        <v>Teaching</v>
      </c>
      <c r="G376">
        <f t="shared" ca="1" si="127"/>
        <v>5</v>
      </c>
      <c r="H376" t="str">
        <f t="shared" ca="1" si="135"/>
        <v>Others</v>
      </c>
      <c r="I376">
        <f t="shared" ca="1" si="128"/>
        <v>4</v>
      </c>
      <c r="J376">
        <f t="shared" ca="1" si="129"/>
        <v>2</v>
      </c>
      <c r="K376">
        <f t="shared" ca="1" si="130"/>
        <v>53410</v>
      </c>
      <c r="L376">
        <f t="shared" ca="1" si="131"/>
        <v>3</v>
      </c>
      <c r="M376" t="str">
        <f t="shared" ca="1" si="136"/>
        <v>Area 3</v>
      </c>
      <c r="N376">
        <f t="shared" ca="1" si="137"/>
        <v>320460</v>
      </c>
      <c r="O376">
        <f ca="1">RAND()*Table1[[#This Row],[value of House]]</f>
        <v>94564.857754076875</v>
      </c>
      <c r="P376">
        <f t="shared" ca="1" si="138"/>
        <v>36783.464980303193</v>
      </c>
      <c r="Q376">
        <f t="shared" ca="1" si="139"/>
        <v>27961</v>
      </c>
      <c r="R376">
        <f t="shared" ca="1" si="140"/>
        <v>54718.919691080635</v>
      </c>
      <c r="S376">
        <f t="shared" ca="1" si="141"/>
        <v>15705.16708217264</v>
      </c>
      <c r="T376">
        <f t="shared" ca="1" si="142"/>
        <v>372948.63206247584</v>
      </c>
      <c r="U376">
        <f t="shared" ca="1" si="143"/>
        <v>177244.77744515752</v>
      </c>
      <c r="V376">
        <f t="shared" ca="1" si="144"/>
        <v>195703.85461731831</v>
      </c>
      <c r="X376" s="1">
        <f ca="1">IF(Table1[[#This Row],[Gender]]="Men",1,0)</f>
        <v>1</v>
      </c>
      <c r="Y376">
        <f ca="1">IF(Table1[[#This Row],[Gender]]="Women",1,0)</f>
        <v>0</v>
      </c>
      <c r="AB376" s="2"/>
      <c r="AD376" s="1">
        <f ca="1">IF(Table1[[#This Row],[Occupation]]="General Work",1,0)</f>
        <v>0</v>
      </c>
      <c r="AE376">
        <f ca="1">IF(Table1[[#This Row],[Occupation]]="IT",1,0)</f>
        <v>0</v>
      </c>
      <c r="AF376">
        <f ca="1">IF(Table1[[#This Row],[Occupation]]="Agriculture",1,0)</f>
        <v>0</v>
      </c>
      <c r="AG376">
        <f ca="1">IF(Table1[[#This Row],[Occupation]]="Teaching",1,0)</f>
        <v>1</v>
      </c>
      <c r="AH376">
        <f ca="1">IF(Table1[[#This Row],[Occupation]]="Construction",1,0)</f>
        <v>0</v>
      </c>
      <c r="AI376">
        <f ca="1">IF(Table1[[#This Row],[Occupation]]="Health",1,0)</f>
        <v>0</v>
      </c>
      <c r="AP376" s="1"/>
      <c r="AQ376" s="11">
        <f t="shared" ca="1" si="123"/>
        <v>21725.3246268652</v>
      </c>
      <c r="AR376" s="2"/>
      <c r="AS376" s="1">
        <f ca="1">IF(Table1[[#This Row],[Value of Debts]]&gt;$AT$5,1,0)</f>
        <v>1</v>
      </c>
      <c r="AV376" s="2"/>
      <c r="AW376" s="16">
        <f ca="1">Table1[[#This Row],[Mortage Left]]/Table1[[#This Row],[value of House]]</f>
        <v>0.29509098718740834</v>
      </c>
      <c r="AX376">
        <f t="shared" ca="1" si="132"/>
        <v>1</v>
      </c>
      <c r="BA376" s="1">
        <f ca="1">IF(Table1[[#This Row],[Area]]="Area 1",Table1[[#This Row],[Income]],0)</f>
        <v>0</v>
      </c>
      <c r="BB376">
        <f ca="1">IF(Table1[[#This Row],[Area]]="Area 2",Table1[[#This Row],[Income]],0)</f>
        <v>0</v>
      </c>
      <c r="BC376">
        <f ca="1">IF(Table1[[#This Row],[Area]]="Area 3",Table1[[#This Row],[Income]],0)</f>
        <v>53410</v>
      </c>
      <c r="BD376">
        <f ca="1">IF(Table1[[#This Row],[Area]]="Area 4",Table1[[#This Row],[Income]],0)</f>
        <v>0</v>
      </c>
      <c r="BE376">
        <f ca="1">IF(Table1[[#This Row],[Area]]="Area 5",Table1[[#This Row],[Income]],0)</f>
        <v>0</v>
      </c>
      <c r="BF376">
        <f ca="1">IF(Table1[[#This Row],[Area]]="Area 6",Table1[[#This Row],[Income]],0)</f>
        <v>0</v>
      </c>
      <c r="BG376">
        <f ca="1">IF(Table1[[#This Row],[Area]]="Area 7",Table1[[#This Row],[Income]],0)</f>
        <v>0</v>
      </c>
      <c r="BH376">
        <f ca="1">IF(Table1[[#This Row],[Area]]="Area 8",Table1[[#This Row],[Income]],0)</f>
        <v>0</v>
      </c>
      <c r="BI376">
        <f ca="1">IF(Table1[[#This Row],[Area]]="Area 9",Table1[[#This Row],[Income]],0)</f>
        <v>0</v>
      </c>
      <c r="BJ376">
        <f ca="1">IF(Table1[[#This Row],[Area]]="Area 10",Table1[[#This Row],[Income]],0)</f>
        <v>0</v>
      </c>
      <c r="BK376">
        <f ca="1">IF(Table1[[#This Row],[Area]]="Area 11",Table1[[#This Row],[Income]],0)</f>
        <v>0</v>
      </c>
      <c r="BL376">
        <f ca="1">IF(Table1[[#This Row],[Area]]="Area 12",Table1[[#This Row],[Income]],0)</f>
        <v>0</v>
      </c>
      <c r="BM376">
        <f ca="1">IF(Table1[[#This Row],[Area]]="Area 13",Table1[[#This Row],[Income]],0)</f>
        <v>0</v>
      </c>
      <c r="BN376" s="2">
        <f ca="1">IF(Table1[[#This Row],[Area]]="Area 14",Table1[[#This Row],[Income]],0)</f>
        <v>0</v>
      </c>
      <c r="BO376" s="1">
        <f ca="1">IF(Table1[[#This Row],[Occupation]]="Health",Table1[[#This Row],[Income]],0)</f>
        <v>0</v>
      </c>
      <c r="BP376">
        <f ca="1">IF(Table1[[#This Row],[Occupation]]="Construction",Table1[[#This Row],[Income]],0)</f>
        <v>0</v>
      </c>
      <c r="BQ376">
        <f ca="1">IF(Table1[[#This Row],[Occupation]]="Teaching",Table1[[#This Row],[Income]],0)</f>
        <v>53410</v>
      </c>
      <c r="BR376">
        <f ca="1">IF(Table1[[#This Row],[Occupation]]="IT",Table1[[#This Row],[Income]],0)</f>
        <v>0</v>
      </c>
      <c r="BS376">
        <f ca="1">IF(Table1[[#This Row],[Occupation]]="General Work",Table1[[#This Row],[Income]],0)</f>
        <v>0</v>
      </c>
      <c r="BT376" s="2">
        <f ca="1">IF(Table1[[#This Row],[Occupation]]="Agriculture",Table1[[#This Row],[Income]],0)</f>
        <v>0</v>
      </c>
      <c r="BV376" s="1">
        <f ca="1">IF(Table1[[#This Row],[Value of Debts]]&gt;Table1[[#This Row],[Income]],1,0)</f>
        <v>1</v>
      </c>
      <c r="BY376" s="2">
        <f ca="1">IF(Table1[[#This Row],[Net Worth of person]]&gt;$BZ$5,Table1[[#This Row],[Age]],0)</f>
        <v>44</v>
      </c>
    </row>
    <row r="377" spans="2:77" x14ac:dyDescent="0.3">
      <c r="B377">
        <f t="shared" ca="1" si="124"/>
        <v>1</v>
      </c>
      <c r="C377" t="str">
        <f t="shared" ca="1" si="133"/>
        <v>Men</v>
      </c>
      <c r="D377">
        <f t="shared" ca="1" si="125"/>
        <v>36</v>
      </c>
      <c r="E377">
        <f t="shared" ca="1" si="126"/>
        <v>1</v>
      </c>
      <c r="F377" t="str">
        <f t="shared" ca="1" si="134"/>
        <v>Health</v>
      </c>
      <c r="G377">
        <f t="shared" ca="1" si="127"/>
        <v>3</v>
      </c>
      <c r="H377" t="str">
        <f t="shared" ca="1" si="135"/>
        <v>University</v>
      </c>
      <c r="I377">
        <f t="shared" ca="1" si="128"/>
        <v>4</v>
      </c>
      <c r="J377">
        <f t="shared" ca="1" si="129"/>
        <v>2</v>
      </c>
      <c r="K377">
        <f t="shared" ca="1" si="130"/>
        <v>54302</v>
      </c>
      <c r="L377">
        <f t="shared" ca="1" si="131"/>
        <v>6</v>
      </c>
      <c r="M377" t="str">
        <f t="shared" ca="1" si="136"/>
        <v>Area 6</v>
      </c>
      <c r="N377">
        <f t="shared" ca="1" si="137"/>
        <v>162906</v>
      </c>
      <c r="O377">
        <f ca="1">RAND()*Table1[[#This Row],[value of House]]</f>
        <v>24582.024668575479</v>
      </c>
      <c r="P377">
        <f t="shared" ca="1" si="138"/>
        <v>43450.6492537304</v>
      </c>
      <c r="Q377">
        <f t="shared" ca="1" si="139"/>
        <v>8041</v>
      </c>
      <c r="R377">
        <f t="shared" ca="1" si="140"/>
        <v>52494.388921417849</v>
      </c>
      <c r="S377">
        <f t="shared" ca="1" si="141"/>
        <v>79383.919206046878</v>
      </c>
      <c r="T377">
        <f t="shared" ca="1" si="142"/>
        <v>285740.56845977728</v>
      </c>
      <c r="U377">
        <f t="shared" ca="1" si="143"/>
        <v>85117.413589993332</v>
      </c>
      <c r="V377">
        <f t="shared" ca="1" si="144"/>
        <v>200623.15486978396</v>
      </c>
      <c r="X377" s="1">
        <f ca="1">IF(Table1[[#This Row],[Gender]]="Men",1,0)</f>
        <v>1</v>
      </c>
      <c r="Y377">
        <f ca="1">IF(Table1[[#This Row],[Gender]]="Women",1,0)</f>
        <v>0</v>
      </c>
      <c r="AB377" s="2"/>
      <c r="AD377" s="1">
        <f ca="1">IF(Table1[[#This Row],[Occupation]]="General Work",1,0)</f>
        <v>0</v>
      </c>
      <c r="AE377">
        <f ca="1">IF(Table1[[#This Row],[Occupation]]="IT",1,0)</f>
        <v>0</v>
      </c>
      <c r="AF377">
        <f ca="1">IF(Table1[[#This Row],[Occupation]]="Agriculture",1,0)</f>
        <v>0</v>
      </c>
      <c r="AG377">
        <f ca="1">IF(Table1[[#This Row],[Occupation]]="Teaching",1,0)</f>
        <v>0</v>
      </c>
      <c r="AH377">
        <f ca="1">IF(Table1[[#This Row],[Occupation]]="Construction",1,0)</f>
        <v>0</v>
      </c>
      <c r="AI377">
        <f ca="1">IF(Table1[[#This Row],[Occupation]]="Health",1,0)</f>
        <v>1</v>
      </c>
      <c r="AP377" s="1"/>
      <c r="AQ377" s="11">
        <f t="shared" ca="1" si="123"/>
        <v>52774.019289622403</v>
      </c>
      <c r="AR377" s="2"/>
      <c r="AS377" s="1">
        <f ca="1">IF(Table1[[#This Row],[Value of Debts]]&gt;$AT$5,1,0)</f>
        <v>0</v>
      </c>
      <c r="AV377" s="2"/>
      <c r="AW377" s="16">
        <f ca="1">Table1[[#This Row],[Mortage Left]]/Table1[[#This Row],[value of House]]</f>
        <v>0.1508969876405748</v>
      </c>
      <c r="AX377">
        <f t="shared" ca="1" si="132"/>
        <v>1</v>
      </c>
      <c r="BA377" s="1">
        <f ca="1">IF(Table1[[#This Row],[Area]]="Area 1",Table1[[#This Row],[Income]],0)</f>
        <v>0</v>
      </c>
      <c r="BB377">
        <f ca="1">IF(Table1[[#This Row],[Area]]="Area 2",Table1[[#This Row],[Income]],0)</f>
        <v>0</v>
      </c>
      <c r="BC377">
        <f ca="1">IF(Table1[[#This Row],[Area]]="Area 3",Table1[[#This Row],[Income]],0)</f>
        <v>0</v>
      </c>
      <c r="BD377">
        <f ca="1">IF(Table1[[#This Row],[Area]]="Area 4",Table1[[#This Row],[Income]],0)</f>
        <v>0</v>
      </c>
      <c r="BE377">
        <f ca="1">IF(Table1[[#This Row],[Area]]="Area 5",Table1[[#This Row],[Income]],0)</f>
        <v>0</v>
      </c>
      <c r="BF377">
        <f ca="1">IF(Table1[[#This Row],[Area]]="Area 6",Table1[[#This Row],[Income]],0)</f>
        <v>54302</v>
      </c>
      <c r="BG377">
        <f ca="1">IF(Table1[[#This Row],[Area]]="Area 7",Table1[[#This Row],[Income]],0)</f>
        <v>0</v>
      </c>
      <c r="BH377">
        <f ca="1">IF(Table1[[#This Row],[Area]]="Area 8",Table1[[#This Row],[Income]],0)</f>
        <v>0</v>
      </c>
      <c r="BI377">
        <f ca="1">IF(Table1[[#This Row],[Area]]="Area 9",Table1[[#This Row],[Income]],0)</f>
        <v>0</v>
      </c>
      <c r="BJ377">
        <f ca="1">IF(Table1[[#This Row],[Area]]="Area 10",Table1[[#This Row],[Income]],0)</f>
        <v>0</v>
      </c>
      <c r="BK377">
        <f ca="1">IF(Table1[[#This Row],[Area]]="Area 11",Table1[[#This Row],[Income]],0)</f>
        <v>0</v>
      </c>
      <c r="BL377">
        <f ca="1">IF(Table1[[#This Row],[Area]]="Area 12",Table1[[#This Row],[Income]],0)</f>
        <v>0</v>
      </c>
      <c r="BM377">
        <f ca="1">IF(Table1[[#This Row],[Area]]="Area 13",Table1[[#This Row],[Income]],0)</f>
        <v>0</v>
      </c>
      <c r="BN377" s="2">
        <f ca="1">IF(Table1[[#This Row],[Area]]="Area 14",Table1[[#This Row],[Income]],0)</f>
        <v>0</v>
      </c>
      <c r="BO377" s="1">
        <f ca="1">IF(Table1[[#This Row],[Occupation]]="Health",Table1[[#This Row],[Income]],0)</f>
        <v>54302</v>
      </c>
      <c r="BP377">
        <f ca="1">IF(Table1[[#This Row],[Occupation]]="Construction",Table1[[#This Row],[Income]],0)</f>
        <v>0</v>
      </c>
      <c r="BQ377">
        <f ca="1">IF(Table1[[#This Row],[Occupation]]="Teaching",Table1[[#This Row],[Income]],0)</f>
        <v>0</v>
      </c>
      <c r="BR377">
        <f ca="1">IF(Table1[[#This Row],[Occupation]]="IT",Table1[[#This Row],[Income]],0)</f>
        <v>0</v>
      </c>
      <c r="BS377">
        <f ca="1">IF(Table1[[#This Row],[Occupation]]="General Work",Table1[[#This Row],[Income]],0)</f>
        <v>0</v>
      </c>
      <c r="BT377" s="2">
        <f ca="1">IF(Table1[[#This Row],[Occupation]]="Agriculture",Table1[[#This Row],[Income]],0)</f>
        <v>0</v>
      </c>
      <c r="BV377" s="1">
        <f ca="1">IF(Table1[[#This Row],[Value of Debts]]&gt;Table1[[#This Row],[Income]],1,0)</f>
        <v>1</v>
      </c>
      <c r="BY377" s="2">
        <f ca="1">IF(Table1[[#This Row],[Net Worth of person]]&gt;$BZ$5,Table1[[#This Row],[Age]],0)</f>
        <v>36</v>
      </c>
    </row>
    <row r="378" spans="2:77" x14ac:dyDescent="0.3">
      <c r="B378">
        <f t="shared" ca="1" si="124"/>
        <v>1</v>
      </c>
      <c r="C378" t="str">
        <f t="shared" ca="1" si="133"/>
        <v>Men</v>
      </c>
      <c r="D378">
        <f t="shared" ca="1" si="125"/>
        <v>44</v>
      </c>
      <c r="E378">
        <f t="shared" ca="1" si="126"/>
        <v>6</v>
      </c>
      <c r="F378" t="str">
        <f t="shared" ca="1" si="134"/>
        <v>Agriculture</v>
      </c>
      <c r="G378">
        <f t="shared" ca="1" si="127"/>
        <v>2</v>
      </c>
      <c r="H378" t="str">
        <f t="shared" ca="1" si="135"/>
        <v>College</v>
      </c>
      <c r="I378">
        <f t="shared" ca="1" si="128"/>
        <v>3</v>
      </c>
      <c r="J378">
        <f t="shared" ca="1" si="129"/>
        <v>1</v>
      </c>
      <c r="K378">
        <f t="shared" ca="1" si="130"/>
        <v>69385</v>
      </c>
      <c r="L378">
        <f t="shared" ca="1" si="131"/>
        <v>3</v>
      </c>
      <c r="M378" t="str">
        <f t="shared" ca="1" si="136"/>
        <v>Area 3</v>
      </c>
      <c r="N378">
        <f t="shared" ca="1" si="137"/>
        <v>277540</v>
      </c>
      <c r="O378">
        <f ca="1">RAND()*Table1[[#This Row],[value of House]]</f>
        <v>144818.4061763084</v>
      </c>
      <c r="P378">
        <f t="shared" ca="1" si="138"/>
        <v>52774.019289622403</v>
      </c>
      <c r="Q378">
        <f t="shared" ca="1" si="139"/>
        <v>41559</v>
      </c>
      <c r="R378">
        <f t="shared" ca="1" si="140"/>
        <v>108875.57509647802</v>
      </c>
      <c r="S378">
        <f t="shared" ca="1" si="141"/>
        <v>15262.560906773284</v>
      </c>
      <c r="T378">
        <f t="shared" ca="1" si="142"/>
        <v>345576.58019639569</v>
      </c>
      <c r="U378">
        <f t="shared" ca="1" si="143"/>
        <v>295252.98127278639</v>
      </c>
      <c r="V378">
        <f t="shared" ca="1" si="144"/>
        <v>50323.598923609301</v>
      </c>
      <c r="X378" s="1">
        <f ca="1">IF(Table1[[#This Row],[Gender]]="Men",1,0)</f>
        <v>1</v>
      </c>
      <c r="Y378">
        <f ca="1">IF(Table1[[#This Row],[Gender]]="Women",1,0)</f>
        <v>0</v>
      </c>
      <c r="AB378" s="2"/>
      <c r="AD378" s="1">
        <f ca="1">IF(Table1[[#This Row],[Occupation]]="General Work",1,0)</f>
        <v>0</v>
      </c>
      <c r="AE378">
        <f ca="1">IF(Table1[[#This Row],[Occupation]]="IT",1,0)</f>
        <v>0</v>
      </c>
      <c r="AF378">
        <f ca="1">IF(Table1[[#This Row],[Occupation]]="Agriculture",1,0)</f>
        <v>1</v>
      </c>
      <c r="AG378">
        <f ca="1">IF(Table1[[#This Row],[Occupation]]="Teaching",1,0)</f>
        <v>0</v>
      </c>
      <c r="AH378">
        <f ca="1">IF(Table1[[#This Row],[Occupation]]="Construction",1,0)</f>
        <v>0</v>
      </c>
      <c r="AI378">
        <f ca="1">IF(Table1[[#This Row],[Occupation]]="Health",1,0)</f>
        <v>0</v>
      </c>
      <c r="AP378" s="1"/>
      <c r="AQ378" s="11">
        <f t="shared" ca="1" si="123"/>
        <v>14721.460626756265</v>
      </c>
      <c r="AR378" s="2"/>
      <c r="AS378" s="1">
        <f ca="1">IF(Table1[[#This Row],[Value of Debts]]&gt;$AT$5,1,0)</f>
        <v>1</v>
      </c>
      <c r="AV378" s="2"/>
      <c r="AW378" s="16">
        <f ca="1">Table1[[#This Row],[Mortage Left]]/Table1[[#This Row],[value of House]]</f>
        <v>0.52179291697163799</v>
      </c>
      <c r="AX378">
        <f t="shared" ca="1" si="132"/>
        <v>0</v>
      </c>
      <c r="BA378" s="1">
        <f ca="1">IF(Table1[[#This Row],[Area]]="Area 1",Table1[[#This Row],[Income]],0)</f>
        <v>0</v>
      </c>
      <c r="BB378">
        <f ca="1">IF(Table1[[#This Row],[Area]]="Area 2",Table1[[#This Row],[Income]],0)</f>
        <v>0</v>
      </c>
      <c r="BC378">
        <f ca="1">IF(Table1[[#This Row],[Area]]="Area 3",Table1[[#This Row],[Income]],0)</f>
        <v>69385</v>
      </c>
      <c r="BD378">
        <f ca="1">IF(Table1[[#This Row],[Area]]="Area 4",Table1[[#This Row],[Income]],0)</f>
        <v>0</v>
      </c>
      <c r="BE378">
        <f ca="1">IF(Table1[[#This Row],[Area]]="Area 5",Table1[[#This Row],[Income]],0)</f>
        <v>0</v>
      </c>
      <c r="BF378">
        <f ca="1">IF(Table1[[#This Row],[Area]]="Area 6",Table1[[#This Row],[Income]],0)</f>
        <v>0</v>
      </c>
      <c r="BG378">
        <f ca="1">IF(Table1[[#This Row],[Area]]="Area 7",Table1[[#This Row],[Income]],0)</f>
        <v>0</v>
      </c>
      <c r="BH378">
        <f ca="1">IF(Table1[[#This Row],[Area]]="Area 8",Table1[[#This Row],[Income]],0)</f>
        <v>0</v>
      </c>
      <c r="BI378">
        <f ca="1">IF(Table1[[#This Row],[Area]]="Area 9",Table1[[#This Row],[Income]],0)</f>
        <v>0</v>
      </c>
      <c r="BJ378">
        <f ca="1">IF(Table1[[#This Row],[Area]]="Area 10",Table1[[#This Row],[Income]],0)</f>
        <v>0</v>
      </c>
      <c r="BK378">
        <f ca="1">IF(Table1[[#This Row],[Area]]="Area 11",Table1[[#This Row],[Income]],0)</f>
        <v>0</v>
      </c>
      <c r="BL378">
        <f ca="1">IF(Table1[[#This Row],[Area]]="Area 12",Table1[[#This Row],[Income]],0)</f>
        <v>0</v>
      </c>
      <c r="BM378">
        <f ca="1">IF(Table1[[#This Row],[Area]]="Area 13",Table1[[#This Row],[Income]],0)</f>
        <v>0</v>
      </c>
      <c r="BN378" s="2">
        <f ca="1">IF(Table1[[#This Row],[Area]]="Area 14",Table1[[#This Row],[Income]],0)</f>
        <v>0</v>
      </c>
      <c r="BO378" s="1">
        <f ca="1">IF(Table1[[#This Row],[Occupation]]="Health",Table1[[#This Row],[Income]],0)</f>
        <v>0</v>
      </c>
      <c r="BP378">
        <f ca="1">IF(Table1[[#This Row],[Occupation]]="Construction",Table1[[#This Row],[Income]],0)</f>
        <v>0</v>
      </c>
      <c r="BQ378">
        <f ca="1">IF(Table1[[#This Row],[Occupation]]="Teaching",Table1[[#This Row],[Income]],0)</f>
        <v>0</v>
      </c>
      <c r="BR378">
        <f ca="1">IF(Table1[[#This Row],[Occupation]]="IT",Table1[[#This Row],[Income]],0)</f>
        <v>0</v>
      </c>
      <c r="BS378">
        <f ca="1">IF(Table1[[#This Row],[Occupation]]="General Work",Table1[[#This Row],[Income]],0)</f>
        <v>0</v>
      </c>
      <c r="BT378" s="2">
        <f ca="1">IF(Table1[[#This Row],[Occupation]]="Agriculture",Table1[[#This Row],[Income]],0)</f>
        <v>69385</v>
      </c>
      <c r="BV378" s="1">
        <f ca="1">IF(Table1[[#This Row],[Value of Debts]]&gt;Table1[[#This Row],[Income]],1,0)</f>
        <v>1</v>
      </c>
      <c r="BY378" s="2">
        <f ca="1">IF(Table1[[#This Row],[Net Worth of person]]&gt;$BZ$5,Table1[[#This Row],[Age]],0)</f>
        <v>0</v>
      </c>
    </row>
    <row r="379" spans="2:77" x14ac:dyDescent="0.3">
      <c r="B379">
        <f t="shared" ca="1" si="124"/>
        <v>1</v>
      </c>
      <c r="C379" t="str">
        <f t="shared" ca="1" si="133"/>
        <v>Men</v>
      </c>
      <c r="D379">
        <f t="shared" ca="1" si="125"/>
        <v>37</v>
      </c>
      <c r="E379">
        <f t="shared" ca="1" si="126"/>
        <v>3</v>
      </c>
      <c r="F379" t="str">
        <f t="shared" ca="1" si="134"/>
        <v>Teaching</v>
      </c>
      <c r="G379">
        <f t="shared" ca="1" si="127"/>
        <v>2</v>
      </c>
      <c r="H379" t="str">
        <f t="shared" ca="1" si="135"/>
        <v>College</v>
      </c>
      <c r="I379">
        <f t="shared" ca="1" si="128"/>
        <v>4</v>
      </c>
      <c r="J379">
        <f t="shared" ca="1" si="129"/>
        <v>2</v>
      </c>
      <c r="K379">
        <f t="shared" ca="1" si="130"/>
        <v>31272</v>
      </c>
      <c r="L379">
        <f t="shared" ca="1" si="131"/>
        <v>12</v>
      </c>
      <c r="M379" t="str">
        <f t="shared" ca="1" si="136"/>
        <v>Area 12</v>
      </c>
      <c r="N379">
        <f t="shared" ca="1" si="137"/>
        <v>125088</v>
      </c>
      <c r="O379">
        <f ca="1">RAND()*Table1[[#This Row],[value of House]]</f>
        <v>51829.104102694793</v>
      </c>
      <c r="P379">
        <f t="shared" ca="1" si="138"/>
        <v>29442.92125351253</v>
      </c>
      <c r="Q379">
        <f t="shared" ca="1" si="139"/>
        <v>12807</v>
      </c>
      <c r="R379">
        <f t="shared" ca="1" si="140"/>
        <v>47677.036956039105</v>
      </c>
      <c r="S379">
        <f t="shared" ca="1" si="141"/>
        <v>31783.206440613656</v>
      </c>
      <c r="T379">
        <f t="shared" ca="1" si="142"/>
        <v>186314.12769412619</v>
      </c>
      <c r="U379">
        <f t="shared" ca="1" si="143"/>
        <v>112313.14105873389</v>
      </c>
      <c r="V379">
        <f t="shared" ca="1" si="144"/>
        <v>74000.986635392299</v>
      </c>
      <c r="X379" s="1">
        <f ca="1">IF(Table1[[#This Row],[Gender]]="Men",1,0)</f>
        <v>1</v>
      </c>
      <c r="Y379">
        <f ca="1">IF(Table1[[#This Row],[Gender]]="Women",1,0)</f>
        <v>0</v>
      </c>
      <c r="AB379" s="2"/>
      <c r="AD379" s="1">
        <f ca="1">IF(Table1[[#This Row],[Occupation]]="General Work",1,0)</f>
        <v>0</v>
      </c>
      <c r="AE379">
        <f ca="1">IF(Table1[[#This Row],[Occupation]]="IT",1,0)</f>
        <v>0</v>
      </c>
      <c r="AF379">
        <f ca="1">IF(Table1[[#This Row],[Occupation]]="Agriculture",1,0)</f>
        <v>0</v>
      </c>
      <c r="AG379">
        <f ca="1">IF(Table1[[#This Row],[Occupation]]="Teaching",1,0)</f>
        <v>1</v>
      </c>
      <c r="AH379">
        <f ca="1">IF(Table1[[#This Row],[Occupation]]="Construction",1,0)</f>
        <v>0</v>
      </c>
      <c r="AI379">
        <f ca="1">IF(Table1[[#This Row],[Occupation]]="Health",1,0)</f>
        <v>0</v>
      </c>
      <c r="AP379" s="1"/>
      <c r="AQ379" s="11">
        <f t="shared" ca="1" si="123"/>
        <v>50537.479078100514</v>
      </c>
      <c r="AR379" s="2"/>
      <c r="AS379" s="1">
        <f ca="1">IF(Table1[[#This Row],[Value of Debts]]&gt;$AT$5,1,0)</f>
        <v>1</v>
      </c>
      <c r="AV379" s="2"/>
      <c r="AW379" s="16">
        <f ca="1">Table1[[#This Row],[Mortage Left]]/Table1[[#This Row],[value of House]]</f>
        <v>0.41434113666134875</v>
      </c>
      <c r="AX379">
        <f t="shared" ca="1" si="132"/>
        <v>0</v>
      </c>
      <c r="BA379" s="1">
        <f ca="1">IF(Table1[[#This Row],[Area]]="Area 1",Table1[[#This Row],[Income]],0)</f>
        <v>0</v>
      </c>
      <c r="BB379">
        <f ca="1">IF(Table1[[#This Row],[Area]]="Area 2",Table1[[#This Row],[Income]],0)</f>
        <v>0</v>
      </c>
      <c r="BC379">
        <f ca="1">IF(Table1[[#This Row],[Area]]="Area 3",Table1[[#This Row],[Income]],0)</f>
        <v>0</v>
      </c>
      <c r="BD379">
        <f ca="1">IF(Table1[[#This Row],[Area]]="Area 4",Table1[[#This Row],[Income]],0)</f>
        <v>0</v>
      </c>
      <c r="BE379">
        <f ca="1">IF(Table1[[#This Row],[Area]]="Area 5",Table1[[#This Row],[Income]],0)</f>
        <v>0</v>
      </c>
      <c r="BF379">
        <f ca="1">IF(Table1[[#This Row],[Area]]="Area 6",Table1[[#This Row],[Income]],0)</f>
        <v>0</v>
      </c>
      <c r="BG379">
        <f ca="1">IF(Table1[[#This Row],[Area]]="Area 7",Table1[[#This Row],[Income]],0)</f>
        <v>0</v>
      </c>
      <c r="BH379">
        <f ca="1">IF(Table1[[#This Row],[Area]]="Area 8",Table1[[#This Row],[Income]],0)</f>
        <v>0</v>
      </c>
      <c r="BI379">
        <f ca="1">IF(Table1[[#This Row],[Area]]="Area 9",Table1[[#This Row],[Income]],0)</f>
        <v>0</v>
      </c>
      <c r="BJ379">
        <f ca="1">IF(Table1[[#This Row],[Area]]="Area 10",Table1[[#This Row],[Income]],0)</f>
        <v>0</v>
      </c>
      <c r="BK379">
        <f ca="1">IF(Table1[[#This Row],[Area]]="Area 11",Table1[[#This Row],[Income]],0)</f>
        <v>0</v>
      </c>
      <c r="BL379">
        <f ca="1">IF(Table1[[#This Row],[Area]]="Area 12",Table1[[#This Row],[Income]],0)</f>
        <v>31272</v>
      </c>
      <c r="BM379">
        <f ca="1">IF(Table1[[#This Row],[Area]]="Area 13",Table1[[#This Row],[Income]],0)</f>
        <v>0</v>
      </c>
      <c r="BN379" s="2">
        <f ca="1">IF(Table1[[#This Row],[Area]]="Area 14",Table1[[#This Row],[Income]],0)</f>
        <v>0</v>
      </c>
      <c r="BO379" s="1">
        <f ca="1">IF(Table1[[#This Row],[Occupation]]="Health",Table1[[#This Row],[Income]],0)</f>
        <v>0</v>
      </c>
      <c r="BP379">
        <f ca="1">IF(Table1[[#This Row],[Occupation]]="Construction",Table1[[#This Row],[Income]],0)</f>
        <v>0</v>
      </c>
      <c r="BQ379">
        <f ca="1">IF(Table1[[#This Row],[Occupation]]="Teaching",Table1[[#This Row],[Income]],0)</f>
        <v>31272</v>
      </c>
      <c r="BR379">
        <f ca="1">IF(Table1[[#This Row],[Occupation]]="IT",Table1[[#This Row],[Income]],0)</f>
        <v>0</v>
      </c>
      <c r="BS379">
        <f ca="1">IF(Table1[[#This Row],[Occupation]]="General Work",Table1[[#This Row],[Income]],0)</f>
        <v>0</v>
      </c>
      <c r="BT379" s="2">
        <f ca="1">IF(Table1[[#This Row],[Occupation]]="Agriculture",Table1[[#This Row],[Income]],0)</f>
        <v>0</v>
      </c>
      <c r="BV379" s="1">
        <f ca="1">IF(Table1[[#This Row],[Value of Debts]]&gt;Table1[[#This Row],[Income]],1,0)</f>
        <v>1</v>
      </c>
      <c r="BY379" s="2">
        <f ca="1">IF(Table1[[#This Row],[Net Worth of person]]&gt;$BZ$5,Table1[[#This Row],[Age]],0)</f>
        <v>0</v>
      </c>
    </row>
    <row r="380" spans="2:77" x14ac:dyDescent="0.3">
      <c r="B380">
        <f t="shared" ca="1" si="124"/>
        <v>2</v>
      </c>
      <c r="C380" t="str">
        <f t="shared" ca="1" si="133"/>
        <v>Women</v>
      </c>
      <c r="D380">
        <f t="shared" ca="1" si="125"/>
        <v>32</v>
      </c>
      <c r="E380">
        <f t="shared" ca="1" si="126"/>
        <v>1</v>
      </c>
      <c r="F380" t="str">
        <f t="shared" ca="1" si="134"/>
        <v>Health</v>
      </c>
      <c r="G380">
        <f t="shared" ca="1" si="127"/>
        <v>2</v>
      </c>
      <c r="H380" t="str">
        <f t="shared" ca="1" si="135"/>
        <v>College</v>
      </c>
      <c r="I380">
        <f t="shared" ca="1" si="128"/>
        <v>1</v>
      </c>
      <c r="J380">
        <f t="shared" ca="1" si="129"/>
        <v>2</v>
      </c>
      <c r="K380">
        <f t="shared" ca="1" si="130"/>
        <v>86917</v>
      </c>
      <c r="L380">
        <f t="shared" ca="1" si="131"/>
        <v>12</v>
      </c>
      <c r="M380" t="str">
        <f t="shared" ca="1" si="136"/>
        <v>Area 12</v>
      </c>
      <c r="N380">
        <f t="shared" ca="1" si="137"/>
        <v>347668</v>
      </c>
      <c r="O380">
        <f ca="1">RAND()*Table1[[#This Row],[value of House]]</f>
        <v>324671.5500269286</v>
      </c>
      <c r="P380">
        <f t="shared" ca="1" si="138"/>
        <v>101074.95815620103</v>
      </c>
      <c r="Q380">
        <f t="shared" ca="1" si="139"/>
        <v>7484</v>
      </c>
      <c r="R380">
        <f t="shared" ca="1" si="140"/>
        <v>30577.115543171272</v>
      </c>
      <c r="S380">
        <f t="shared" ca="1" si="141"/>
        <v>24668.215441681488</v>
      </c>
      <c r="T380">
        <f t="shared" ca="1" si="142"/>
        <v>473411.17359788256</v>
      </c>
      <c r="U380">
        <f t="shared" ca="1" si="143"/>
        <v>362732.6655700999</v>
      </c>
      <c r="V380">
        <f t="shared" ca="1" si="144"/>
        <v>110678.50802778266</v>
      </c>
      <c r="X380" s="1">
        <f ca="1">IF(Table1[[#This Row],[Gender]]="Men",1,0)</f>
        <v>0</v>
      </c>
      <c r="Y380">
        <f ca="1">IF(Table1[[#This Row],[Gender]]="Women",1,0)</f>
        <v>1</v>
      </c>
      <c r="AB380" s="2"/>
      <c r="AD380" s="1">
        <f ca="1">IF(Table1[[#This Row],[Occupation]]="General Work",1,0)</f>
        <v>0</v>
      </c>
      <c r="AE380">
        <f ca="1">IF(Table1[[#This Row],[Occupation]]="IT",1,0)</f>
        <v>0</v>
      </c>
      <c r="AF380">
        <f ca="1">IF(Table1[[#This Row],[Occupation]]="Agriculture",1,0)</f>
        <v>0</v>
      </c>
      <c r="AG380">
        <f ca="1">IF(Table1[[#This Row],[Occupation]]="Teaching",1,0)</f>
        <v>0</v>
      </c>
      <c r="AH380">
        <f ca="1">IF(Table1[[#This Row],[Occupation]]="Construction",1,0)</f>
        <v>0</v>
      </c>
      <c r="AI380">
        <f ca="1">IF(Table1[[#This Row],[Occupation]]="Health",1,0)</f>
        <v>1</v>
      </c>
      <c r="AP380" s="1"/>
      <c r="AQ380" s="11">
        <f t="shared" ca="1" si="123"/>
        <v>8893.0303676995409</v>
      </c>
      <c r="AR380" s="2"/>
      <c r="AS380" s="1">
        <f ca="1">IF(Table1[[#This Row],[Value of Debts]]&gt;$AT$5,1,0)</f>
        <v>1</v>
      </c>
      <c r="AV380" s="2"/>
      <c r="AW380" s="16">
        <f ca="1">Table1[[#This Row],[Mortage Left]]/Table1[[#This Row],[value of House]]</f>
        <v>0.93385514349013599</v>
      </c>
      <c r="AX380">
        <f t="shared" ca="1" si="132"/>
        <v>0</v>
      </c>
      <c r="BA380" s="1">
        <f ca="1">IF(Table1[[#This Row],[Area]]="Area 1",Table1[[#This Row],[Income]],0)</f>
        <v>0</v>
      </c>
      <c r="BB380">
        <f ca="1">IF(Table1[[#This Row],[Area]]="Area 2",Table1[[#This Row],[Income]],0)</f>
        <v>0</v>
      </c>
      <c r="BC380">
        <f ca="1">IF(Table1[[#This Row],[Area]]="Area 3",Table1[[#This Row],[Income]],0)</f>
        <v>0</v>
      </c>
      <c r="BD380">
        <f ca="1">IF(Table1[[#This Row],[Area]]="Area 4",Table1[[#This Row],[Income]],0)</f>
        <v>0</v>
      </c>
      <c r="BE380">
        <f ca="1">IF(Table1[[#This Row],[Area]]="Area 5",Table1[[#This Row],[Income]],0)</f>
        <v>0</v>
      </c>
      <c r="BF380">
        <f ca="1">IF(Table1[[#This Row],[Area]]="Area 6",Table1[[#This Row],[Income]],0)</f>
        <v>0</v>
      </c>
      <c r="BG380">
        <f ca="1">IF(Table1[[#This Row],[Area]]="Area 7",Table1[[#This Row],[Income]],0)</f>
        <v>0</v>
      </c>
      <c r="BH380">
        <f ca="1">IF(Table1[[#This Row],[Area]]="Area 8",Table1[[#This Row],[Income]],0)</f>
        <v>0</v>
      </c>
      <c r="BI380">
        <f ca="1">IF(Table1[[#This Row],[Area]]="Area 9",Table1[[#This Row],[Income]],0)</f>
        <v>0</v>
      </c>
      <c r="BJ380">
        <f ca="1">IF(Table1[[#This Row],[Area]]="Area 10",Table1[[#This Row],[Income]],0)</f>
        <v>0</v>
      </c>
      <c r="BK380">
        <f ca="1">IF(Table1[[#This Row],[Area]]="Area 11",Table1[[#This Row],[Income]],0)</f>
        <v>0</v>
      </c>
      <c r="BL380">
        <f ca="1">IF(Table1[[#This Row],[Area]]="Area 12",Table1[[#This Row],[Income]],0)</f>
        <v>86917</v>
      </c>
      <c r="BM380">
        <f ca="1">IF(Table1[[#This Row],[Area]]="Area 13",Table1[[#This Row],[Income]],0)</f>
        <v>0</v>
      </c>
      <c r="BN380" s="2">
        <f ca="1">IF(Table1[[#This Row],[Area]]="Area 14",Table1[[#This Row],[Income]],0)</f>
        <v>0</v>
      </c>
      <c r="BO380" s="1">
        <f ca="1">IF(Table1[[#This Row],[Occupation]]="Health",Table1[[#This Row],[Income]],0)</f>
        <v>86917</v>
      </c>
      <c r="BP380">
        <f ca="1">IF(Table1[[#This Row],[Occupation]]="Construction",Table1[[#This Row],[Income]],0)</f>
        <v>0</v>
      </c>
      <c r="BQ380">
        <f ca="1">IF(Table1[[#This Row],[Occupation]]="Teaching",Table1[[#This Row],[Income]],0)</f>
        <v>0</v>
      </c>
      <c r="BR380">
        <f ca="1">IF(Table1[[#This Row],[Occupation]]="IT",Table1[[#This Row],[Income]],0)</f>
        <v>0</v>
      </c>
      <c r="BS380">
        <f ca="1">IF(Table1[[#This Row],[Occupation]]="General Work",Table1[[#This Row],[Income]],0)</f>
        <v>0</v>
      </c>
      <c r="BT380" s="2">
        <f ca="1">IF(Table1[[#This Row],[Occupation]]="Agriculture",Table1[[#This Row],[Income]],0)</f>
        <v>0</v>
      </c>
      <c r="BV380" s="1">
        <f ca="1">IF(Table1[[#This Row],[Value of Debts]]&gt;Table1[[#This Row],[Income]],1,0)</f>
        <v>1</v>
      </c>
      <c r="BY380" s="2">
        <f ca="1">IF(Table1[[#This Row],[Net Worth of person]]&gt;$BZ$5,Table1[[#This Row],[Age]],0)</f>
        <v>32</v>
      </c>
    </row>
    <row r="381" spans="2:77" x14ac:dyDescent="0.3">
      <c r="B381">
        <f t="shared" ca="1" si="124"/>
        <v>1</v>
      </c>
      <c r="C381" t="str">
        <f t="shared" ca="1" si="133"/>
        <v>Men</v>
      </c>
      <c r="D381">
        <f t="shared" ca="1" si="125"/>
        <v>31</v>
      </c>
      <c r="E381">
        <f t="shared" ca="1" si="126"/>
        <v>5</v>
      </c>
      <c r="F381" t="str">
        <f t="shared" ca="1" si="134"/>
        <v>General Work</v>
      </c>
      <c r="G381">
        <f t="shared" ca="1" si="127"/>
        <v>5</v>
      </c>
      <c r="H381" t="str">
        <f t="shared" ca="1" si="135"/>
        <v>Others</v>
      </c>
      <c r="I381">
        <f t="shared" ca="1" si="128"/>
        <v>2</v>
      </c>
      <c r="J381">
        <f t="shared" ca="1" si="129"/>
        <v>1</v>
      </c>
      <c r="K381">
        <f t="shared" ca="1" si="130"/>
        <v>56796</v>
      </c>
      <c r="L381">
        <f t="shared" ca="1" si="131"/>
        <v>11</v>
      </c>
      <c r="M381" t="str">
        <f t="shared" ca="1" si="136"/>
        <v>Area 11</v>
      </c>
      <c r="N381">
        <f t="shared" ca="1" si="137"/>
        <v>227184</v>
      </c>
      <c r="O381">
        <f ca="1">RAND()*Table1[[#This Row],[value of House]]</f>
        <v>214815.00150713368</v>
      </c>
      <c r="P381">
        <f t="shared" ca="1" si="138"/>
        <v>8893.0303676995409</v>
      </c>
      <c r="Q381">
        <f t="shared" ca="1" si="139"/>
        <v>964</v>
      </c>
      <c r="R381">
        <f t="shared" ca="1" si="140"/>
        <v>44515.348495191385</v>
      </c>
      <c r="S381">
        <f t="shared" ca="1" si="141"/>
        <v>5689.6336623914303</v>
      </c>
      <c r="T381">
        <f t="shared" ca="1" si="142"/>
        <v>241766.66403009096</v>
      </c>
      <c r="U381">
        <f t="shared" ca="1" si="143"/>
        <v>260294.35000232508</v>
      </c>
      <c r="V381">
        <f t="shared" ca="1" si="144"/>
        <v>-18527.685972234118</v>
      </c>
      <c r="X381" s="1">
        <f ca="1">IF(Table1[[#This Row],[Gender]]="Men",1,0)</f>
        <v>1</v>
      </c>
      <c r="Y381">
        <f ca="1">IF(Table1[[#This Row],[Gender]]="Women",1,0)</f>
        <v>0</v>
      </c>
      <c r="AB381" s="2"/>
      <c r="AD381" s="1">
        <f ca="1">IF(Table1[[#This Row],[Occupation]]="General Work",1,0)</f>
        <v>1</v>
      </c>
      <c r="AE381">
        <f ca="1">IF(Table1[[#This Row],[Occupation]]="IT",1,0)</f>
        <v>0</v>
      </c>
      <c r="AF381">
        <f ca="1">IF(Table1[[#This Row],[Occupation]]="Agriculture",1,0)</f>
        <v>0</v>
      </c>
      <c r="AG381">
        <f ca="1">IF(Table1[[#This Row],[Occupation]]="Teaching",1,0)</f>
        <v>0</v>
      </c>
      <c r="AH381">
        <f ca="1">IF(Table1[[#This Row],[Occupation]]="Construction",1,0)</f>
        <v>0</v>
      </c>
      <c r="AI381">
        <f ca="1">IF(Table1[[#This Row],[Occupation]]="Health",1,0)</f>
        <v>0</v>
      </c>
      <c r="AP381" s="1"/>
      <c r="AQ381" s="11">
        <f t="shared" ca="1" si="123"/>
        <v>8566.6265218490735</v>
      </c>
      <c r="AR381" s="2"/>
      <c r="AS381" s="1">
        <f ca="1">IF(Table1[[#This Row],[Value of Debts]]&gt;$AT$5,1,0)</f>
        <v>1</v>
      </c>
      <c r="AV381" s="2"/>
      <c r="AW381" s="16">
        <f ca="1">Table1[[#This Row],[Mortage Left]]/Table1[[#This Row],[value of House]]</f>
        <v>0.94555515136248014</v>
      </c>
      <c r="AX381">
        <f t="shared" ca="1" si="132"/>
        <v>0</v>
      </c>
      <c r="BA381" s="1">
        <f ca="1">IF(Table1[[#This Row],[Area]]="Area 1",Table1[[#This Row],[Income]],0)</f>
        <v>0</v>
      </c>
      <c r="BB381">
        <f ca="1">IF(Table1[[#This Row],[Area]]="Area 2",Table1[[#This Row],[Income]],0)</f>
        <v>0</v>
      </c>
      <c r="BC381">
        <f ca="1">IF(Table1[[#This Row],[Area]]="Area 3",Table1[[#This Row],[Income]],0)</f>
        <v>0</v>
      </c>
      <c r="BD381">
        <f ca="1">IF(Table1[[#This Row],[Area]]="Area 4",Table1[[#This Row],[Income]],0)</f>
        <v>0</v>
      </c>
      <c r="BE381">
        <f ca="1">IF(Table1[[#This Row],[Area]]="Area 5",Table1[[#This Row],[Income]],0)</f>
        <v>0</v>
      </c>
      <c r="BF381">
        <f ca="1">IF(Table1[[#This Row],[Area]]="Area 6",Table1[[#This Row],[Income]],0)</f>
        <v>0</v>
      </c>
      <c r="BG381">
        <f ca="1">IF(Table1[[#This Row],[Area]]="Area 7",Table1[[#This Row],[Income]],0)</f>
        <v>0</v>
      </c>
      <c r="BH381">
        <f ca="1">IF(Table1[[#This Row],[Area]]="Area 8",Table1[[#This Row],[Income]],0)</f>
        <v>0</v>
      </c>
      <c r="BI381">
        <f ca="1">IF(Table1[[#This Row],[Area]]="Area 9",Table1[[#This Row],[Income]],0)</f>
        <v>0</v>
      </c>
      <c r="BJ381">
        <f ca="1">IF(Table1[[#This Row],[Area]]="Area 10",Table1[[#This Row],[Income]],0)</f>
        <v>0</v>
      </c>
      <c r="BK381">
        <f ca="1">IF(Table1[[#This Row],[Area]]="Area 11",Table1[[#This Row],[Income]],0)</f>
        <v>56796</v>
      </c>
      <c r="BL381">
        <f ca="1">IF(Table1[[#This Row],[Area]]="Area 12",Table1[[#This Row],[Income]],0)</f>
        <v>0</v>
      </c>
      <c r="BM381">
        <f ca="1">IF(Table1[[#This Row],[Area]]="Area 13",Table1[[#This Row],[Income]],0)</f>
        <v>0</v>
      </c>
      <c r="BN381" s="2">
        <f ca="1">IF(Table1[[#This Row],[Area]]="Area 14",Table1[[#This Row],[Income]],0)</f>
        <v>0</v>
      </c>
      <c r="BO381" s="1">
        <f ca="1">IF(Table1[[#This Row],[Occupation]]="Health",Table1[[#This Row],[Income]],0)</f>
        <v>0</v>
      </c>
      <c r="BP381">
        <f ca="1">IF(Table1[[#This Row],[Occupation]]="Construction",Table1[[#This Row],[Income]],0)</f>
        <v>0</v>
      </c>
      <c r="BQ381">
        <f ca="1">IF(Table1[[#This Row],[Occupation]]="Teaching",Table1[[#This Row],[Income]],0)</f>
        <v>0</v>
      </c>
      <c r="BR381">
        <f ca="1">IF(Table1[[#This Row],[Occupation]]="IT",Table1[[#This Row],[Income]],0)</f>
        <v>0</v>
      </c>
      <c r="BS381">
        <f ca="1">IF(Table1[[#This Row],[Occupation]]="General Work",Table1[[#This Row],[Income]],0)</f>
        <v>56796</v>
      </c>
      <c r="BT381" s="2">
        <f ca="1">IF(Table1[[#This Row],[Occupation]]="Agriculture",Table1[[#This Row],[Income]],0)</f>
        <v>0</v>
      </c>
      <c r="BV381" s="1">
        <f ca="1">IF(Table1[[#This Row],[Value of Debts]]&gt;Table1[[#This Row],[Income]],1,0)</f>
        <v>1</v>
      </c>
      <c r="BY381" s="2">
        <f ca="1">IF(Table1[[#This Row],[Net Worth of person]]&gt;$BZ$5,Table1[[#This Row],[Age]],0)</f>
        <v>0</v>
      </c>
    </row>
    <row r="382" spans="2:77" x14ac:dyDescent="0.3">
      <c r="B382">
        <f t="shared" ca="1" si="124"/>
        <v>1</v>
      </c>
      <c r="C382" t="str">
        <f t="shared" ca="1" si="133"/>
        <v>Men</v>
      </c>
      <c r="D382">
        <f t="shared" ca="1" si="125"/>
        <v>43</v>
      </c>
      <c r="E382">
        <f t="shared" ca="1" si="126"/>
        <v>5</v>
      </c>
      <c r="F382" t="str">
        <f t="shared" ca="1" si="134"/>
        <v>General Work</v>
      </c>
      <c r="G382">
        <f t="shared" ca="1" si="127"/>
        <v>4</v>
      </c>
      <c r="H382" t="str">
        <f t="shared" ca="1" si="135"/>
        <v>Technical</v>
      </c>
      <c r="I382">
        <f t="shared" ca="1" si="128"/>
        <v>4</v>
      </c>
      <c r="J382">
        <f t="shared" ca="1" si="129"/>
        <v>1</v>
      </c>
      <c r="K382">
        <f t="shared" ca="1" si="130"/>
        <v>33273</v>
      </c>
      <c r="L382">
        <f t="shared" ca="1" si="131"/>
        <v>8</v>
      </c>
      <c r="M382" t="str">
        <f t="shared" ca="1" si="136"/>
        <v>Area 8</v>
      </c>
      <c r="N382">
        <f t="shared" ca="1" si="137"/>
        <v>133092</v>
      </c>
      <c r="O382">
        <f ca="1">RAND()*Table1[[#This Row],[value of House]]</f>
        <v>72264.997326372963</v>
      </c>
      <c r="P382">
        <f t="shared" ca="1" si="138"/>
        <v>8566.6265218490735</v>
      </c>
      <c r="Q382">
        <f t="shared" ca="1" si="139"/>
        <v>7530</v>
      </c>
      <c r="R382">
        <f t="shared" ca="1" si="140"/>
        <v>16518.302868357045</v>
      </c>
      <c r="S382">
        <f t="shared" ca="1" si="141"/>
        <v>24772.767972160764</v>
      </c>
      <c r="T382">
        <f t="shared" ca="1" si="142"/>
        <v>166431.39449400984</v>
      </c>
      <c r="U382">
        <f t="shared" ca="1" si="143"/>
        <v>96313.300194730007</v>
      </c>
      <c r="V382">
        <f t="shared" ca="1" si="144"/>
        <v>70118.094299279837</v>
      </c>
      <c r="X382" s="1">
        <f ca="1">IF(Table1[[#This Row],[Gender]]="Men",1,0)</f>
        <v>1</v>
      </c>
      <c r="Y382">
        <f ca="1">IF(Table1[[#This Row],[Gender]]="Women",1,0)</f>
        <v>0</v>
      </c>
      <c r="AB382" s="2"/>
      <c r="AD382" s="1">
        <f ca="1">IF(Table1[[#This Row],[Occupation]]="General Work",1,0)</f>
        <v>1</v>
      </c>
      <c r="AE382">
        <f ca="1">IF(Table1[[#This Row],[Occupation]]="IT",1,0)</f>
        <v>0</v>
      </c>
      <c r="AF382">
        <f ca="1">IF(Table1[[#This Row],[Occupation]]="Agriculture",1,0)</f>
        <v>0</v>
      </c>
      <c r="AG382">
        <f ca="1">IF(Table1[[#This Row],[Occupation]]="Teaching",1,0)</f>
        <v>0</v>
      </c>
      <c r="AH382">
        <f ca="1">IF(Table1[[#This Row],[Occupation]]="Construction",1,0)</f>
        <v>0</v>
      </c>
      <c r="AI382">
        <f ca="1">IF(Table1[[#This Row],[Occupation]]="Health",1,0)</f>
        <v>0</v>
      </c>
      <c r="AP382" s="1"/>
      <c r="AQ382" s="11">
        <f t="shared" ca="1" si="123"/>
        <v>25238.420070016913</v>
      </c>
      <c r="AR382" s="2"/>
      <c r="AS382" s="1">
        <f ca="1">IF(Table1[[#This Row],[Value of Debts]]&gt;$AT$5,1,0)</f>
        <v>0</v>
      </c>
      <c r="AV382" s="2"/>
      <c r="AW382" s="16">
        <f ca="1">Table1[[#This Row],[Mortage Left]]/Table1[[#This Row],[value of House]]</f>
        <v>0.54297025611135874</v>
      </c>
      <c r="AX382">
        <f t="shared" ca="1" si="132"/>
        <v>0</v>
      </c>
      <c r="BA382" s="1">
        <f ca="1">IF(Table1[[#This Row],[Area]]="Area 1",Table1[[#This Row],[Income]],0)</f>
        <v>0</v>
      </c>
      <c r="BB382">
        <f ca="1">IF(Table1[[#This Row],[Area]]="Area 2",Table1[[#This Row],[Income]],0)</f>
        <v>0</v>
      </c>
      <c r="BC382">
        <f ca="1">IF(Table1[[#This Row],[Area]]="Area 3",Table1[[#This Row],[Income]],0)</f>
        <v>0</v>
      </c>
      <c r="BD382">
        <f ca="1">IF(Table1[[#This Row],[Area]]="Area 4",Table1[[#This Row],[Income]],0)</f>
        <v>0</v>
      </c>
      <c r="BE382">
        <f ca="1">IF(Table1[[#This Row],[Area]]="Area 5",Table1[[#This Row],[Income]],0)</f>
        <v>0</v>
      </c>
      <c r="BF382">
        <f ca="1">IF(Table1[[#This Row],[Area]]="Area 6",Table1[[#This Row],[Income]],0)</f>
        <v>0</v>
      </c>
      <c r="BG382">
        <f ca="1">IF(Table1[[#This Row],[Area]]="Area 7",Table1[[#This Row],[Income]],0)</f>
        <v>0</v>
      </c>
      <c r="BH382">
        <f ca="1">IF(Table1[[#This Row],[Area]]="Area 8",Table1[[#This Row],[Income]],0)</f>
        <v>33273</v>
      </c>
      <c r="BI382">
        <f ca="1">IF(Table1[[#This Row],[Area]]="Area 9",Table1[[#This Row],[Income]],0)</f>
        <v>0</v>
      </c>
      <c r="BJ382">
        <f ca="1">IF(Table1[[#This Row],[Area]]="Area 10",Table1[[#This Row],[Income]],0)</f>
        <v>0</v>
      </c>
      <c r="BK382">
        <f ca="1">IF(Table1[[#This Row],[Area]]="Area 11",Table1[[#This Row],[Income]],0)</f>
        <v>0</v>
      </c>
      <c r="BL382">
        <f ca="1">IF(Table1[[#This Row],[Area]]="Area 12",Table1[[#This Row],[Income]],0)</f>
        <v>0</v>
      </c>
      <c r="BM382">
        <f ca="1">IF(Table1[[#This Row],[Area]]="Area 13",Table1[[#This Row],[Income]],0)</f>
        <v>0</v>
      </c>
      <c r="BN382" s="2">
        <f ca="1">IF(Table1[[#This Row],[Area]]="Area 14",Table1[[#This Row],[Income]],0)</f>
        <v>0</v>
      </c>
      <c r="BO382" s="1">
        <f ca="1">IF(Table1[[#This Row],[Occupation]]="Health",Table1[[#This Row],[Income]],0)</f>
        <v>0</v>
      </c>
      <c r="BP382">
        <f ca="1">IF(Table1[[#This Row],[Occupation]]="Construction",Table1[[#This Row],[Income]],0)</f>
        <v>0</v>
      </c>
      <c r="BQ382">
        <f ca="1">IF(Table1[[#This Row],[Occupation]]="Teaching",Table1[[#This Row],[Income]],0)</f>
        <v>0</v>
      </c>
      <c r="BR382">
        <f ca="1">IF(Table1[[#This Row],[Occupation]]="IT",Table1[[#This Row],[Income]],0)</f>
        <v>0</v>
      </c>
      <c r="BS382">
        <f ca="1">IF(Table1[[#This Row],[Occupation]]="General Work",Table1[[#This Row],[Income]],0)</f>
        <v>33273</v>
      </c>
      <c r="BT382" s="2">
        <f ca="1">IF(Table1[[#This Row],[Occupation]]="Agriculture",Table1[[#This Row],[Income]],0)</f>
        <v>0</v>
      </c>
      <c r="BV382" s="1">
        <f ca="1">IF(Table1[[#This Row],[Value of Debts]]&gt;Table1[[#This Row],[Income]],1,0)</f>
        <v>1</v>
      </c>
      <c r="BY382" s="2">
        <f ca="1">IF(Table1[[#This Row],[Net Worth of person]]&gt;$BZ$5,Table1[[#This Row],[Age]],0)</f>
        <v>0</v>
      </c>
    </row>
    <row r="383" spans="2:77" x14ac:dyDescent="0.3">
      <c r="B383">
        <f t="shared" ca="1" si="124"/>
        <v>1</v>
      </c>
      <c r="C383" t="str">
        <f t="shared" ca="1" si="133"/>
        <v>Men</v>
      </c>
      <c r="D383">
        <f t="shared" ca="1" si="125"/>
        <v>38</v>
      </c>
      <c r="E383">
        <f t="shared" ca="1" si="126"/>
        <v>4</v>
      </c>
      <c r="F383" t="str">
        <f t="shared" ca="1" si="134"/>
        <v>IT</v>
      </c>
      <c r="G383">
        <f t="shared" ca="1" si="127"/>
        <v>5</v>
      </c>
      <c r="H383" t="str">
        <f t="shared" ca="1" si="135"/>
        <v>Others</v>
      </c>
      <c r="I383">
        <f t="shared" ca="1" si="128"/>
        <v>2</v>
      </c>
      <c r="J383">
        <f t="shared" ca="1" si="129"/>
        <v>3</v>
      </c>
      <c r="K383">
        <f t="shared" ca="1" si="130"/>
        <v>47037</v>
      </c>
      <c r="L383">
        <f t="shared" ca="1" si="131"/>
        <v>7</v>
      </c>
      <c r="M383" t="str">
        <f t="shared" ca="1" si="136"/>
        <v>Area 7</v>
      </c>
      <c r="N383">
        <f t="shared" ca="1" si="137"/>
        <v>141111</v>
      </c>
      <c r="O383">
        <f ca="1">RAND()*Table1[[#This Row],[value of House]]</f>
        <v>75801.968250524151</v>
      </c>
      <c r="P383">
        <f t="shared" ca="1" si="138"/>
        <v>75715.260210050736</v>
      </c>
      <c r="Q383">
        <f t="shared" ca="1" si="139"/>
        <v>9054</v>
      </c>
      <c r="R383">
        <f t="shared" ca="1" si="140"/>
        <v>15243.274520883238</v>
      </c>
      <c r="S383">
        <f t="shared" ca="1" si="141"/>
        <v>41057.245578625225</v>
      </c>
      <c r="T383">
        <f t="shared" ca="1" si="142"/>
        <v>257883.50578867598</v>
      </c>
      <c r="U383">
        <f t="shared" ca="1" si="143"/>
        <v>100099.24277140739</v>
      </c>
      <c r="V383">
        <f t="shared" ca="1" si="144"/>
        <v>157784.26301726859</v>
      </c>
      <c r="X383" s="1">
        <f ca="1">IF(Table1[[#This Row],[Gender]]="Men",1,0)</f>
        <v>1</v>
      </c>
      <c r="Y383">
        <f ca="1">IF(Table1[[#This Row],[Gender]]="Women",1,0)</f>
        <v>0</v>
      </c>
      <c r="AB383" s="2"/>
      <c r="AD383" s="1">
        <f ca="1">IF(Table1[[#This Row],[Occupation]]="General Work",1,0)</f>
        <v>0</v>
      </c>
      <c r="AE383">
        <f ca="1">IF(Table1[[#This Row],[Occupation]]="IT",1,0)</f>
        <v>1</v>
      </c>
      <c r="AF383">
        <f ca="1">IF(Table1[[#This Row],[Occupation]]="Agriculture",1,0)</f>
        <v>0</v>
      </c>
      <c r="AG383">
        <f ca="1">IF(Table1[[#This Row],[Occupation]]="Teaching",1,0)</f>
        <v>0</v>
      </c>
      <c r="AH383">
        <f ca="1">IF(Table1[[#This Row],[Occupation]]="Construction",1,0)</f>
        <v>0</v>
      </c>
      <c r="AI383">
        <f ca="1">IF(Table1[[#This Row],[Occupation]]="Health",1,0)</f>
        <v>0</v>
      </c>
      <c r="AP383" s="1"/>
      <c r="AQ383" s="11">
        <f t="shared" ca="1" si="123"/>
        <v>21224.064513060064</v>
      </c>
      <c r="AR383" s="2"/>
      <c r="AS383" s="1">
        <f ca="1">IF(Table1[[#This Row],[Value of Debts]]&gt;$AT$5,1,0)</f>
        <v>1</v>
      </c>
      <c r="AV383" s="2"/>
      <c r="AW383" s="16">
        <f ca="1">Table1[[#This Row],[Mortage Left]]/Table1[[#This Row],[value of House]]</f>
        <v>0.53717972553893145</v>
      </c>
      <c r="AX383">
        <f t="shared" ca="1" si="132"/>
        <v>0</v>
      </c>
      <c r="BA383" s="1">
        <f ca="1">IF(Table1[[#This Row],[Area]]="Area 1",Table1[[#This Row],[Income]],0)</f>
        <v>0</v>
      </c>
      <c r="BB383">
        <f ca="1">IF(Table1[[#This Row],[Area]]="Area 2",Table1[[#This Row],[Income]],0)</f>
        <v>0</v>
      </c>
      <c r="BC383">
        <f ca="1">IF(Table1[[#This Row],[Area]]="Area 3",Table1[[#This Row],[Income]],0)</f>
        <v>0</v>
      </c>
      <c r="BD383">
        <f ca="1">IF(Table1[[#This Row],[Area]]="Area 4",Table1[[#This Row],[Income]],0)</f>
        <v>0</v>
      </c>
      <c r="BE383">
        <f ca="1">IF(Table1[[#This Row],[Area]]="Area 5",Table1[[#This Row],[Income]],0)</f>
        <v>0</v>
      </c>
      <c r="BF383">
        <f ca="1">IF(Table1[[#This Row],[Area]]="Area 6",Table1[[#This Row],[Income]],0)</f>
        <v>0</v>
      </c>
      <c r="BG383">
        <f ca="1">IF(Table1[[#This Row],[Area]]="Area 7",Table1[[#This Row],[Income]],0)</f>
        <v>47037</v>
      </c>
      <c r="BH383">
        <f ca="1">IF(Table1[[#This Row],[Area]]="Area 8",Table1[[#This Row],[Income]],0)</f>
        <v>0</v>
      </c>
      <c r="BI383">
        <f ca="1">IF(Table1[[#This Row],[Area]]="Area 9",Table1[[#This Row],[Income]],0)</f>
        <v>0</v>
      </c>
      <c r="BJ383">
        <f ca="1">IF(Table1[[#This Row],[Area]]="Area 10",Table1[[#This Row],[Income]],0)</f>
        <v>0</v>
      </c>
      <c r="BK383">
        <f ca="1">IF(Table1[[#This Row],[Area]]="Area 11",Table1[[#This Row],[Income]],0)</f>
        <v>0</v>
      </c>
      <c r="BL383">
        <f ca="1">IF(Table1[[#This Row],[Area]]="Area 12",Table1[[#This Row],[Income]],0)</f>
        <v>0</v>
      </c>
      <c r="BM383">
        <f ca="1">IF(Table1[[#This Row],[Area]]="Area 13",Table1[[#This Row],[Income]],0)</f>
        <v>0</v>
      </c>
      <c r="BN383" s="2">
        <f ca="1">IF(Table1[[#This Row],[Area]]="Area 14",Table1[[#This Row],[Income]],0)</f>
        <v>0</v>
      </c>
      <c r="BO383" s="1">
        <f ca="1">IF(Table1[[#This Row],[Occupation]]="Health",Table1[[#This Row],[Income]],0)</f>
        <v>0</v>
      </c>
      <c r="BP383">
        <f ca="1">IF(Table1[[#This Row],[Occupation]]="Construction",Table1[[#This Row],[Income]],0)</f>
        <v>0</v>
      </c>
      <c r="BQ383">
        <f ca="1">IF(Table1[[#This Row],[Occupation]]="Teaching",Table1[[#This Row],[Income]],0)</f>
        <v>0</v>
      </c>
      <c r="BR383">
        <f ca="1">IF(Table1[[#This Row],[Occupation]]="IT",Table1[[#This Row],[Income]],0)</f>
        <v>47037</v>
      </c>
      <c r="BS383">
        <f ca="1">IF(Table1[[#This Row],[Occupation]]="General Work",Table1[[#This Row],[Income]],0)</f>
        <v>0</v>
      </c>
      <c r="BT383" s="2">
        <f ca="1">IF(Table1[[#This Row],[Occupation]]="Agriculture",Table1[[#This Row],[Income]],0)</f>
        <v>0</v>
      </c>
      <c r="BV383" s="1">
        <f ca="1">IF(Table1[[#This Row],[Value of Debts]]&gt;Table1[[#This Row],[Income]],1,0)</f>
        <v>1</v>
      </c>
      <c r="BY383" s="2">
        <f ca="1">IF(Table1[[#This Row],[Net Worth of person]]&gt;$BZ$5,Table1[[#This Row],[Age]],0)</f>
        <v>38</v>
      </c>
    </row>
    <row r="384" spans="2:77" x14ac:dyDescent="0.3">
      <c r="B384">
        <f t="shared" ca="1" si="124"/>
        <v>2</v>
      </c>
      <c r="C384" t="str">
        <f t="shared" ca="1" si="133"/>
        <v>Women</v>
      </c>
      <c r="D384">
        <f t="shared" ca="1" si="125"/>
        <v>38</v>
      </c>
      <c r="E384">
        <f t="shared" ca="1" si="126"/>
        <v>5</v>
      </c>
      <c r="F384" t="str">
        <f t="shared" ca="1" si="134"/>
        <v>General Work</v>
      </c>
      <c r="G384">
        <f t="shared" ca="1" si="127"/>
        <v>1</v>
      </c>
      <c r="H384" t="str">
        <f t="shared" ca="1" si="135"/>
        <v>High School</v>
      </c>
      <c r="I384">
        <f t="shared" ca="1" si="128"/>
        <v>3</v>
      </c>
      <c r="J384">
        <f t="shared" ca="1" si="129"/>
        <v>3</v>
      </c>
      <c r="K384">
        <f t="shared" ca="1" si="130"/>
        <v>32014</v>
      </c>
      <c r="L384">
        <f t="shared" ca="1" si="131"/>
        <v>9</v>
      </c>
      <c r="M384" t="str">
        <f t="shared" ca="1" si="136"/>
        <v>Area 9</v>
      </c>
      <c r="N384">
        <f t="shared" ca="1" si="137"/>
        <v>128056</v>
      </c>
      <c r="O384">
        <f ca="1">RAND()*Table1[[#This Row],[value of House]]</f>
        <v>76325.985912070289</v>
      </c>
      <c r="P384">
        <f t="shared" ca="1" si="138"/>
        <v>63672.193539180189</v>
      </c>
      <c r="Q384">
        <f t="shared" ca="1" si="139"/>
        <v>49343</v>
      </c>
      <c r="R384">
        <f t="shared" ca="1" si="140"/>
        <v>26084.832422094456</v>
      </c>
      <c r="S384">
        <f t="shared" ca="1" si="141"/>
        <v>21825.634143785621</v>
      </c>
      <c r="T384">
        <f t="shared" ca="1" si="142"/>
        <v>213553.82768296581</v>
      </c>
      <c r="U384">
        <f t="shared" ca="1" si="143"/>
        <v>151753.81833416474</v>
      </c>
      <c r="V384">
        <f t="shared" ca="1" si="144"/>
        <v>61800.009348801075</v>
      </c>
      <c r="X384" s="1">
        <f ca="1">IF(Table1[[#This Row],[Gender]]="Men",1,0)</f>
        <v>0</v>
      </c>
      <c r="Y384">
        <f ca="1">IF(Table1[[#This Row],[Gender]]="Women",1,0)</f>
        <v>1</v>
      </c>
      <c r="AB384" s="2"/>
      <c r="AD384" s="1">
        <f ca="1">IF(Table1[[#This Row],[Occupation]]="General Work",1,0)</f>
        <v>1</v>
      </c>
      <c r="AE384">
        <f ca="1">IF(Table1[[#This Row],[Occupation]]="IT",1,0)</f>
        <v>0</v>
      </c>
      <c r="AF384">
        <f ca="1">IF(Table1[[#This Row],[Occupation]]="Agriculture",1,0)</f>
        <v>0</v>
      </c>
      <c r="AG384">
        <f ca="1">IF(Table1[[#This Row],[Occupation]]="Teaching",1,0)</f>
        <v>0</v>
      </c>
      <c r="AH384">
        <f ca="1">IF(Table1[[#This Row],[Occupation]]="Construction",1,0)</f>
        <v>0</v>
      </c>
      <c r="AI384">
        <f ca="1">IF(Table1[[#This Row],[Occupation]]="Health",1,0)</f>
        <v>0</v>
      </c>
      <c r="AP384" s="1"/>
      <c r="AQ384" s="11">
        <f t="shared" ca="1" si="123"/>
        <v>10015.31884160029</v>
      </c>
      <c r="AR384" s="2"/>
      <c r="AS384" s="1">
        <f ca="1">IF(Table1[[#This Row],[Value of Debts]]&gt;$AT$5,1,0)</f>
        <v>1</v>
      </c>
      <c r="AV384" s="2"/>
      <c r="AW384" s="16">
        <f ca="1">Table1[[#This Row],[Mortage Left]]/Table1[[#This Row],[value of House]]</f>
        <v>0.59603599918840422</v>
      </c>
      <c r="AX384">
        <f t="shared" ca="1" si="132"/>
        <v>0</v>
      </c>
      <c r="BA384" s="1">
        <f ca="1">IF(Table1[[#This Row],[Area]]="Area 1",Table1[[#This Row],[Income]],0)</f>
        <v>0</v>
      </c>
      <c r="BB384">
        <f ca="1">IF(Table1[[#This Row],[Area]]="Area 2",Table1[[#This Row],[Income]],0)</f>
        <v>0</v>
      </c>
      <c r="BC384">
        <f ca="1">IF(Table1[[#This Row],[Area]]="Area 3",Table1[[#This Row],[Income]],0)</f>
        <v>0</v>
      </c>
      <c r="BD384">
        <f ca="1">IF(Table1[[#This Row],[Area]]="Area 4",Table1[[#This Row],[Income]],0)</f>
        <v>0</v>
      </c>
      <c r="BE384">
        <f ca="1">IF(Table1[[#This Row],[Area]]="Area 5",Table1[[#This Row],[Income]],0)</f>
        <v>0</v>
      </c>
      <c r="BF384">
        <f ca="1">IF(Table1[[#This Row],[Area]]="Area 6",Table1[[#This Row],[Income]],0)</f>
        <v>0</v>
      </c>
      <c r="BG384">
        <f ca="1">IF(Table1[[#This Row],[Area]]="Area 7",Table1[[#This Row],[Income]],0)</f>
        <v>0</v>
      </c>
      <c r="BH384">
        <f ca="1">IF(Table1[[#This Row],[Area]]="Area 8",Table1[[#This Row],[Income]],0)</f>
        <v>0</v>
      </c>
      <c r="BI384">
        <f ca="1">IF(Table1[[#This Row],[Area]]="Area 9",Table1[[#This Row],[Income]],0)</f>
        <v>32014</v>
      </c>
      <c r="BJ384">
        <f ca="1">IF(Table1[[#This Row],[Area]]="Area 10",Table1[[#This Row],[Income]],0)</f>
        <v>0</v>
      </c>
      <c r="BK384">
        <f ca="1">IF(Table1[[#This Row],[Area]]="Area 11",Table1[[#This Row],[Income]],0)</f>
        <v>0</v>
      </c>
      <c r="BL384">
        <f ca="1">IF(Table1[[#This Row],[Area]]="Area 12",Table1[[#This Row],[Income]],0)</f>
        <v>0</v>
      </c>
      <c r="BM384">
        <f ca="1">IF(Table1[[#This Row],[Area]]="Area 13",Table1[[#This Row],[Income]],0)</f>
        <v>0</v>
      </c>
      <c r="BN384" s="2">
        <f ca="1">IF(Table1[[#This Row],[Area]]="Area 14",Table1[[#This Row],[Income]],0)</f>
        <v>0</v>
      </c>
      <c r="BO384" s="1">
        <f ca="1">IF(Table1[[#This Row],[Occupation]]="Health",Table1[[#This Row],[Income]],0)</f>
        <v>0</v>
      </c>
      <c r="BP384">
        <f ca="1">IF(Table1[[#This Row],[Occupation]]="Construction",Table1[[#This Row],[Income]],0)</f>
        <v>0</v>
      </c>
      <c r="BQ384">
        <f ca="1">IF(Table1[[#This Row],[Occupation]]="Teaching",Table1[[#This Row],[Income]],0)</f>
        <v>0</v>
      </c>
      <c r="BR384">
        <f ca="1">IF(Table1[[#This Row],[Occupation]]="IT",Table1[[#This Row],[Income]],0)</f>
        <v>0</v>
      </c>
      <c r="BS384">
        <f ca="1">IF(Table1[[#This Row],[Occupation]]="General Work",Table1[[#This Row],[Income]],0)</f>
        <v>32014</v>
      </c>
      <c r="BT384" s="2">
        <f ca="1">IF(Table1[[#This Row],[Occupation]]="Agriculture",Table1[[#This Row],[Income]],0)</f>
        <v>0</v>
      </c>
      <c r="BV384" s="1">
        <f ca="1">IF(Table1[[#This Row],[Value of Debts]]&gt;Table1[[#This Row],[Income]],1,0)</f>
        <v>1</v>
      </c>
      <c r="BY384" s="2">
        <f ca="1">IF(Table1[[#This Row],[Net Worth of person]]&gt;$BZ$5,Table1[[#This Row],[Age]],0)</f>
        <v>0</v>
      </c>
    </row>
    <row r="385" spans="2:77" x14ac:dyDescent="0.3">
      <c r="B385">
        <f t="shared" ca="1" si="124"/>
        <v>2</v>
      </c>
      <c r="C385" t="str">
        <f t="shared" ca="1" si="133"/>
        <v>Women</v>
      </c>
      <c r="D385">
        <f t="shared" ca="1" si="125"/>
        <v>40</v>
      </c>
      <c r="E385">
        <f t="shared" ca="1" si="126"/>
        <v>2</v>
      </c>
      <c r="F385" t="str">
        <f t="shared" ca="1" si="134"/>
        <v>Construction</v>
      </c>
      <c r="G385">
        <f t="shared" ca="1" si="127"/>
        <v>5</v>
      </c>
      <c r="H385" t="str">
        <f t="shared" ca="1" si="135"/>
        <v>Others</v>
      </c>
      <c r="I385">
        <f t="shared" ca="1" si="128"/>
        <v>3</v>
      </c>
      <c r="J385">
        <f t="shared" ca="1" si="129"/>
        <v>3</v>
      </c>
      <c r="K385">
        <f t="shared" ca="1" si="130"/>
        <v>38363</v>
      </c>
      <c r="L385">
        <f t="shared" ca="1" si="131"/>
        <v>2</v>
      </c>
      <c r="M385" t="str">
        <f t="shared" ca="1" si="136"/>
        <v>Area 2</v>
      </c>
      <c r="N385">
        <f t="shared" ca="1" si="137"/>
        <v>191815</v>
      </c>
      <c r="O385">
        <f ca="1">RAND()*Table1[[#This Row],[value of House]]</f>
        <v>73745.959215769501</v>
      </c>
      <c r="P385">
        <f t="shared" ca="1" si="138"/>
        <v>30045.956524800869</v>
      </c>
      <c r="Q385">
        <f t="shared" ca="1" si="139"/>
        <v>15823</v>
      </c>
      <c r="R385">
        <f t="shared" ca="1" si="140"/>
        <v>22031.554679703375</v>
      </c>
      <c r="S385">
        <f t="shared" ca="1" si="141"/>
        <v>42236.274829327594</v>
      </c>
      <c r="T385">
        <f t="shared" ca="1" si="142"/>
        <v>264097.23135412845</v>
      </c>
      <c r="U385">
        <f t="shared" ca="1" si="143"/>
        <v>111600.51389547288</v>
      </c>
      <c r="V385">
        <f t="shared" ca="1" si="144"/>
        <v>152496.71745865559</v>
      </c>
      <c r="X385" s="1">
        <f ca="1">IF(Table1[[#This Row],[Gender]]="Men",1,0)</f>
        <v>0</v>
      </c>
      <c r="Y385">
        <f ca="1">IF(Table1[[#This Row],[Gender]]="Women",1,0)</f>
        <v>1</v>
      </c>
      <c r="AB385" s="2"/>
      <c r="AD385" s="1">
        <f ca="1">IF(Table1[[#This Row],[Occupation]]="General Work",1,0)</f>
        <v>0</v>
      </c>
      <c r="AE385">
        <f ca="1">IF(Table1[[#This Row],[Occupation]]="IT",1,0)</f>
        <v>0</v>
      </c>
      <c r="AF385">
        <f ca="1">IF(Table1[[#This Row],[Occupation]]="Agriculture",1,0)</f>
        <v>0</v>
      </c>
      <c r="AG385">
        <f ca="1">IF(Table1[[#This Row],[Occupation]]="Teaching",1,0)</f>
        <v>0</v>
      </c>
      <c r="AH385">
        <f ca="1">IF(Table1[[#This Row],[Occupation]]="Construction",1,0)</f>
        <v>1</v>
      </c>
      <c r="AI385">
        <f ca="1">IF(Table1[[#This Row],[Occupation]]="Health",1,0)</f>
        <v>0</v>
      </c>
      <c r="AP385" s="1"/>
      <c r="AQ385" s="11">
        <f t="shared" ca="1" si="123"/>
        <v>28212.306596375813</v>
      </c>
      <c r="AR385" s="2"/>
      <c r="AS385" s="1">
        <f ca="1">IF(Table1[[#This Row],[Value of Debts]]&gt;$AT$5,1,0)</f>
        <v>1</v>
      </c>
      <c r="AV385" s="2"/>
      <c r="AW385" s="16">
        <f ca="1">Table1[[#This Row],[Mortage Left]]/Table1[[#This Row],[value of House]]</f>
        <v>0.38446398465067644</v>
      </c>
      <c r="AX385">
        <f t="shared" ca="1" si="132"/>
        <v>0</v>
      </c>
      <c r="BA385" s="1">
        <f ca="1">IF(Table1[[#This Row],[Area]]="Area 1",Table1[[#This Row],[Income]],0)</f>
        <v>0</v>
      </c>
      <c r="BB385">
        <f ca="1">IF(Table1[[#This Row],[Area]]="Area 2",Table1[[#This Row],[Income]],0)</f>
        <v>38363</v>
      </c>
      <c r="BC385">
        <f ca="1">IF(Table1[[#This Row],[Area]]="Area 3",Table1[[#This Row],[Income]],0)</f>
        <v>0</v>
      </c>
      <c r="BD385">
        <f ca="1">IF(Table1[[#This Row],[Area]]="Area 4",Table1[[#This Row],[Income]],0)</f>
        <v>0</v>
      </c>
      <c r="BE385">
        <f ca="1">IF(Table1[[#This Row],[Area]]="Area 5",Table1[[#This Row],[Income]],0)</f>
        <v>0</v>
      </c>
      <c r="BF385">
        <f ca="1">IF(Table1[[#This Row],[Area]]="Area 6",Table1[[#This Row],[Income]],0)</f>
        <v>0</v>
      </c>
      <c r="BG385">
        <f ca="1">IF(Table1[[#This Row],[Area]]="Area 7",Table1[[#This Row],[Income]],0)</f>
        <v>0</v>
      </c>
      <c r="BH385">
        <f ca="1">IF(Table1[[#This Row],[Area]]="Area 8",Table1[[#This Row],[Income]],0)</f>
        <v>0</v>
      </c>
      <c r="BI385">
        <f ca="1">IF(Table1[[#This Row],[Area]]="Area 9",Table1[[#This Row],[Income]],0)</f>
        <v>0</v>
      </c>
      <c r="BJ385">
        <f ca="1">IF(Table1[[#This Row],[Area]]="Area 10",Table1[[#This Row],[Income]],0)</f>
        <v>0</v>
      </c>
      <c r="BK385">
        <f ca="1">IF(Table1[[#This Row],[Area]]="Area 11",Table1[[#This Row],[Income]],0)</f>
        <v>0</v>
      </c>
      <c r="BL385">
        <f ca="1">IF(Table1[[#This Row],[Area]]="Area 12",Table1[[#This Row],[Income]],0)</f>
        <v>0</v>
      </c>
      <c r="BM385">
        <f ca="1">IF(Table1[[#This Row],[Area]]="Area 13",Table1[[#This Row],[Income]],0)</f>
        <v>0</v>
      </c>
      <c r="BN385" s="2">
        <f ca="1">IF(Table1[[#This Row],[Area]]="Area 14",Table1[[#This Row],[Income]],0)</f>
        <v>0</v>
      </c>
      <c r="BO385" s="1">
        <f ca="1">IF(Table1[[#This Row],[Occupation]]="Health",Table1[[#This Row],[Income]],0)</f>
        <v>0</v>
      </c>
      <c r="BP385">
        <f ca="1">IF(Table1[[#This Row],[Occupation]]="Construction",Table1[[#This Row],[Income]],0)</f>
        <v>38363</v>
      </c>
      <c r="BQ385">
        <f ca="1">IF(Table1[[#This Row],[Occupation]]="Teaching",Table1[[#This Row],[Income]],0)</f>
        <v>0</v>
      </c>
      <c r="BR385">
        <f ca="1">IF(Table1[[#This Row],[Occupation]]="IT",Table1[[#This Row],[Income]],0)</f>
        <v>0</v>
      </c>
      <c r="BS385">
        <f ca="1">IF(Table1[[#This Row],[Occupation]]="General Work",Table1[[#This Row],[Income]],0)</f>
        <v>0</v>
      </c>
      <c r="BT385" s="2">
        <f ca="1">IF(Table1[[#This Row],[Occupation]]="Agriculture",Table1[[#This Row],[Income]],0)</f>
        <v>0</v>
      </c>
      <c r="BV385" s="1">
        <f ca="1">IF(Table1[[#This Row],[Value of Debts]]&gt;Table1[[#This Row],[Income]],1,0)</f>
        <v>1</v>
      </c>
      <c r="BY385" s="2">
        <f ca="1">IF(Table1[[#This Row],[Net Worth of person]]&gt;$BZ$5,Table1[[#This Row],[Age]],0)</f>
        <v>40</v>
      </c>
    </row>
    <row r="386" spans="2:77" x14ac:dyDescent="0.3">
      <c r="B386">
        <f t="shared" ca="1" si="124"/>
        <v>1</v>
      </c>
      <c r="C386" t="str">
        <f t="shared" ca="1" si="133"/>
        <v>Men</v>
      </c>
      <c r="D386">
        <f t="shared" ca="1" si="125"/>
        <v>28</v>
      </c>
      <c r="E386">
        <f t="shared" ca="1" si="126"/>
        <v>2</v>
      </c>
      <c r="F386" t="str">
        <f t="shared" ca="1" si="134"/>
        <v>Construction</v>
      </c>
      <c r="G386">
        <f t="shared" ca="1" si="127"/>
        <v>2</v>
      </c>
      <c r="H386" t="str">
        <f t="shared" ca="1" si="135"/>
        <v>College</v>
      </c>
      <c r="I386">
        <f t="shared" ca="1" si="128"/>
        <v>4</v>
      </c>
      <c r="J386">
        <f t="shared" ca="1" si="129"/>
        <v>1</v>
      </c>
      <c r="K386">
        <f t="shared" ca="1" si="130"/>
        <v>53533</v>
      </c>
      <c r="L386">
        <f t="shared" ca="1" si="131"/>
        <v>12</v>
      </c>
      <c r="M386" t="str">
        <f t="shared" ca="1" si="136"/>
        <v>Area 12</v>
      </c>
      <c r="N386">
        <f t="shared" ca="1" si="137"/>
        <v>267665</v>
      </c>
      <c r="O386">
        <f ca="1">RAND()*Table1[[#This Row],[value of House]]</f>
        <v>165992.95013543125</v>
      </c>
      <c r="P386">
        <f t="shared" ca="1" si="138"/>
        <v>28212.306596375813</v>
      </c>
      <c r="Q386">
        <f t="shared" ca="1" si="139"/>
        <v>13941</v>
      </c>
      <c r="R386">
        <f t="shared" ca="1" si="140"/>
        <v>37710.257312704278</v>
      </c>
      <c r="S386">
        <f t="shared" ca="1" si="141"/>
        <v>30397.014726968016</v>
      </c>
      <c r="T386">
        <f t="shared" ca="1" si="142"/>
        <v>326274.32132334384</v>
      </c>
      <c r="U386">
        <f t="shared" ca="1" si="143"/>
        <v>217644.20744813554</v>
      </c>
      <c r="V386">
        <f t="shared" ca="1" si="144"/>
        <v>108630.11387520831</v>
      </c>
      <c r="X386" s="1">
        <f ca="1">IF(Table1[[#This Row],[Gender]]="Men",1,0)</f>
        <v>1</v>
      </c>
      <c r="Y386">
        <f ca="1">IF(Table1[[#This Row],[Gender]]="Women",1,0)</f>
        <v>0</v>
      </c>
      <c r="AB386" s="2"/>
      <c r="AD386" s="1">
        <f ca="1">IF(Table1[[#This Row],[Occupation]]="General Work",1,0)</f>
        <v>0</v>
      </c>
      <c r="AE386">
        <f ca="1">IF(Table1[[#This Row],[Occupation]]="IT",1,0)</f>
        <v>0</v>
      </c>
      <c r="AF386">
        <f ca="1">IF(Table1[[#This Row],[Occupation]]="Agriculture",1,0)</f>
        <v>0</v>
      </c>
      <c r="AG386">
        <f ca="1">IF(Table1[[#This Row],[Occupation]]="Teaching",1,0)</f>
        <v>0</v>
      </c>
      <c r="AH386">
        <f ca="1">IF(Table1[[#This Row],[Occupation]]="Construction",1,0)</f>
        <v>1</v>
      </c>
      <c r="AI386">
        <f ca="1">IF(Table1[[#This Row],[Occupation]]="Health",1,0)</f>
        <v>0</v>
      </c>
      <c r="AP386" s="1"/>
      <c r="AQ386" s="11">
        <f t="shared" ca="1" si="123"/>
        <v>692.36836493212138</v>
      </c>
      <c r="AR386" s="2"/>
      <c r="AS386" s="1">
        <f ca="1">IF(Table1[[#This Row],[Value of Debts]]&gt;$AT$5,1,0)</f>
        <v>1</v>
      </c>
      <c r="AV386" s="2"/>
      <c r="AW386" s="16">
        <f ca="1">Table1[[#This Row],[Mortage Left]]/Table1[[#This Row],[value of House]]</f>
        <v>0.62015186944662637</v>
      </c>
      <c r="AX386">
        <f t="shared" ca="1" si="132"/>
        <v>0</v>
      </c>
      <c r="BA386" s="1">
        <f ca="1">IF(Table1[[#This Row],[Area]]="Area 1",Table1[[#This Row],[Income]],0)</f>
        <v>0</v>
      </c>
      <c r="BB386">
        <f ca="1">IF(Table1[[#This Row],[Area]]="Area 2",Table1[[#This Row],[Income]],0)</f>
        <v>0</v>
      </c>
      <c r="BC386">
        <f ca="1">IF(Table1[[#This Row],[Area]]="Area 3",Table1[[#This Row],[Income]],0)</f>
        <v>0</v>
      </c>
      <c r="BD386">
        <f ca="1">IF(Table1[[#This Row],[Area]]="Area 4",Table1[[#This Row],[Income]],0)</f>
        <v>0</v>
      </c>
      <c r="BE386">
        <f ca="1">IF(Table1[[#This Row],[Area]]="Area 5",Table1[[#This Row],[Income]],0)</f>
        <v>0</v>
      </c>
      <c r="BF386">
        <f ca="1">IF(Table1[[#This Row],[Area]]="Area 6",Table1[[#This Row],[Income]],0)</f>
        <v>0</v>
      </c>
      <c r="BG386">
        <f ca="1">IF(Table1[[#This Row],[Area]]="Area 7",Table1[[#This Row],[Income]],0)</f>
        <v>0</v>
      </c>
      <c r="BH386">
        <f ca="1">IF(Table1[[#This Row],[Area]]="Area 8",Table1[[#This Row],[Income]],0)</f>
        <v>0</v>
      </c>
      <c r="BI386">
        <f ca="1">IF(Table1[[#This Row],[Area]]="Area 9",Table1[[#This Row],[Income]],0)</f>
        <v>0</v>
      </c>
      <c r="BJ386">
        <f ca="1">IF(Table1[[#This Row],[Area]]="Area 10",Table1[[#This Row],[Income]],0)</f>
        <v>0</v>
      </c>
      <c r="BK386">
        <f ca="1">IF(Table1[[#This Row],[Area]]="Area 11",Table1[[#This Row],[Income]],0)</f>
        <v>0</v>
      </c>
      <c r="BL386">
        <f ca="1">IF(Table1[[#This Row],[Area]]="Area 12",Table1[[#This Row],[Income]],0)</f>
        <v>53533</v>
      </c>
      <c r="BM386">
        <f ca="1">IF(Table1[[#This Row],[Area]]="Area 13",Table1[[#This Row],[Income]],0)</f>
        <v>0</v>
      </c>
      <c r="BN386" s="2">
        <f ca="1">IF(Table1[[#This Row],[Area]]="Area 14",Table1[[#This Row],[Income]],0)</f>
        <v>0</v>
      </c>
      <c r="BO386" s="1">
        <f ca="1">IF(Table1[[#This Row],[Occupation]]="Health",Table1[[#This Row],[Income]],0)</f>
        <v>0</v>
      </c>
      <c r="BP386">
        <f ca="1">IF(Table1[[#This Row],[Occupation]]="Construction",Table1[[#This Row],[Income]],0)</f>
        <v>53533</v>
      </c>
      <c r="BQ386">
        <f ca="1">IF(Table1[[#This Row],[Occupation]]="Teaching",Table1[[#This Row],[Income]],0)</f>
        <v>0</v>
      </c>
      <c r="BR386">
        <f ca="1">IF(Table1[[#This Row],[Occupation]]="IT",Table1[[#This Row],[Income]],0)</f>
        <v>0</v>
      </c>
      <c r="BS386">
        <f ca="1">IF(Table1[[#This Row],[Occupation]]="General Work",Table1[[#This Row],[Income]],0)</f>
        <v>0</v>
      </c>
      <c r="BT386" s="2">
        <f ca="1">IF(Table1[[#This Row],[Occupation]]="Agriculture",Table1[[#This Row],[Income]],0)</f>
        <v>0</v>
      </c>
      <c r="BV386" s="1">
        <f ca="1">IF(Table1[[#This Row],[Value of Debts]]&gt;Table1[[#This Row],[Income]],1,0)</f>
        <v>1</v>
      </c>
      <c r="BY386" s="2">
        <f ca="1">IF(Table1[[#This Row],[Net Worth of person]]&gt;$BZ$5,Table1[[#This Row],[Age]],0)</f>
        <v>28</v>
      </c>
    </row>
    <row r="387" spans="2:77" x14ac:dyDescent="0.3">
      <c r="B387">
        <f t="shared" ca="1" si="124"/>
        <v>2</v>
      </c>
      <c r="C387" t="str">
        <f t="shared" ca="1" si="133"/>
        <v>Women</v>
      </c>
      <c r="D387">
        <f t="shared" ca="1" si="125"/>
        <v>25</v>
      </c>
      <c r="E387">
        <f t="shared" ca="1" si="126"/>
        <v>5</v>
      </c>
      <c r="F387" t="str">
        <f t="shared" ca="1" si="134"/>
        <v>General Work</v>
      </c>
      <c r="G387">
        <f t="shared" ca="1" si="127"/>
        <v>1</v>
      </c>
      <c r="H387" t="str">
        <f t="shared" ca="1" si="135"/>
        <v>High School</v>
      </c>
      <c r="I387">
        <f t="shared" ca="1" si="128"/>
        <v>3</v>
      </c>
      <c r="J387">
        <f t="shared" ca="1" si="129"/>
        <v>1</v>
      </c>
      <c r="K387">
        <f t="shared" ca="1" si="130"/>
        <v>41790</v>
      </c>
      <c r="L387">
        <f t="shared" ca="1" si="131"/>
        <v>10</v>
      </c>
      <c r="M387" t="str">
        <f t="shared" ca="1" si="136"/>
        <v>Area 10</v>
      </c>
      <c r="N387">
        <f t="shared" ca="1" si="137"/>
        <v>250740</v>
      </c>
      <c r="O387">
        <f ca="1">RAND()*Table1[[#This Row],[value of House]]</f>
        <v>19463.78427723901</v>
      </c>
      <c r="P387">
        <f t="shared" ca="1" si="138"/>
        <v>692.36836493212138</v>
      </c>
      <c r="Q387">
        <f t="shared" ca="1" si="139"/>
        <v>232</v>
      </c>
      <c r="R387">
        <f t="shared" ca="1" si="140"/>
        <v>53085.528000431063</v>
      </c>
      <c r="S387">
        <f t="shared" ca="1" si="141"/>
        <v>54758.168587870445</v>
      </c>
      <c r="T387">
        <f t="shared" ca="1" si="142"/>
        <v>306190.53695280256</v>
      </c>
      <c r="U387">
        <f t="shared" ca="1" si="143"/>
        <v>72781.312277670077</v>
      </c>
      <c r="V387">
        <f t="shared" ca="1" si="144"/>
        <v>233409.22467513249</v>
      </c>
      <c r="X387" s="1">
        <f ca="1">IF(Table1[[#This Row],[Gender]]="Men",1,0)</f>
        <v>0</v>
      </c>
      <c r="Y387">
        <f ca="1">IF(Table1[[#This Row],[Gender]]="Women",1,0)</f>
        <v>1</v>
      </c>
      <c r="AB387" s="2"/>
      <c r="AD387" s="1">
        <f ca="1">IF(Table1[[#This Row],[Occupation]]="General Work",1,0)</f>
        <v>1</v>
      </c>
      <c r="AE387">
        <f ca="1">IF(Table1[[#This Row],[Occupation]]="IT",1,0)</f>
        <v>0</v>
      </c>
      <c r="AF387">
        <f ca="1">IF(Table1[[#This Row],[Occupation]]="Agriculture",1,0)</f>
        <v>0</v>
      </c>
      <c r="AG387">
        <f ca="1">IF(Table1[[#This Row],[Occupation]]="Teaching",1,0)</f>
        <v>0</v>
      </c>
      <c r="AH387">
        <f ca="1">IF(Table1[[#This Row],[Occupation]]="Construction",1,0)</f>
        <v>0</v>
      </c>
      <c r="AI387">
        <f ca="1">IF(Table1[[#This Row],[Occupation]]="Health",1,0)</f>
        <v>0</v>
      </c>
      <c r="AP387" s="1"/>
      <c r="AQ387" s="11">
        <f t="shared" ca="1" si="123"/>
        <v>7413.1304945761576</v>
      </c>
      <c r="AR387" s="2"/>
      <c r="AS387" s="1">
        <f ca="1">IF(Table1[[#This Row],[Value of Debts]]&gt;$AT$5,1,0)</f>
        <v>0</v>
      </c>
      <c r="AV387" s="2"/>
      <c r="AW387" s="16">
        <f ca="1">Table1[[#This Row],[Mortage Left]]/Table1[[#This Row],[value of House]]</f>
        <v>7.7625366025520504E-2</v>
      </c>
      <c r="AX387">
        <f t="shared" ca="1" si="132"/>
        <v>1</v>
      </c>
      <c r="BA387" s="1">
        <f ca="1">IF(Table1[[#This Row],[Area]]="Area 1",Table1[[#This Row],[Income]],0)</f>
        <v>0</v>
      </c>
      <c r="BB387">
        <f ca="1">IF(Table1[[#This Row],[Area]]="Area 2",Table1[[#This Row],[Income]],0)</f>
        <v>0</v>
      </c>
      <c r="BC387">
        <f ca="1">IF(Table1[[#This Row],[Area]]="Area 3",Table1[[#This Row],[Income]],0)</f>
        <v>0</v>
      </c>
      <c r="BD387">
        <f ca="1">IF(Table1[[#This Row],[Area]]="Area 4",Table1[[#This Row],[Income]],0)</f>
        <v>0</v>
      </c>
      <c r="BE387">
        <f ca="1">IF(Table1[[#This Row],[Area]]="Area 5",Table1[[#This Row],[Income]],0)</f>
        <v>0</v>
      </c>
      <c r="BF387">
        <f ca="1">IF(Table1[[#This Row],[Area]]="Area 6",Table1[[#This Row],[Income]],0)</f>
        <v>0</v>
      </c>
      <c r="BG387">
        <f ca="1">IF(Table1[[#This Row],[Area]]="Area 7",Table1[[#This Row],[Income]],0)</f>
        <v>0</v>
      </c>
      <c r="BH387">
        <f ca="1">IF(Table1[[#This Row],[Area]]="Area 8",Table1[[#This Row],[Income]],0)</f>
        <v>0</v>
      </c>
      <c r="BI387">
        <f ca="1">IF(Table1[[#This Row],[Area]]="Area 9",Table1[[#This Row],[Income]],0)</f>
        <v>0</v>
      </c>
      <c r="BJ387">
        <f ca="1">IF(Table1[[#This Row],[Area]]="Area 10",Table1[[#This Row],[Income]],0)</f>
        <v>41790</v>
      </c>
      <c r="BK387">
        <f ca="1">IF(Table1[[#This Row],[Area]]="Area 11",Table1[[#This Row],[Income]],0)</f>
        <v>0</v>
      </c>
      <c r="BL387">
        <f ca="1">IF(Table1[[#This Row],[Area]]="Area 12",Table1[[#This Row],[Income]],0)</f>
        <v>0</v>
      </c>
      <c r="BM387">
        <f ca="1">IF(Table1[[#This Row],[Area]]="Area 13",Table1[[#This Row],[Income]],0)</f>
        <v>0</v>
      </c>
      <c r="BN387" s="2">
        <f ca="1">IF(Table1[[#This Row],[Area]]="Area 14",Table1[[#This Row],[Income]],0)</f>
        <v>0</v>
      </c>
      <c r="BO387" s="1">
        <f ca="1">IF(Table1[[#This Row],[Occupation]]="Health",Table1[[#This Row],[Income]],0)</f>
        <v>0</v>
      </c>
      <c r="BP387">
        <f ca="1">IF(Table1[[#This Row],[Occupation]]="Construction",Table1[[#This Row],[Income]],0)</f>
        <v>0</v>
      </c>
      <c r="BQ387">
        <f ca="1">IF(Table1[[#This Row],[Occupation]]="Teaching",Table1[[#This Row],[Income]],0)</f>
        <v>0</v>
      </c>
      <c r="BR387">
        <f ca="1">IF(Table1[[#This Row],[Occupation]]="IT",Table1[[#This Row],[Income]],0)</f>
        <v>0</v>
      </c>
      <c r="BS387">
        <f ca="1">IF(Table1[[#This Row],[Occupation]]="General Work",Table1[[#This Row],[Income]],0)</f>
        <v>41790</v>
      </c>
      <c r="BT387" s="2">
        <f ca="1">IF(Table1[[#This Row],[Occupation]]="Agriculture",Table1[[#This Row],[Income]],0)</f>
        <v>0</v>
      </c>
      <c r="BV387" s="1">
        <f ca="1">IF(Table1[[#This Row],[Value of Debts]]&gt;Table1[[#This Row],[Income]],1,0)</f>
        <v>1</v>
      </c>
      <c r="BY387" s="2">
        <f ca="1">IF(Table1[[#This Row],[Net Worth of person]]&gt;$BZ$5,Table1[[#This Row],[Age]],0)</f>
        <v>25</v>
      </c>
    </row>
    <row r="388" spans="2:77" x14ac:dyDescent="0.3">
      <c r="B388">
        <f t="shared" ca="1" si="124"/>
        <v>1</v>
      </c>
      <c r="C388" t="str">
        <f t="shared" ca="1" si="133"/>
        <v>Men</v>
      </c>
      <c r="D388">
        <f t="shared" ca="1" si="125"/>
        <v>32</v>
      </c>
      <c r="E388">
        <f t="shared" ca="1" si="126"/>
        <v>1</v>
      </c>
      <c r="F388" t="str">
        <f t="shared" ca="1" si="134"/>
        <v>Health</v>
      </c>
      <c r="G388">
        <f t="shared" ca="1" si="127"/>
        <v>3</v>
      </c>
      <c r="H388" t="str">
        <f t="shared" ca="1" si="135"/>
        <v>University</v>
      </c>
      <c r="I388">
        <f t="shared" ca="1" si="128"/>
        <v>4</v>
      </c>
      <c r="J388">
        <f t="shared" ca="1" si="129"/>
        <v>1</v>
      </c>
      <c r="K388">
        <f t="shared" ca="1" si="130"/>
        <v>45233</v>
      </c>
      <c r="L388">
        <f t="shared" ca="1" si="131"/>
        <v>13</v>
      </c>
      <c r="M388" t="str">
        <f t="shared" ca="1" si="136"/>
        <v>Area 13</v>
      </c>
      <c r="N388">
        <f t="shared" ca="1" si="137"/>
        <v>180932</v>
      </c>
      <c r="O388">
        <f ca="1">RAND()*Table1[[#This Row],[value of House]]</f>
        <v>164457.5973979444</v>
      </c>
      <c r="P388">
        <f t="shared" ca="1" si="138"/>
        <v>7413.1304945761576</v>
      </c>
      <c r="Q388">
        <f t="shared" ca="1" si="139"/>
        <v>2587</v>
      </c>
      <c r="R388">
        <f t="shared" ca="1" si="140"/>
        <v>56634.485438802381</v>
      </c>
      <c r="S388">
        <f t="shared" ca="1" si="141"/>
        <v>34335.133251446925</v>
      </c>
      <c r="T388">
        <f t="shared" ca="1" si="142"/>
        <v>222680.26374602306</v>
      </c>
      <c r="U388">
        <f t="shared" ca="1" si="143"/>
        <v>223679.08283674676</v>
      </c>
      <c r="V388">
        <f t="shared" ca="1" si="144"/>
        <v>-998.81909072370036</v>
      </c>
      <c r="X388" s="1">
        <f ca="1">IF(Table1[[#This Row],[Gender]]="Men",1,0)</f>
        <v>1</v>
      </c>
      <c r="Y388">
        <f ca="1">IF(Table1[[#This Row],[Gender]]="Women",1,0)</f>
        <v>0</v>
      </c>
      <c r="AB388" s="2"/>
      <c r="AD388" s="1">
        <f ca="1">IF(Table1[[#This Row],[Occupation]]="General Work",1,0)</f>
        <v>0</v>
      </c>
      <c r="AE388">
        <f ca="1">IF(Table1[[#This Row],[Occupation]]="IT",1,0)</f>
        <v>0</v>
      </c>
      <c r="AF388">
        <f ca="1">IF(Table1[[#This Row],[Occupation]]="Agriculture",1,0)</f>
        <v>0</v>
      </c>
      <c r="AG388">
        <f ca="1">IF(Table1[[#This Row],[Occupation]]="Teaching",1,0)</f>
        <v>0</v>
      </c>
      <c r="AH388">
        <f ca="1">IF(Table1[[#This Row],[Occupation]]="Construction",1,0)</f>
        <v>0</v>
      </c>
      <c r="AI388">
        <f ca="1">IF(Table1[[#This Row],[Occupation]]="Health",1,0)</f>
        <v>1</v>
      </c>
      <c r="AP388" s="1"/>
      <c r="AQ388" s="11">
        <f t="shared" ca="1" si="123"/>
        <v>18371.243029537236</v>
      </c>
      <c r="AR388" s="2"/>
      <c r="AS388" s="1">
        <f ca="1">IF(Table1[[#This Row],[Value of Debts]]&gt;$AT$5,1,0)</f>
        <v>1</v>
      </c>
      <c r="AV388" s="2"/>
      <c r="AW388" s="16">
        <f ca="1">Table1[[#This Row],[Mortage Left]]/Table1[[#This Row],[value of House]]</f>
        <v>0.90894699333420514</v>
      </c>
      <c r="AX388">
        <f t="shared" ca="1" si="132"/>
        <v>0</v>
      </c>
      <c r="BA388" s="1">
        <f ca="1">IF(Table1[[#This Row],[Area]]="Area 1",Table1[[#This Row],[Income]],0)</f>
        <v>0</v>
      </c>
      <c r="BB388">
        <f ca="1">IF(Table1[[#This Row],[Area]]="Area 2",Table1[[#This Row],[Income]],0)</f>
        <v>0</v>
      </c>
      <c r="BC388">
        <f ca="1">IF(Table1[[#This Row],[Area]]="Area 3",Table1[[#This Row],[Income]],0)</f>
        <v>0</v>
      </c>
      <c r="BD388">
        <f ca="1">IF(Table1[[#This Row],[Area]]="Area 4",Table1[[#This Row],[Income]],0)</f>
        <v>0</v>
      </c>
      <c r="BE388">
        <f ca="1">IF(Table1[[#This Row],[Area]]="Area 5",Table1[[#This Row],[Income]],0)</f>
        <v>0</v>
      </c>
      <c r="BF388">
        <f ca="1">IF(Table1[[#This Row],[Area]]="Area 6",Table1[[#This Row],[Income]],0)</f>
        <v>0</v>
      </c>
      <c r="BG388">
        <f ca="1">IF(Table1[[#This Row],[Area]]="Area 7",Table1[[#This Row],[Income]],0)</f>
        <v>0</v>
      </c>
      <c r="BH388">
        <f ca="1">IF(Table1[[#This Row],[Area]]="Area 8",Table1[[#This Row],[Income]],0)</f>
        <v>0</v>
      </c>
      <c r="BI388">
        <f ca="1">IF(Table1[[#This Row],[Area]]="Area 9",Table1[[#This Row],[Income]],0)</f>
        <v>0</v>
      </c>
      <c r="BJ388">
        <f ca="1">IF(Table1[[#This Row],[Area]]="Area 10",Table1[[#This Row],[Income]],0)</f>
        <v>0</v>
      </c>
      <c r="BK388">
        <f ca="1">IF(Table1[[#This Row],[Area]]="Area 11",Table1[[#This Row],[Income]],0)</f>
        <v>0</v>
      </c>
      <c r="BL388">
        <f ca="1">IF(Table1[[#This Row],[Area]]="Area 12",Table1[[#This Row],[Income]],0)</f>
        <v>0</v>
      </c>
      <c r="BM388">
        <f ca="1">IF(Table1[[#This Row],[Area]]="Area 13",Table1[[#This Row],[Income]],0)</f>
        <v>45233</v>
      </c>
      <c r="BN388" s="2">
        <f ca="1">IF(Table1[[#This Row],[Area]]="Area 14",Table1[[#This Row],[Income]],0)</f>
        <v>0</v>
      </c>
      <c r="BO388" s="1">
        <f ca="1">IF(Table1[[#This Row],[Occupation]]="Health",Table1[[#This Row],[Income]],0)</f>
        <v>45233</v>
      </c>
      <c r="BP388">
        <f ca="1">IF(Table1[[#This Row],[Occupation]]="Construction",Table1[[#This Row],[Income]],0)</f>
        <v>0</v>
      </c>
      <c r="BQ388">
        <f ca="1">IF(Table1[[#This Row],[Occupation]]="Teaching",Table1[[#This Row],[Income]],0)</f>
        <v>0</v>
      </c>
      <c r="BR388">
        <f ca="1">IF(Table1[[#This Row],[Occupation]]="IT",Table1[[#This Row],[Income]],0)</f>
        <v>0</v>
      </c>
      <c r="BS388">
        <f ca="1">IF(Table1[[#This Row],[Occupation]]="General Work",Table1[[#This Row],[Income]],0)</f>
        <v>0</v>
      </c>
      <c r="BT388" s="2">
        <f ca="1">IF(Table1[[#This Row],[Occupation]]="Agriculture",Table1[[#This Row],[Income]],0)</f>
        <v>0</v>
      </c>
      <c r="BV388" s="1">
        <f ca="1">IF(Table1[[#This Row],[Value of Debts]]&gt;Table1[[#This Row],[Income]],1,0)</f>
        <v>1</v>
      </c>
      <c r="BY388" s="2">
        <f ca="1">IF(Table1[[#This Row],[Net Worth of person]]&gt;$BZ$5,Table1[[#This Row],[Age]],0)</f>
        <v>0</v>
      </c>
    </row>
    <row r="389" spans="2:77" x14ac:dyDescent="0.3">
      <c r="B389">
        <f t="shared" ca="1" si="124"/>
        <v>1</v>
      </c>
      <c r="C389" t="str">
        <f t="shared" ca="1" si="133"/>
        <v>Men</v>
      </c>
      <c r="D389">
        <f t="shared" ca="1" si="125"/>
        <v>32</v>
      </c>
      <c r="E389">
        <f t="shared" ca="1" si="126"/>
        <v>1</v>
      </c>
      <c r="F389" t="str">
        <f t="shared" ca="1" si="134"/>
        <v>Health</v>
      </c>
      <c r="G389">
        <f t="shared" ca="1" si="127"/>
        <v>2</v>
      </c>
      <c r="H389" t="str">
        <f t="shared" ca="1" si="135"/>
        <v>College</v>
      </c>
      <c r="I389">
        <f t="shared" ca="1" si="128"/>
        <v>2</v>
      </c>
      <c r="J389">
        <f t="shared" ca="1" si="129"/>
        <v>1</v>
      </c>
      <c r="K389">
        <f t="shared" ca="1" si="130"/>
        <v>30634</v>
      </c>
      <c r="L389">
        <f t="shared" ca="1" si="131"/>
        <v>5</v>
      </c>
      <c r="M389" t="str">
        <f t="shared" ca="1" si="136"/>
        <v>Area 5</v>
      </c>
      <c r="N389">
        <f t="shared" ca="1" si="137"/>
        <v>122536</v>
      </c>
      <c r="O389">
        <f ca="1">RAND()*Table1[[#This Row],[value of House]]</f>
        <v>114800.01918656866</v>
      </c>
      <c r="P389">
        <f t="shared" ca="1" si="138"/>
        <v>18371.243029537236</v>
      </c>
      <c r="Q389">
        <f t="shared" ca="1" si="139"/>
        <v>5849</v>
      </c>
      <c r="R389">
        <f t="shared" ca="1" si="140"/>
        <v>57997.875289609481</v>
      </c>
      <c r="S389">
        <f t="shared" ca="1" si="141"/>
        <v>27920.872188903915</v>
      </c>
      <c r="T389">
        <f t="shared" ca="1" si="142"/>
        <v>168828.11521844115</v>
      </c>
      <c r="U389">
        <f t="shared" ca="1" si="143"/>
        <v>178646.89447617816</v>
      </c>
      <c r="V389">
        <f t="shared" ca="1" si="144"/>
        <v>-9818.7792577370128</v>
      </c>
      <c r="X389" s="1">
        <f ca="1">IF(Table1[[#This Row],[Gender]]="Men",1,0)</f>
        <v>1</v>
      </c>
      <c r="Y389">
        <f ca="1">IF(Table1[[#This Row],[Gender]]="Women",1,0)</f>
        <v>0</v>
      </c>
      <c r="AB389" s="2"/>
      <c r="AD389" s="1">
        <f ca="1">IF(Table1[[#This Row],[Occupation]]="General Work",1,0)</f>
        <v>0</v>
      </c>
      <c r="AE389">
        <f ca="1">IF(Table1[[#This Row],[Occupation]]="IT",1,0)</f>
        <v>0</v>
      </c>
      <c r="AF389">
        <f ca="1">IF(Table1[[#This Row],[Occupation]]="Agriculture",1,0)</f>
        <v>0</v>
      </c>
      <c r="AG389">
        <f ca="1">IF(Table1[[#This Row],[Occupation]]="Teaching",1,0)</f>
        <v>0</v>
      </c>
      <c r="AH389">
        <f ca="1">IF(Table1[[#This Row],[Occupation]]="Construction",1,0)</f>
        <v>0</v>
      </c>
      <c r="AI389">
        <f ca="1">IF(Table1[[#This Row],[Occupation]]="Health",1,0)</f>
        <v>1</v>
      </c>
      <c r="AP389" s="1"/>
      <c r="AQ389" s="11">
        <f t="shared" ca="1" si="123"/>
        <v>73361.108700113036</v>
      </c>
      <c r="AR389" s="2"/>
      <c r="AS389" s="1">
        <f ca="1">IF(Table1[[#This Row],[Value of Debts]]&gt;$AT$5,1,0)</f>
        <v>1</v>
      </c>
      <c r="AV389" s="2"/>
      <c r="AW389" s="16">
        <f ca="1">Table1[[#This Row],[Mortage Left]]/Table1[[#This Row],[value of House]]</f>
        <v>0.93686768938572063</v>
      </c>
      <c r="AX389">
        <f t="shared" ca="1" si="132"/>
        <v>0</v>
      </c>
      <c r="BA389" s="1">
        <f ca="1">IF(Table1[[#This Row],[Area]]="Area 1",Table1[[#This Row],[Income]],0)</f>
        <v>0</v>
      </c>
      <c r="BB389">
        <f ca="1">IF(Table1[[#This Row],[Area]]="Area 2",Table1[[#This Row],[Income]],0)</f>
        <v>0</v>
      </c>
      <c r="BC389">
        <f ca="1">IF(Table1[[#This Row],[Area]]="Area 3",Table1[[#This Row],[Income]],0)</f>
        <v>0</v>
      </c>
      <c r="BD389">
        <f ca="1">IF(Table1[[#This Row],[Area]]="Area 4",Table1[[#This Row],[Income]],0)</f>
        <v>0</v>
      </c>
      <c r="BE389">
        <f ca="1">IF(Table1[[#This Row],[Area]]="Area 5",Table1[[#This Row],[Income]],0)</f>
        <v>30634</v>
      </c>
      <c r="BF389">
        <f ca="1">IF(Table1[[#This Row],[Area]]="Area 6",Table1[[#This Row],[Income]],0)</f>
        <v>0</v>
      </c>
      <c r="BG389">
        <f ca="1">IF(Table1[[#This Row],[Area]]="Area 7",Table1[[#This Row],[Income]],0)</f>
        <v>0</v>
      </c>
      <c r="BH389">
        <f ca="1">IF(Table1[[#This Row],[Area]]="Area 8",Table1[[#This Row],[Income]],0)</f>
        <v>0</v>
      </c>
      <c r="BI389">
        <f ca="1">IF(Table1[[#This Row],[Area]]="Area 9",Table1[[#This Row],[Income]],0)</f>
        <v>0</v>
      </c>
      <c r="BJ389">
        <f ca="1">IF(Table1[[#This Row],[Area]]="Area 10",Table1[[#This Row],[Income]],0)</f>
        <v>0</v>
      </c>
      <c r="BK389">
        <f ca="1">IF(Table1[[#This Row],[Area]]="Area 11",Table1[[#This Row],[Income]],0)</f>
        <v>0</v>
      </c>
      <c r="BL389">
        <f ca="1">IF(Table1[[#This Row],[Area]]="Area 12",Table1[[#This Row],[Income]],0)</f>
        <v>0</v>
      </c>
      <c r="BM389">
        <f ca="1">IF(Table1[[#This Row],[Area]]="Area 13",Table1[[#This Row],[Income]],0)</f>
        <v>0</v>
      </c>
      <c r="BN389" s="2">
        <f ca="1">IF(Table1[[#This Row],[Area]]="Area 14",Table1[[#This Row],[Income]],0)</f>
        <v>0</v>
      </c>
      <c r="BO389" s="1">
        <f ca="1">IF(Table1[[#This Row],[Occupation]]="Health",Table1[[#This Row],[Income]],0)</f>
        <v>30634</v>
      </c>
      <c r="BP389">
        <f ca="1">IF(Table1[[#This Row],[Occupation]]="Construction",Table1[[#This Row],[Income]],0)</f>
        <v>0</v>
      </c>
      <c r="BQ389">
        <f ca="1">IF(Table1[[#This Row],[Occupation]]="Teaching",Table1[[#This Row],[Income]],0)</f>
        <v>0</v>
      </c>
      <c r="BR389">
        <f ca="1">IF(Table1[[#This Row],[Occupation]]="IT",Table1[[#This Row],[Income]],0)</f>
        <v>0</v>
      </c>
      <c r="BS389">
        <f ca="1">IF(Table1[[#This Row],[Occupation]]="General Work",Table1[[#This Row],[Income]],0)</f>
        <v>0</v>
      </c>
      <c r="BT389" s="2">
        <f ca="1">IF(Table1[[#This Row],[Occupation]]="Agriculture",Table1[[#This Row],[Income]],0)</f>
        <v>0</v>
      </c>
      <c r="BV389" s="1">
        <f ca="1">IF(Table1[[#This Row],[Value of Debts]]&gt;Table1[[#This Row],[Income]],1,0)</f>
        <v>1</v>
      </c>
      <c r="BY389" s="2">
        <f ca="1">IF(Table1[[#This Row],[Net Worth of person]]&gt;$BZ$5,Table1[[#This Row],[Age]],0)</f>
        <v>0</v>
      </c>
    </row>
    <row r="390" spans="2:77" x14ac:dyDescent="0.3">
      <c r="B390">
        <f t="shared" ca="1" si="124"/>
        <v>1</v>
      </c>
      <c r="C390" t="str">
        <f t="shared" ca="1" si="133"/>
        <v>Men</v>
      </c>
      <c r="D390">
        <f t="shared" ca="1" si="125"/>
        <v>44</v>
      </c>
      <c r="E390">
        <f t="shared" ca="1" si="126"/>
        <v>2</v>
      </c>
      <c r="F390" t="str">
        <f t="shared" ca="1" si="134"/>
        <v>Construction</v>
      </c>
      <c r="G390">
        <f t="shared" ca="1" si="127"/>
        <v>1</v>
      </c>
      <c r="H390" t="str">
        <f t="shared" ca="1" si="135"/>
        <v>High School</v>
      </c>
      <c r="I390">
        <f t="shared" ca="1" si="128"/>
        <v>1</v>
      </c>
      <c r="J390">
        <f t="shared" ca="1" si="129"/>
        <v>2</v>
      </c>
      <c r="K390">
        <f t="shared" ca="1" si="130"/>
        <v>75237</v>
      </c>
      <c r="L390">
        <f t="shared" ca="1" si="131"/>
        <v>3</v>
      </c>
      <c r="M390" t="str">
        <f t="shared" ca="1" si="136"/>
        <v>Area 3</v>
      </c>
      <c r="N390">
        <f t="shared" ca="1" si="137"/>
        <v>451422</v>
      </c>
      <c r="O390">
        <f ca="1">RAND()*Table1[[#This Row],[value of House]]</f>
        <v>339845.77435553831</v>
      </c>
      <c r="P390">
        <f t="shared" ca="1" si="138"/>
        <v>146722.21740022607</v>
      </c>
      <c r="Q390">
        <f t="shared" ca="1" si="139"/>
        <v>25172</v>
      </c>
      <c r="R390">
        <f t="shared" ca="1" si="140"/>
        <v>64251.070957959142</v>
      </c>
      <c r="S390">
        <f t="shared" ca="1" si="141"/>
        <v>431.24811471287649</v>
      </c>
      <c r="T390">
        <f t="shared" ca="1" si="142"/>
        <v>598575.46551493893</v>
      </c>
      <c r="U390">
        <f t="shared" ca="1" si="143"/>
        <v>429268.84531349747</v>
      </c>
      <c r="V390">
        <f t="shared" ca="1" si="144"/>
        <v>169306.62020144146</v>
      </c>
      <c r="X390" s="1">
        <f ca="1">IF(Table1[[#This Row],[Gender]]="Men",1,0)</f>
        <v>1</v>
      </c>
      <c r="Y390">
        <f ca="1">IF(Table1[[#This Row],[Gender]]="Women",1,0)</f>
        <v>0</v>
      </c>
      <c r="AB390" s="2"/>
      <c r="AD390" s="1">
        <f ca="1">IF(Table1[[#This Row],[Occupation]]="General Work",1,0)</f>
        <v>0</v>
      </c>
      <c r="AE390">
        <f ca="1">IF(Table1[[#This Row],[Occupation]]="IT",1,0)</f>
        <v>0</v>
      </c>
      <c r="AF390">
        <f ca="1">IF(Table1[[#This Row],[Occupation]]="Agriculture",1,0)</f>
        <v>0</v>
      </c>
      <c r="AG390">
        <f ca="1">IF(Table1[[#This Row],[Occupation]]="Teaching",1,0)</f>
        <v>0</v>
      </c>
      <c r="AH390">
        <f ca="1">IF(Table1[[#This Row],[Occupation]]="Construction",1,0)</f>
        <v>1</v>
      </c>
      <c r="AI390">
        <f ca="1">IF(Table1[[#This Row],[Occupation]]="Health",1,0)</f>
        <v>0</v>
      </c>
      <c r="AP390" s="1"/>
      <c r="AQ390" s="11">
        <f t="shared" ca="1" si="123"/>
        <v>52570.34901260434</v>
      </c>
      <c r="AR390" s="2"/>
      <c r="AS390" s="1">
        <f ca="1">IF(Table1[[#This Row],[Value of Debts]]&gt;$AT$5,1,0)</f>
        <v>1</v>
      </c>
      <c r="AV390" s="2"/>
      <c r="AW390" s="16">
        <f ca="1">Table1[[#This Row],[Mortage Left]]/Table1[[#This Row],[value of House]]</f>
        <v>0.75283387685034908</v>
      </c>
      <c r="AX390">
        <f t="shared" ca="1" si="132"/>
        <v>0</v>
      </c>
      <c r="BA390" s="1">
        <f ca="1">IF(Table1[[#This Row],[Area]]="Area 1",Table1[[#This Row],[Income]],0)</f>
        <v>0</v>
      </c>
      <c r="BB390">
        <f ca="1">IF(Table1[[#This Row],[Area]]="Area 2",Table1[[#This Row],[Income]],0)</f>
        <v>0</v>
      </c>
      <c r="BC390">
        <f ca="1">IF(Table1[[#This Row],[Area]]="Area 3",Table1[[#This Row],[Income]],0)</f>
        <v>75237</v>
      </c>
      <c r="BD390">
        <f ca="1">IF(Table1[[#This Row],[Area]]="Area 4",Table1[[#This Row],[Income]],0)</f>
        <v>0</v>
      </c>
      <c r="BE390">
        <f ca="1">IF(Table1[[#This Row],[Area]]="Area 5",Table1[[#This Row],[Income]],0)</f>
        <v>0</v>
      </c>
      <c r="BF390">
        <f ca="1">IF(Table1[[#This Row],[Area]]="Area 6",Table1[[#This Row],[Income]],0)</f>
        <v>0</v>
      </c>
      <c r="BG390">
        <f ca="1">IF(Table1[[#This Row],[Area]]="Area 7",Table1[[#This Row],[Income]],0)</f>
        <v>0</v>
      </c>
      <c r="BH390">
        <f ca="1">IF(Table1[[#This Row],[Area]]="Area 8",Table1[[#This Row],[Income]],0)</f>
        <v>0</v>
      </c>
      <c r="BI390">
        <f ca="1">IF(Table1[[#This Row],[Area]]="Area 9",Table1[[#This Row],[Income]],0)</f>
        <v>0</v>
      </c>
      <c r="BJ390">
        <f ca="1">IF(Table1[[#This Row],[Area]]="Area 10",Table1[[#This Row],[Income]],0)</f>
        <v>0</v>
      </c>
      <c r="BK390">
        <f ca="1">IF(Table1[[#This Row],[Area]]="Area 11",Table1[[#This Row],[Income]],0)</f>
        <v>0</v>
      </c>
      <c r="BL390">
        <f ca="1">IF(Table1[[#This Row],[Area]]="Area 12",Table1[[#This Row],[Income]],0)</f>
        <v>0</v>
      </c>
      <c r="BM390">
        <f ca="1">IF(Table1[[#This Row],[Area]]="Area 13",Table1[[#This Row],[Income]],0)</f>
        <v>0</v>
      </c>
      <c r="BN390" s="2">
        <f ca="1">IF(Table1[[#This Row],[Area]]="Area 14",Table1[[#This Row],[Income]],0)</f>
        <v>0</v>
      </c>
      <c r="BO390" s="1">
        <f ca="1">IF(Table1[[#This Row],[Occupation]]="Health",Table1[[#This Row],[Income]],0)</f>
        <v>0</v>
      </c>
      <c r="BP390">
        <f ca="1">IF(Table1[[#This Row],[Occupation]]="Construction",Table1[[#This Row],[Income]],0)</f>
        <v>75237</v>
      </c>
      <c r="BQ390">
        <f ca="1">IF(Table1[[#This Row],[Occupation]]="Teaching",Table1[[#This Row],[Income]],0)</f>
        <v>0</v>
      </c>
      <c r="BR390">
        <f ca="1">IF(Table1[[#This Row],[Occupation]]="IT",Table1[[#This Row],[Income]],0)</f>
        <v>0</v>
      </c>
      <c r="BS390">
        <f ca="1">IF(Table1[[#This Row],[Occupation]]="General Work",Table1[[#This Row],[Income]],0)</f>
        <v>0</v>
      </c>
      <c r="BT390" s="2">
        <f ca="1">IF(Table1[[#This Row],[Occupation]]="Agriculture",Table1[[#This Row],[Income]],0)</f>
        <v>0</v>
      </c>
      <c r="BV390" s="1">
        <f ca="1">IF(Table1[[#This Row],[Value of Debts]]&gt;Table1[[#This Row],[Income]],1,0)</f>
        <v>1</v>
      </c>
      <c r="BY390" s="2">
        <f ca="1">IF(Table1[[#This Row],[Net Worth of person]]&gt;$BZ$5,Table1[[#This Row],[Age]],0)</f>
        <v>44</v>
      </c>
    </row>
    <row r="391" spans="2:77" x14ac:dyDescent="0.3">
      <c r="B391">
        <f t="shared" ca="1" si="124"/>
        <v>2</v>
      </c>
      <c r="C391" t="str">
        <f t="shared" ca="1" si="133"/>
        <v>Women</v>
      </c>
      <c r="D391">
        <f t="shared" ca="1" si="125"/>
        <v>30</v>
      </c>
      <c r="E391">
        <f t="shared" ca="1" si="126"/>
        <v>2</v>
      </c>
      <c r="F391" t="str">
        <f t="shared" ca="1" si="134"/>
        <v>Construction</v>
      </c>
      <c r="G391">
        <f t="shared" ca="1" si="127"/>
        <v>3</v>
      </c>
      <c r="H391" t="str">
        <f t="shared" ca="1" si="135"/>
        <v>University</v>
      </c>
      <c r="I391">
        <f t="shared" ca="1" si="128"/>
        <v>3</v>
      </c>
      <c r="J391">
        <f t="shared" ca="1" si="129"/>
        <v>1</v>
      </c>
      <c r="K391">
        <f t="shared" ca="1" si="130"/>
        <v>78399</v>
      </c>
      <c r="L391">
        <f t="shared" ca="1" si="131"/>
        <v>14</v>
      </c>
      <c r="M391" t="str">
        <f t="shared" ca="1" si="136"/>
        <v>Area 14</v>
      </c>
      <c r="N391">
        <f t="shared" ca="1" si="137"/>
        <v>470394</v>
      </c>
      <c r="O391">
        <f ca="1">RAND()*Table1[[#This Row],[value of House]]</f>
        <v>77420.637677108491</v>
      </c>
      <c r="P391">
        <f t="shared" ca="1" si="138"/>
        <v>52570.34901260434</v>
      </c>
      <c r="Q391">
        <f t="shared" ca="1" si="139"/>
        <v>34367</v>
      </c>
      <c r="R391">
        <f t="shared" ca="1" si="140"/>
        <v>156353.72024664123</v>
      </c>
      <c r="S391">
        <f t="shared" ca="1" si="141"/>
        <v>29208.62949181789</v>
      </c>
      <c r="T391">
        <f t="shared" ca="1" si="142"/>
        <v>552172.97850442224</v>
      </c>
      <c r="U391">
        <f t="shared" ca="1" si="143"/>
        <v>268141.35792374972</v>
      </c>
      <c r="V391">
        <f t="shared" ca="1" si="144"/>
        <v>284031.62058067252</v>
      </c>
      <c r="X391" s="1">
        <f ca="1">IF(Table1[[#This Row],[Gender]]="Men",1,0)</f>
        <v>0</v>
      </c>
      <c r="Y391">
        <f ca="1">IF(Table1[[#This Row],[Gender]]="Women",1,0)</f>
        <v>1</v>
      </c>
      <c r="AB391" s="2"/>
      <c r="AD391" s="1">
        <f ca="1">IF(Table1[[#This Row],[Occupation]]="General Work",1,0)</f>
        <v>0</v>
      </c>
      <c r="AE391">
        <f ca="1">IF(Table1[[#This Row],[Occupation]]="IT",1,0)</f>
        <v>0</v>
      </c>
      <c r="AF391">
        <f ca="1">IF(Table1[[#This Row],[Occupation]]="Agriculture",1,0)</f>
        <v>0</v>
      </c>
      <c r="AG391">
        <f ca="1">IF(Table1[[#This Row],[Occupation]]="Teaching",1,0)</f>
        <v>0</v>
      </c>
      <c r="AH391">
        <f ca="1">IF(Table1[[#This Row],[Occupation]]="Construction",1,0)</f>
        <v>1</v>
      </c>
      <c r="AI391">
        <f ca="1">IF(Table1[[#This Row],[Occupation]]="Health",1,0)</f>
        <v>0</v>
      </c>
      <c r="AP391" s="1"/>
      <c r="AQ391" s="11">
        <f t="shared" ref="AQ391:AQ454" ca="1" si="145">P392/J392</f>
        <v>83692.312304069477</v>
      </c>
      <c r="AR391" s="2"/>
      <c r="AS391" s="1">
        <f ca="1">IF(Table1[[#This Row],[Value of Debts]]&gt;$AT$5,1,0)</f>
        <v>1</v>
      </c>
      <c r="AV391" s="2"/>
      <c r="AW391" s="16">
        <f ca="1">Table1[[#This Row],[Mortage Left]]/Table1[[#This Row],[value of House]]</f>
        <v>0.16458678826071016</v>
      </c>
      <c r="AX391">
        <f t="shared" ca="1" si="132"/>
        <v>1</v>
      </c>
      <c r="BA391" s="1">
        <f ca="1">IF(Table1[[#This Row],[Area]]="Area 1",Table1[[#This Row],[Income]],0)</f>
        <v>0</v>
      </c>
      <c r="BB391">
        <f ca="1">IF(Table1[[#This Row],[Area]]="Area 2",Table1[[#This Row],[Income]],0)</f>
        <v>0</v>
      </c>
      <c r="BC391">
        <f ca="1">IF(Table1[[#This Row],[Area]]="Area 3",Table1[[#This Row],[Income]],0)</f>
        <v>0</v>
      </c>
      <c r="BD391">
        <f ca="1">IF(Table1[[#This Row],[Area]]="Area 4",Table1[[#This Row],[Income]],0)</f>
        <v>0</v>
      </c>
      <c r="BE391">
        <f ca="1">IF(Table1[[#This Row],[Area]]="Area 5",Table1[[#This Row],[Income]],0)</f>
        <v>0</v>
      </c>
      <c r="BF391">
        <f ca="1">IF(Table1[[#This Row],[Area]]="Area 6",Table1[[#This Row],[Income]],0)</f>
        <v>0</v>
      </c>
      <c r="BG391">
        <f ca="1">IF(Table1[[#This Row],[Area]]="Area 7",Table1[[#This Row],[Income]],0)</f>
        <v>0</v>
      </c>
      <c r="BH391">
        <f ca="1">IF(Table1[[#This Row],[Area]]="Area 8",Table1[[#This Row],[Income]],0)</f>
        <v>0</v>
      </c>
      <c r="BI391">
        <f ca="1">IF(Table1[[#This Row],[Area]]="Area 9",Table1[[#This Row],[Income]],0)</f>
        <v>0</v>
      </c>
      <c r="BJ391">
        <f ca="1">IF(Table1[[#This Row],[Area]]="Area 10",Table1[[#This Row],[Income]],0)</f>
        <v>0</v>
      </c>
      <c r="BK391">
        <f ca="1">IF(Table1[[#This Row],[Area]]="Area 11",Table1[[#This Row],[Income]],0)</f>
        <v>0</v>
      </c>
      <c r="BL391">
        <f ca="1">IF(Table1[[#This Row],[Area]]="Area 12",Table1[[#This Row],[Income]],0)</f>
        <v>0</v>
      </c>
      <c r="BM391">
        <f ca="1">IF(Table1[[#This Row],[Area]]="Area 13",Table1[[#This Row],[Income]],0)</f>
        <v>0</v>
      </c>
      <c r="BN391" s="2">
        <f ca="1">IF(Table1[[#This Row],[Area]]="Area 14",Table1[[#This Row],[Income]],0)</f>
        <v>78399</v>
      </c>
      <c r="BO391" s="1">
        <f ca="1">IF(Table1[[#This Row],[Occupation]]="Health",Table1[[#This Row],[Income]],0)</f>
        <v>0</v>
      </c>
      <c r="BP391">
        <f ca="1">IF(Table1[[#This Row],[Occupation]]="Construction",Table1[[#This Row],[Income]],0)</f>
        <v>78399</v>
      </c>
      <c r="BQ391">
        <f ca="1">IF(Table1[[#This Row],[Occupation]]="Teaching",Table1[[#This Row],[Income]],0)</f>
        <v>0</v>
      </c>
      <c r="BR391">
        <f ca="1">IF(Table1[[#This Row],[Occupation]]="IT",Table1[[#This Row],[Income]],0)</f>
        <v>0</v>
      </c>
      <c r="BS391">
        <f ca="1">IF(Table1[[#This Row],[Occupation]]="General Work",Table1[[#This Row],[Income]],0)</f>
        <v>0</v>
      </c>
      <c r="BT391" s="2">
        <f ca="1">IF(Table1[[#This Row],[Occupation]]="Agriculture",Table1[[#This Row],[Income]],0)</f>
        <v>0</v>
      </c>
      <c r="BV391" s="1">
        <f ca="1">IF(Table1[[#This Row],[Value of Debts]]&gt;Table1[[#This Row],[Income]],1,0)</f>
        <v>1</v>
      </c>
      <c r="BY391" s="2">
        <f ca="1">IF(Table1[[#This Row],[Net Worth of person]]&gt;$BZ$5,Table1[[#This Row],[Age]],0)</f>
        <v>30</v>
      </c>
    </row>
    <row r="392" spans="2:77" x14ac:dyDescent="0.3">
      <c r="B392">
        <f t="shared" ref="B392:B455" ca="1" si="146">RANDBETWEEN(1,2)</f>
        <v>2</v>
      </c>
      <c r="C392" t="str">
        <f t="shared" ca="1" si="133"/>
        <v>Women</v>
      </c>
      <c r="D392">
        <f t="shared" ref="D392:D455" ca="1" si="147">RANDBETWEEN(25,45)</f>
        <v>43</v>
      </c>
      <c r="E392">
        <f t="shared" ref="E392:E455" ca="1" si="148">RANDBETWEEN(1,6)</f>
        <v>2</v>
      </c>
      <c r="F392" t="str">
        <f t="shared" ca="1" si="134"/>
        <v>Construction</v>
      </c>
      <c r="G392">
        <f t="shared" ref="G392:G455" ca="1" si="149">RANDBETWEEN(1,5)</f>
        <v>4</v>
      </c>
      <c r="H392" t="str">
        <f t="shared" ca="1" si="135"/>
        <v>Technical</v>
      </c>
      <c r="I392">
        <f t="shared" ref="I392:I455" ca="1" si="150">RANDBETWEEN(0,4)</f>
        <v>4</v>
      </c>
      <c r="J392">
        <f t="shared" ref="J392:J455" ca="1" si="151">RANDBETWEEN(1,3)</f>
        <v>3</v>
      </c>
      <c r="K392">
        <f t="shared" ref="K392:K455" ca="1" si="152">RANDBETWEEN(25000,90000)</f>
        <v>86838</v>
      </c>
      <c r="L392">
        <f t="shared" ref="L392:L455" ca="1" si="153">RANDBETWEEN(1,14)</f>
        <v>4</v>
      </c>
      <c r="M392" t="str">
        <f t="shared" ca="1" si="136"/>
        <v>Area 4</v>
      </c>
      <c r="N392">
        <f t="shared" ca="1" si="137"/>
        <v>521028</v>
      </c>
      <c r="O392">
        <f ca="1">RAND()*Table1[[#This Row],[value of House]]</f>
        <v>215086.43013660057</v>
      </c>
      <c r="P392">
        <f t="shared" ca="1" si="138"/>
        <v>251076.93691220845</v>
      </c>
      <c r="Q392">
        <f t="shared" ca="1" si="139"/>
        <v>158501</v>
      </c>
      <c r="R392">
        <f t="shared" ca="1" si="140"/>
        <v>96920.871867255773</v>
      </c>
      <c r="S392">
        <f t="shared" ca="1" si="141"/>
        <v>20974.006831737974</v>
      </c>
      <c r="T392">
        <f t="shared" ca="1" si="142"/>
        <v>793078.94374394638</v>
      </c>
      <c r="U392">
        <f t="shared" ca="1" si="143"/>
        <v>470508.30200385634</v>
      </c>
      <c r="V392">
        <f t="shared" ca="1" si="144"/>
        <v>322570.64174009004</v>
      </c>
      <c r="X392" s="1">
        <f ca="1">IF(Table1[[#This Row],[Gender]]="Men",1,0)</f>
        <v>0</v>
      </c>
      <c r="Y392">
        <f ca="1">IF(Table1[[#This Row],[Gender]]="Women",1,0)</f>
        <v>1</v>
      </c>
      <c r="AB392" s="2"/>
      <c r="AD392" s="1">
        <f ca="1">IF(Table1[[#This Row],[Occupation]]="General Work",1,0)</f>
        <v>0</v>
      </c>
      <c r="AE392">
        <f ca="1">IF(Table1[[#This Row],[Occupation]]="IT",1,0)</f>
        <v>0</v>
      </c>
      <c r="AF392">
        <f ca="1">IF(Table1[[#This Row],[Occupation]]="Agriculture",1,0)</f>
        <v>0</v>
      </c>
      <c r="AG392">
        <f ca="1">IF(Table1[[#This Row],[Occupation]]="Teaching",1,0)</f>
        <v>0</v>
      </c>
      <c r="AH392">
        <f ca="1">IF(Table1[[#This Row],[Occupation]]="Construction",1,0)</f>
        <v>1</v>
      </c>
      <c r="AI392">
        <f ca="1">IF(Table1[[#This Row],[Occupation]]="Health",1,0)</f>
        <v>0</v>
      </c>
      <c r="AP392" s="1"/>
      <c r="AQ392" s="11">
        <f t="shared" ca="1" si="145"/>
        <v>5122.2646460465103</v>
      </c>
      <c r="AR392" s="2"/>
      <c r="AS392" s="1">
        <f ca="1">IF(Table1[[#This Row],[Value of Debts]]&gt;$AT$5,1,0)</f>
        <v>1</v>
      </c>
      <c r="AV392" s="2"/>
      <c r="AW392" s="16">
        <f ca="1">Table1[[#This Row],[Mortage Left]]/Table1[[#This Row],[value of House]]</f>
        <v>0.41281165337870629</v>
      </c>
      <c r="AX392">
        <f t="shared" ref="AX392:AX455" ca="1" si="154">IF(AW392&lt;$AY$5,1,0)</f>
        <v>0</v>
      </c>
      <c r="BA392" s="1">
        <f ca="1">IF(Table1[[#This Row],[Area]]="Area 1",Table1[[#This Row],[Income]],0)</f>
        <v>0</v>
      </c>
      <c r="BB392">
        <f ca="1">IF(Table1[[#This Row],[Area]]="Area 2",Table1[[#This Row],[Income]],0)</f>
        <v>0</v>
      </c>
      <c r="BC392">
        <f ca="1">IF(Table1[[#This Row],[Area]]="Area 3",Table1[[#This Row],[Income]],0)</f>
        <v>0</v>
      </c>
      <c r="BD392">
        <f ca="1">IF(Table1[[#This Row],[Area]]="Area 4",Table1[[#This Row],[Income]],0)</f>
        <v>86838</v>
      </c>
      <c r="BE392">
        <f ca="1">IF(Table1[[#This Row],[Area]]="Area 5",Table1[[#This Row],[Income]],0)</f>
        <v>0</v>
      </c>
      <c r="BF392">
        <f ca="1">IF(Table1[[#This Row],[Area]]="Area 6",Table1[[#This Row],[Income]],0)</f>
        <v>0</v>
      </c>
      <c r="BG392">
        <f ca="1">IF(Table1[[#This Row],[Area]]="Area 7",Table1[[#This Row],[Income]],0)</f>
        <v>0</v>
      </c>
      <c r="BH392">
        <f ca="1">IF(Table1[[#This Row],[Area]]="Area 8",Table1[[#This Row],[Income]],0)</f>
        <v>0</v>
      </c>
      <c r="BI392">
        <f ca="1">IF(Table1[[#This Row],[Area]]="Area 9",Table1[[#This Row],[Income]],0)</f>
        <v>0</v>
      </c>
      <c r="BJ392">
        <f ca="1">IF(Table1[[#This Row],[Area]]="Area 10",Table1[[#This Row],[Income]],0)</f>
        <v>0</v>
      </c>
      <c r="BK392">
        <f ca="1">IF(Table1[[#This Row],[Area]]="Area 11",Table1[[#This Row],[Income]],0)</f>
        <v>0</v>
      </c>
      <c r="BL392">
        <f ca="1">IF(Table1[[#This Row],[Area]]="Area 12",Table1[[#This Row],[Income]],0)</f>
        <v>0</v>
      </c>
      <c r="BM392">
        <f ca="1">IF(Table1[[#This Row],[Area]]="Area 13",Table1[[#This Row],[Income]],0)</f>
        <v>0</v>
      </c>
      <c r="BN392" s="2">
        <f ca="1">IF(Table1[[#This Row],[Area]]="Area 14",Table1[[#This Row],[Income]],0)</f>
        <v>0</v>
      </c>
      <c r="BO392" s="1">
        <f ca="1">IF(Table1[[#This Row],[Occupation]]="Health",Table1[[#This Row],[Income]],0)</f>
        <v>0</v>
      </c>
      <c r="BP392">
        <f ca="1">IF(Table1[[#This Row],[Occupation]]="Construction",Table1[[#This Row],[Income]],0)</f>
        <v>86838</v>
      </c>
      <c r="BQ392">
        <f ca="1">IF(Table1[[#This Row],[Occupation]]="Teaching",Table1[[#This Row],[Income]],0)</f>
        <v>0</v>
      </c>
      <c r="BR392">
        <f ca="1">IF(Table1[[#This Row],[Occupation]]="IT",Table1[[#This Row],[Income]],0)</f>
        <v>0</v>
      </c>
      <c r="BS392">
        <f ca="1">IF(Table1[[#This Row],[Occupation]]="General Work",Table1[[#This Row],[Income]],0)</f>
        <v>0</v>
      </c>
      <c r="BT392" s="2">
        <f ca="1">IF(Table1[[#This Row],[Occupation]]="Agriculture",Table1[[#This Row],[Income]],0)</f>
        <v>0</v>
      </c>
      <c r="BV392" s="1">
        <f ca="1">IF(Table1[[#This Row],[Value of Debts]]&gt;Table1[[#This Row],[Income]],1,0)</f>
        <v>1</v>
      </c>
      <c r="BY392" s="2">
        <f ca="1">IF(Table1[[#This Row],[Net Worth of person]]&gt;$BZ$5,Table1[[#This Row],[Age]],0)</f>
        <v>43</v>
      </c>
    </row>
    <row r="393" spans="2:77" x14ac:dyDescent="0.3">
      <c r="B393">
        <f t="shared" ca="1" si="146"/>
        <v>1</v>
      </c>
      <c r="C393" t="str">
        <f t="shared" ca="1" si="133"/>
        <v>Men</v>
      </c>
      <c r="D393">
        <f t="shared" ca="1" si="147"/>
        <v>41</v>
      </c>
      <c r="E393">
        <f t="shared" ca="1" si="148"/>
        <v>3</v>
      </c>
      <c r="F393" t="str">
        <f t="shared" ca="1" si="134"/>
        <v>Teaching</v>
      </c>
      <c r="G393">
        <f t="shared" ca="1" si="149"/>
        <v>5</v>
      </c>
      <c r="H393" t="str">
        <f t="shared" ca="1" si="135"/>
        <v>Others</v>
      </c>
      <c r="I393">
        <f t="shared" ca="1" si="150"/>
        <v>2</v>
      </c>
      <c r="J393">
        <f t="shared" ca="1" si="151"/>
        <v>2</v>
      </c>
      <c r="K393">
        <f t="shared" ca="1" si="152"/>
        <v>51558</v>
      </c>
      <c r="L393">
        <f t="shared" ca="1" si="153"/>
        <v>10</v>
      </c>
      <c r="M393" t="str">
        <f t="shared" ca="1" si="136"/>
        <v>Area 10</v>
      </c>
      <c r="N393">
        <f t="shared" ca="1" si="137"/>
        <v>257790</v>
      </c>
      <c r="O393">
        <f ca="1">RAND()*Table1[[#This Row],[value of House]]</f>
        <v>78852.309743108373</v>
      </c>
      <c r="P393">
        <f t="shared" ca="1" si="138"/>
        <v>10244.529292093021</v>
      </c>
      <c r="Q393">
        <f t="shared" ca="1" si="139"/>
        <v>9133</v>
      </c>
      <c r="R393">
        <f t="shared" ca="1" si="140"/>
        <v>95011.985121069491</v>
      </c>
      <c r="S393">
        <f t="shared" ca="1" si="141"/>
        <v>8212.8798123762808</v>
      </c>
      <c r="T393">
        <f t="shared" ca="1" si="142"/>
        <v>276247.40910446929</v>
      </c>
      <c r="U393">
        <f t="shared" ca="1" si="143"/>
        <v>182997.29486417788</v>
      </c>
      <c r="V393">
        <f t="shared" ca="1" si="144"/>
        <v>93250.114240291412</v>
      </c>
      <c r="X393" s="1">
        <f ca="1">IF(Table1[[#This Row],[Gender]]="Men",1,0)</f>
        <v>1</v>
      </c>
      <c r="Y393">
        <f ca="1">IF(Table1[[#This Row],[Gender]]="Women",1,0)</f>
        <v>0</v>
      </c>
      <c r="AB393" s="2"/>
      <c r="AD393" s="1">
        <f ca="1">IF(Table1[[#This Row],[Occupation]]="General Work",1,0)</f>
        <v>0</v>
      </c>
      <c r="AE393">
        <f ca="1">IF(Table1[[#This Row],[Occupation]]="IT",1,0)</f>
        <v>0</v>
      </c>
      <c r="AF393">
        <f ca="1">IF(Table1[[#This Row],[Occupation]]="Agriculture",1,0)</f>
        <v>0</v>
      </c>
      <c r="AG393">
        <f ca="1">IF(Table1[[#This Row],[Occupation]]="Teaching",1,0)</f>
        <v>1</v>
      </c>
      <c r="AH393">
        <f ca="1">IF(Table1[[#This Row],[Occupation]]="Construction",1,0)</f>
        <v>0</v>
      </c>
      <c r="AI393">
        <f ca="1">IF(Table1[[#This Row],[Occupation]]="Health",1,0)</f>
        <v>0</v>
      </c>
      <c r="AP393" s="1"/>
      <c r="AQ393" s="11">
        <f t="shared" ca="1" si="145"/>
        <v>25637.72276213493</v>
      </c>
      <c r="AR393" s="2"/>
      <c r="AS393" s="1">
        <f ca="1">IF(Table1[[#This Row],[Value of Debts]]&gt;$AT$5,1,0)</f>
        <v>1</v>
      </c>
      <c r="AV393" s="2"/>
      <c r="AW393" s="16">
        <f ca="1">Table1[[#This Row],[Mortage Left]]/Table1[[#This Row],[value of House]]</f>
        <v>0.30587807806008138</v>
      </c>
      <c r="AX393">
        <f t="shared" ca="1" si="154"/>
        <v>0</v>
      </c>
      <c r="BA393" s="1">
        <f ca="1">IF(Table1[[#This Row],[Area]]="Area 1",Table1[[#This Row],[Income]],0)</f>
        <v>0</v>
      </c>
      <c r="BB393">
        <f ca="1">IF(Table1[[#This Row],[Area]]="Area 2",Table1[[#This Row],[Income]],0)</f>
        <v>0</v>
      </c>
      <c r="BC393">
        <f ca="1">IF(Table1[[#This Row],[Area]]="Area 3",Table1[[#This Row],[Income]],0)</f>
        <v>0</v>
      </c>
      <c r="BD393">
        <f ca="1">IF(Table1[[#This Row],[Area]]="Area 4",Table1[[#This Row],[Income]],0)</f>
        <v>0</v>
      </c>
      <c r="BE393">
        <f ca="1">IF(Table1[[#This Row],[Area]]="Area 5",Table1[[#This Row],[Income]],0)</f>
        <v>0</v>
      </c>
      <c r="BF393">
        <f ca="1">IF(Table1[[#This Row],[Area]]="Area 6",Table1[[#This Row],[Income]],0)</f>
        <v>0</v>
      </c>
      <c r="BG393">
        <f ca="1">IF(Table1[[#This Row],[Area]]="Area 7",Table1[[#This Row],[Income]],0)</f>
        <v>0</v>
      </c>
      <c r="BH393">
        <f ca="1">IF(Table1[[#This Row],[Area]]="Area 8",Table1[[#This Row],[Income]],0)</f>
        <v>0</v>
      </c>
      <c r="BI393">
        <f ca="1">IF(Table1[[#This Row],[Area]]="Area 9",Table1[[#This Row],[Income]],0)</f>
        <v>0</v>
      </c>
      <c r="BJ393">
        <f ca="1">IF(Table1[[#This Row],[Area]]="Area 10",Table1[[#This Row],[Income]],0)</f>
        <v>51558</v>
      </c>
      <c r="BK393">
        <f ca="1">IF(Table1[[#This Row],[Area]]="Area 11",Table1[[#This Row],[Income]],0)</f>
        <v>0</v>
      </c>
      <c r="BL393">
        <f ca="1">IF(Table1[[#This Row],[Area]]="Area 12",Table1[[#This Row],[Income]],0)</f>
        <v>0</v>
      </c>
      <c r="BM393">
        <f ca="1">IF(Table1[[#This Row],[Area]]="Area 13",Table1[[#This Row],[Income]],0)</f>
        <v>0</v>
      </c>
      <c r="BN393" s="2">
        <f ca="1">IF(Table1[[#This Row],[Area]]="Area 14",Table1[[#This Row],[Income]],0)</f>
        <v>0</v>
      </c>
      <c r="BO393" s="1">
        <f ca="1">IF(Table1[[#This Row],[Occupation]]="Health",Table1[[#This Row],[Income]],0)</f>
        <v>0</v>
      </c>
      <c r="BP393">
        <f ca="1">IF(Table1[[#This Row],[Occupation]]="Construction",Table1[[#This Row],[Income]],0)</f>
        <v>0</v>
      </c>
      <c r="BQ393">
        <f ca="1">IF(Table1[[#This Row],[Occupation]]="Teaching",Table1[[#This Row],[Income]],0)</f>
        <v>51558</v>
      </c>
      <c r="BR393">
        <f ca="1">IF(Table1[[#This Row],[Occupation]]="IT",Table1[[#This Row],[Income]],0)</f>
        <v>0</v>
      </c>
      <c r="BS393">
        <f ca="1">IF(Table1[[#This Row],[Occupation]]="General Work",Table1[[#This Row],[Income]],0)</f>
        <v>0</v>
      </c>
      <c r="BT393" s="2">
        <f ca="1">IF(Table1[[#This Row],[Occupation]]="Agriculture",Table1[[#This Row],[Income]],0)</f>
        <v>0</v>
      </c>
      <c r="BV393" s="1">
        <f ca="1">IF(Table1[[#This Row],[Value of Debts]]&gt;Table1[[#This Row],[Income]],1,0)</f>
        <v>1</v>
      </c>
      <c r="BY393" s="2">
        <f ca="1">IF(Table1[[#This Row],[Net Worth of person]]&gt;$BZ$5,Table1[[#This Row],[Age]],0)</f>
        <v>0</v>
      </c>
    </row>
    <row r="394" spans="2:77" x14ac:dyDescent="0.3">
      <c r="B394">
        <f t="shared" ca="1" si="146"/>
        <v>2</v>
      </c>
      <c r="C394" t="str">
        <f t="shared" ca="1" si="133"/>
        <v>Women</v>
      </c>
      <c r="D394">
        <f t="shared" ca="1" si="147"/>
        <v>29</v>
      </c>
      <c r="E394">
        <f t="shared" ca="1" si="148"/>
        <v>3</v>
      </c>
      <c r="F394" t="str">
        <f t="shared" ca="1" si="134"/>
        <v>Teaching</v>
      </c>
      <c r="G394">
        <f t="shared" ca="1" si="149"/>
        <v>3</v>
      </c>
      <c r="H394" t="str">
        <f t="shared" ca="1" si="135"/>
        <v>University</v>
      </c>
      <c r="I394">
        <f t="shared" ca="1" si="150"/>
        <v>3</v>
      </c>
      <c r="J394">
        <f t="shared" ca="1" si="151"/>
        <v>3</v>
      </c>
      <c r="K394">
        <f t="shared" ca="1" si="152"/>
        <v>66899</v>
      </c>
      <c r="L394">
        <f t="shared" ca="1" si="153"/>
        <v>3</v>
      </c>
      <c r="M394" t="str">
        <f t="shared" ca="1" si="136"/>
        <v>Area 3</v>
      </c>
      <c r="N394">
        <f t="shared" ca="1" si="137"/>
        <v>334495</v>
      </c>
      <c r="O394">
        <f ca="1">RAND()*Table1[[#This Row],[value of House]]</f>
        <v>185017.48293148549</v>
      </c>
      <c r="P394">
        <f t="shared" ca="1" si="138"/>
        <v>76913.168286404791</v>
      </c>
      <c r="Q394">
        <f t="shared" ca="1" si="139"/>
        <v>52848</v>
      </c>
      <c r="R394">
        <f t="shared" ca="1" si="140"/>
        <v>25550.138277142796</v>
      </c>
      <c r="S394">
        <f t="shared" ca="1" si="141"/>
        <v>16064.165608690786</v>
      </c>
      <c r="T394">
        <f t="shared" ca="1" si="142"/>
        <v>427472.33389509557</v>
      </c>
      <c r="U394">
        <f t="shared" ca="1" si="143"/>
        <v>263415.62120862829</v>
      </c>
      <c r="V394">
        <f t="shared" ca="1" si="144"/>
        <v>164056.71268646728</v>
      </c>
      <c r="X394" s="1">
        <f ca="1">IF(Table1[[#This Row],[Gender]]="Men",1,0)</f>
        <v>0</v>
      </c>
      <c r="Y394">
        <f ca="1">IF(Table1[[#This Row],[Gender]]="Women",1,0)</f>
        <v>1</v>
      </c>
      <c r="AB394" s="2"/>
      <c r="AD394" s="1">
        <f ca="1">IF(Table1[[#This Row],[Occupation]]="General Work",1,0)</f>
        <v>0</v>
      </c>
      <c r="AE394">
        <f ca="1">IF(Table1[[#This Row],[Occupation]]="IT",1,0)</f>
        <v>0</v>
      </c>
      <c r="AF394">
        <f ca="1">IF(Table1[[#This Row],[Occupation]]="Agriculture",1,0)</f>
        <v>0</v>
      </c>
      <c r="AG394">
        <f ca="1">IF(Table1[[#This Row],[Occupation]]="Teaching",1,0)</f>
        <v>1</v>
      </c>
      <c r="AH394">
        <f ca="1">IF(Table1[[#This Row],[Occupation]]="Construction",1,0)</f>
        <v>0</v>
      </c>
      <c r="AI394">
        <f ca="1">IF(Table1[[#This Row],[Occupation]]="Health",1,0)</f>
        <v>0</v>
      </c>
      <c r="AP394" s="1"/>
      <c r="AQ394" s="11">
        <f t="shared" ca="1" si="145"/>
        <v>21340.636247253908</v>
      </c>
      <c r="AR394" s="2"/>
      <c r="AS394" s="1">
        <f ca="1">IF(Table1[[#This Row],[Value of Debts]]&gt;$AT$5,1,0)</f>
        <v>1</v>
      </c>
      <c r="AV394" s="2"/>
      <c r="AW394" s="16">
        <f ca="1">Table1[[#This Row],[Mortage Left]]/Table1[[#This Row],[value of House]]</f>
        <v>0.55312480883566417</v>
      </c>
      <c r="AX394">
        <f t="shared" ca="1" si="154"/>
        <v>0</v>
      </c>
      <c r="BA394" s="1">
        <f ca="1">IF(Table1[[#This Row],[Area]]="Area 1",Table1[[#This Row],[Income]],0)</f>
        <v>0</v>
      </c>
      <c r="BB394">
        <f ca="1">IF(Table1[[#This Row],[Area]]="Area 2",Table1[[#This Row],[Income]],0)</f>
        <v>0</v>
      </c>
      <c r="BC394">
        <f ca="1">IF(Table1[[#This Row],[Area]]="Area 3",Table1[[#This Row],[Income]],0)</f>
        <v>66899</v>
      </c>
      <c r="BD394">
        <f ca="1">IF(Table1[[#This Row],[Area]]="Area 4",Table1[[#This Row],[Income]],0)</f>
        <v>0</v>
      </c>
      <c r="BE394">
        <f ca="1">IF(Table1[[#This Row],[Area]]="Area 5",Table1[[#This Row],[Income]],0)</f>
        <v>0</v>
      </c>
      <c r="BF394">
        <f ca="1">IF(Table1[[#This Row],[Area]]="Area 6",Table1[[#This Row],[Income]],0)</f>
        <v>0</v>
      </c>
      <c r="BG394">
        <f ca="1">IF(Table1[[#This Row],[Area]]="Area 7",Table1[[#This Row],[Income]],0)</f>
        <v>0</v>
      </c>
      <c r="BH394">
        <f ca="1">IF(Table1[[#This Row],[Area]]="Area 8",Table1[[#This Row],[Income]],0)</f>
        <v>0</v>
      </c>
      <c r="BI394">
        <f ca="1">IF(Table1[[#This Row],[Area]]="Area 9",Table1[[#This Row],[Income]],0)</f>
        <v>0</v>
      </c>
      <c r="BJ394">
        <f ca="1">IF(Table1[[#This Row],[Area]]="Area 10",Table1[[#This Row],[Income]],0)</f>
        <v>0</v>
      </c>
      <c r="BK394">
        <f ca="1">IF(Table1[[#This Row],[Area]]="Area 11",Table1[[#This Row],[Income]],0)</f>
        <v>0</v>
      </c>
      <c r="BL394">
        <f ca="1">IF(Table1[[#This Row],[Area]]="Area 12",Table1[[#This Row],[Income]],0)</f>
        <v>0</v>
      </c>
      <c r="BM394">
        <f ca="1">IF(Table1[[#This Row],[Area]]="Area 13",Table1[[#This Row],[Income]],0)</f>
        <v>0</v>
      </c>
      <c r="BN394" s="2">
        <f ca="1">IF(Table1[[#This Row],[Area]]="Area 14",Table1[[#This Row],[Income]],0)</f>
        <v>0</v>
      </c>
      <c r="BO394" s="1">
        <f ca="1">IF(Table1[[#This Row],[Occupation]]="Health",Table1[[#This Row],[Income]],0)</f>
        <v>0</v>
      </c>
      <c r="BP394">
        <f ca="1">IF(Table1[[#This Row],[Occupation]]="Construction",Table1[[#This Row],[Income]],0)</f>
        <v>0</v>
      </c>
      <c r="BQ394">
        <f ca="1">IF(Table1[[#This Row],[Occupation]]="Teaching",Table1[[#This Row],[Income]],0)</f>
        <v>66899</v>
      </c>
      <c r="BR394">
        <f ca="1">IF(Table1[[#This Row],[Occupation]]="IT",Table1[[#This Row],[Income]],0)</f>
        <v>0</v>
      </c>
      <c r="BS394">
        <f ca="1">IF(Table1[[#This Row],[Occupation]]="General Work",Table1[[#This Row],[Income]],0)</f>
        <v>0</v>
      </c>
      <c r="BT394" s="2">
        <f ca="1">IF(Table1[[#This Row],[Occupation]]="Agriculture",Table1[[#This Row],[Income]],0)</f>
        <v>0</v>
      </c>
      <c r="BV394" s="1">
        <f ca="1">IF(Table1[[#This Row],[Value of Debts]]&gt;Table1[[#This Row],[Income]],1,0)</f>
        <v>1</v>
      </c>
      <c r="BY394" s="2">
        <f ca="1">IF(Table1[[#This Row],[Net Worth of person]]&gt;$BZ$5,Table1[[#This Row],[Age]],0)</f>
        <v>29</v>
      </c>
    </row>
    <row r="395" spans="2:77" x14ac:dyDescent="0.3">
      <c r="B395">
        <f t="shared" ca="1" si="146"/>
        <v>1</v>
      </c>
      <c r="C395" t="str">
        <f t="shared" ca="1" si="133"/>
        <v>Men</v>
      </c>
      <c r="D395">
        <f t="shared" ca="1" si="147"/>
        <v>34</v>
      </c>
      <c r="E395">
        <f t="shared" ca="1" si="148"/>
        <v>3</v>
      </c>
      <c r="F395" t="str">
        <f t="shared" ca="1" si="134"/>
        <v>Teaching</v>
      </c>
      <c r="G395">
        <f t="shared" ca="1" si="149"/>
        <v>1</v>
      </c>
      <c r="H395" t="str">
        <f t="shared" ca="1" si="135"/>
        <v>High School</v>
      </c>
      <c r="I395">
        <f t="shared" ca="1" si="150"/>
        <v>2</v>
      </c>
      <c r="J395">
        <f t="shared" ca="1" si="151"/>
        <v>1</v>
      </c>
      <c r="K395">
        <f t="shared" ca="1" si="152"/>
        <v>60136</v>
      </c>
      <c r="L395">
        <f t="shared" ca="1" si="153"/>
        <v>10</v>
      </c>
      <c r="M395" t="str">
        <f t="shared" ca="1" si="136"/>
        <v>Area 10</v>
      </c>
      <c r="N395">
        <f t="shared" ca="1" si="137"/>
        <v>300680</v>
      </c>
      <c r="O395">
        <f ca="1">RAND()*Table1[[#This Row],[value of House]]</f>
        <v>176959.96651032436</v>
      </c>
      <c r="P395">
        <f t="shared" ca="1" si="138"/>
        <v>21340.636247253908</v>
      </c>
      <c r="Q395">
        <f t="shared" ca="1" si="139"/>
        <v>12444</v>
      </c>
      <c r="R395">
        <f t="shared" ca="1" si="140"/>
        <v>55806.143754133773</v>
      </c>
      <c r="S395">
        <f t="shared" ca="1" si="141"/>
        <v>78399.70032496145</v>
      </c>
      <c r="T395">
        <f t="shared" ca="1" si="142"/>
        <v>400420.33657221537</v>
      </c>
      <c r="U395">
        <f t="shared" ca="1" si="143"/>
        <v>245210.11026445814</v>
      </c>
      <c r="V395">
        <f t="shared" ca="1" si="144"/>
        <v>155210.22630775723</v>
      </c>
      <c r="X395" s="1">
        <f ca="1">IF(Table1[[#This Row],[Gender]]="Men",1,0)</f>
        <v>1</v>
      </c>
      <c r="Y395">
        <f ca="1">IF(Table1[[#This Row],[Gender]]="Women",1,0)</f>
        <v>0</v>
      </c>
      <c r="AB395" s="2"/>
      <c r="AD395" s="1">
        <f ca="1">IF(Table1[[#This Row],[Occupation]]="General Work",1,0)</f>
        <v>0</v>
      </c>
      <c r="AE395">
        <f ca="1">IF(Table1[[#This Row],[Occupation]]="IT",1,0)</f>
        <v>0</v>
      </c>
      <c r="AF395">
        <f ca="1">IF(Table1[[#This Row],[Occupation]]="Agriculture",1,0)</f>
        <v>0</v>
      </c>
      <c r="AG395">
        <f ca="1">IF(Table1[[#This Row],[Occupation]]="Teaching",1,0)</f>
        <v>1</v>
      </c>
      <c r="AH395">
        <f ca="1">IF(Table1[[#This Row],[Occupation]]="Construction",1,0)</f>
        <v>0</v>
      </c>
      <c r="AI395">
        <f ca="1">IF(Table1[[#This Row],[Occupation]]="Health",1,0)</f>
        <v>0</v>
      </c>
      <c r="AP395" s="1"/>
      <c r="AQ395" s="11">
        <f t="shared" ca="1" si="145"/>
        <v>8419.782792998858</v>
      </c>
      <c r="AR395" s="2"/>
      <c r="AS395" s="1">
        <f ca="1">IF(Table1[[#This Row],[Value of Debts]]&gt;$AT$5,1,0)</f>
        <v>1</v>
      </c>
      <c r="AV395" s="2"/>
      <c r="AW395" s="16">
        <f ca="1">Table1[[#This Row],[Mortage Left]]/Table1[[#This Row],[value of House]]</f>
        <v>0.5885325479257828</v>
      </c>
      <c r="AX395">
        <f t="shared" ca="1" si="154"/>
        <v>0</v>
      </c>
      <c r="BA395" s="1">
        <f ca="1">IF(Table1[[#This Row],[Area]]="Area 1",Table1[[#This Row],[Income]],0)</f>
        <v>0</v>
      </c>
      <c r="BB395">
        <f ca="1">IF(Table1[[#This Row],[Area]]="Area 2",Table1[[#This Row],[Income]],0)</f>
        <v>0</v>
      </c>
      <c r="BC395">
        <f ca="1">IF(Table1[[#This Row],[Area]]="Area 3",Table1[[#This Row],[Income]],0)</f>
        <v>0</v>
      </c>
      <c r="BD395">
        <f ca="1">IF(Table1[[#This Row],[Area]]="Area 4",Table1[[#This Row],[Income]],0)</f>
        <v>0</v>
      </c>
      <c r="BE395">
        <f ca="1">IF(Table1[[#This Row],[Area]]="Area 5",Table1[[#This Row],[Income]],0)</f>
        <v>0</v>
      </c>
      <c r="BF395">
        <f ca="1">IF(Table1[[#This Row],[Area]]="Area 6",Table1[[#This Row],[Income]],0)</f>
        <v>0</v>
      </c>
      <c r="BG395">
        <f ca="1">IF(Table1[[#This Row],[Area]]="Area 7",Table1[[#This Row],[Income]],0)</f>
        <v>0</v>
      </c>
      <c r="BH395">
        <f ca="1">IF(Table1[[#This Row],[Area]]="Area 8",Table1[[#This Row],[Income]],0)</f>
        <v>0</v>
      </c>
      <c r="BI395">
        <f ca="1">IF(Table1[[#This Row],[Area]]="Area 9",Table1[[#This Row],[Income]],0)</f>
        <v>0</v>
      </c>
      <c r="BJ395">
        <f ca="1">IF(Table1[[#This Row],[Area]]="Area 10",Table1[[#This Row],[Income]],0)</f>
        <v>60136</v>
      </c>
      <c r="BK395">
        <f ca="1">IF(Table1[[#This Row],[Area]]="Area 11",Table1[[#This Row],[Income]],0)</f>
        <v>0</v>
      </c>
      <c r="BL395">
        <f ca="1">IF(Table1[[#This Row],[Area]]="Area 12",Table1[[#This Row],[Income]],0)</f>
        <v>0</v>
      </c>
      <c r="BM395">
        <f ca="1">IF(Table1[[#This Row],[Area]]="Area 13",Table1[[#This Row],[Income]],0)</f>
        <v>0</v>
      </c>
      <c r="BN395" s="2">
        <f ca="1">IF(Table1[[#This Row],[Area]]="Area 14",Table1[[#This Row],[Income]],0)</f>
        <v>0</v>
      </c>
      <c r="BO395" s="1">
        <f ca="1">IF(Table1[[#This Row],[Occupation]]="Health",Table1[[#This Row],[Income]],0)</f>
        <v>0</v>
      </c>
      <c r="BP395">
        <f ca="1">IF(Table1[[#This Row],[Occupation]]="Construction",Table1[[#This Row],[Income]],0)</f>
        <v>0</v>
      </c>
      <c r="BQ395">
        <f ca="1">IF(Table1[[#This Row],[Occupation]]="Teaching",Table1[[#This Row],[Income]],0)</f>
        <v>60136</v>
      </c>
      <c r="BR395">
        <f ca="1">IF(Table1[[#This Row],[Occupation]]="IT",Table1[[#This Row],[Income]],0)</f>
        <v>0</v>
      </c>
      <c r="BS395">
        <f ca="1">IF(Table1[[#This Row],[Occupation]]="General Work",Table1[[#This Row],[Income]],0)</f>
        <v>0</v>
      </c>
      <c r="BT395" s="2">
        <f ca="1">IF(Table1[[#This Row],[Occupation]]="Agriculture",Table1[[#This Row],[Income]],0)</f>
        <v>0</v>
      </c>
      <c r="BV395" s="1">
        <f ca="1">IF(Table1[[#This Row],[Value of Debts]]&gt;Table1[[#This Row],[Income]],1,0)</f>
        <v>1</v>
      </c>
      <c r="BY395" s="2">
        <f ca="1">IF(Table1[[#This Row],[Net Worth of person]]&gt;$BZ$5,Table1[[#This Row],[Age]],0)</f>
        <v>34</v>
      </c>
    </row>
    <row r="396" spans="2:77" x14ac:dyDescent="0.3">
      <c r="B396">
        <f t="shared" ca="1" si="146"/>
        <v>1</v>
      </c>
      <c r="C396" t="str">
        <f t="shared" ca="1" si="133"/>
        <v>Men</v>
      </c>
      <c r="D396">
        <f t="shared" ca="1" si="147"/>
        <v>31</v>
      </c>
      <c r="E396">
        <f t="shared" ca="1" si="148"/>
        <v>5</v>
      </c>
      <c r="F396" t="str">
        <f t="shared" ca="1" si="134"/>
        <v>General Work</v>
      </c>
      <c r="G396">
        <f t="shared" ca="1" si="149"/>
        <v>2</v>
      </c>
      <c r="H396" t="str">
        <f t="shared" ca="1" si="135"/>
        <v>College</v>
      </c>
      <c r="I396">
        <f t="shared" ca="1" si="150"/>
        <v>1</v>
      </c>
      <c r="J396">
        <f t="shared" ca="1" si="151"/>
        <v>2</v>
      </c>
      <c r="K396">
        <f t="shared" ca="1" si="152"/>
        <v>34635</v>
      </c>
      <c r="L396">
        <f t="shared" ca="1" si="153"/>
        <v>2</v>
      </c>
      <c r="M396" t="str">
        <f t="shared" ca="1" si="136"/>
        <v>Area 2</v>
      </c>
      <c r="N396">
        <f t="shared" ca="1" si="137"/>
        <v>138540</v>
      </c>
      <c r="O396">
        <f ca="1">RAND()*Table1[[#This Row],[value of House]]</f>
        <v>52872.263136647474</v>
      </c>
      <c r="P396">
        <f t="shared" ca="1" si="138"/>
        <v>16839.565585997716</v>
      </c>
      <c r="Q396">
        <f t="shared" ca="1" si="139"/>
        <v>1222</v>
      </c>
      <c r="R396">
        <f t="shared" ca="1" si="140"/>
        <v>65699.56367099515</v>
      </c>
      <c r="S396">
        <f t="shared" ca="1" si="141"/>
        <v>36328.254582946392</v>
      </c>
      <c r="T396">
        <f t="shared" ca="1" si="142"/>
        <v>191707.8201689441</v>
      </c>
      <c r="U396">
        <f t="shared" ca="1" si="143"/>
        <v>119793.82680764262</v>
      </c>
      <c r="V396">
        <f t="shared" ca="1" si="144"/>
        <v>71913.993361301487</v>
      </c>
      <c r="X396" s="1">
        <f ca="1">IF(Table1[[#This Row],[Gender]]="Men",1,0)</f>
        <v>1</v>
      </c>
      <c r="Y396">
        <f ca="1">IF(Table1[[#This Row],[Gender]]="Women",1,0)</f>
        <v>0</v>
      </c>
      <c r="AB396" s="2"/>
      <c r="AD396" s="1">
        <f ca="1">IF(Table1[[#This Row],[Occupation]]="General Work",1,0)</f>
        <v>1</v>
      </c>
      <c r="AE396">
        <f ca="1">IF(Table1[[#This Row],[Occupation]]="IT",1,0)</f>
        <v>0</v>
      </c>
      <c r="AF396">
        <f ca="1">IF(Table1[[#This Row],[Occupation]]="Agriculture",1,0)</f>
        <v>0</v>
      </c>
      <c r="AG396">
        <f ca="1">IF(Table1[[#This Row],[Occupation]]="Teaching",1,0)</f>
        <v>0</v>
      </c>
      <c r="AH396">
        <f ca="1">IF(Table1[[#This Row],[Occupation]]="Construction",1,0)</f>
        <v>0</v>
      </c>
      <c r="AI396">
        <f ca="1">IF(Table1[[#This Row],[Occupation]]="Health",1,0)</f>
        <v>0</v>
      </c>
      <c r="AP396" s="1"/>
      <c r="AQ396" s="11">
        <f t="shared" ca="1" si="145"/>
        <v>5693.3091422716907</v>
      </c>
      <c r="AR396" s="2"/>
      <c r="AS396" s="1">
        <f ca="1">IF(Table1[[#This Row],[Value of Debts]]&gt;$AT$5,1,0)</f>
        <v>1</v>
      </c>
      <c r="AV396" s="2"/>
      <c r="AW396" s="16">
        <f ca="1">Table1[[#This Row],[Mortage Left]]/Table1[[#This Row],[value of House]]</f>
        <v>0.3816389716807238</v>
      </c>
      <c r="AX396">
        <f t="shared" ca="1" si="154"/>
        <v>0</v>
      </c>
      <c r="BA396" s="1">
        <f ca="1">IF(Table1[[#This Row],[Area]]="Area 1",Table1[[#This Row],[Income]],0)</f>
        <v>0</v>
      </c>
      <c r="BB396">
        <f ca="1">IF(Table1[[#This Row],[Area]]="Area 2",Table1[[#This Row],[Income]],0)</f>
        <v>34635</v>
      </c>
      <c r="BC396">
        <f ca="1">IF(Table1[[#This Row],[Area]]="Area 3",Table1[[#This Row],[Income]],0)</f>
        <v>0</v>
      </c>
      <c r="BD396">
        <f ca="1">IF(Table1[[#This Row],[Area]]="Area 4",Table1[[#This Row],[Income]],0)</f>
        <v>0</v>
      </c>
      <c r="BE396">
        <f ca="1">IF(Table1[[#This Row],[Area]]="Area 5",Table1[[#This Row],[Income]],0)</f>
        <v>0</v>
      </c>
      <c r="BF396">
        <f ca="1">IF(Table1[[#This Row],[Area]]="Area 6",Table1[[#This Row],[Income]],0)</f>
        <v>0</v>
      </c>
      <c r="BG396">
        <f ca="1">IF(Table1[[#This Row],[Area]]="Area 7",Table1[[#This Row],[Income]],0)</f>
        <v>0</v>
      </c>
      <c r="BH396">
        <f ca="1">IF(Table1[[#This Row],[Area]]="Area 8",Table1[[#This Row],[Income]],0)</f>
        <v>0</v>
      </c>
      <c r="BI396">
        <f ca="1">IF(Table1[[#This Row],[Area]]="Area 9",Table1[[#This Row],[Income]],0)</f>
        <v>0</v>
      </c>
      <c r="BJ396">
        <f ca="1">IF(Table1[[#This Row],[Area]]="Area 10",Table1[[#This Row],[Income]],0)</f>
        <v>0</v>
      </c>
      <c r="BK396">
        <f ca="1">IF(Table1[[#This Row],[Area]]="Area 11",Table1[[#This Row],[Income]],0)</f>
        <v>0</v>
      </c>
      <c r="BL396">
        <f ca="1">IF(Table1[[#This Row],[Area]]="Area 12",Table1[[#This Row],[Income]],0)</f>
        <v>0</v>
      </c>
      <c r="BM396">
        <f ca="1">IF(Table1[[#This Row],[Area]]="Area 13",Table1[[#This Row],[Income]],0)</f>
        <v>0</v>
      </c>
      <c r="BN396" s="2">
        <f ca="1">IF(Table1[[#This Row],[Area]]="Area 14",Table1[[#This Row],[Income]],0)</f>
        <v>0</v>
      </c>
      <c r="BO396" s="1">
        <f ca="1">IF(Table1[[#This Row],[Occupation]]="Health",Table1[[#This Row],[Income]],0)</f>
        <v>0</v>
      </c>
      <c r="BP396">
        <f ca="1">IF(Table1[[#This Row],[Occupation]]="Construction",Table1[[#This Row],[Income]],0)</f>
        <v>0</v>
      </c>
      <c r="BQ396">
        <f ca="1">IF(Table1[[#This Row],[Occupation]]="Teaching",Table1[[#This Row],[Income]],0)</f>
        <v>0</v>
      </c>
      <c r="BR396">
        <f ca="1">IF(Table1[[#This Row],[Occupation]]="IT",Table1[[#This Row],[Income]],0)</f>
        <v>0</v>
      </c>
      <c r="BS396">
        <f ca="1">IF(Table1[[#This Row],[Occupation]]="General Work",Table1[[#This Row],[Income]],0)</f>
        <v>34635</v>
      </c>
      <c r="BT396" s="2">
        <f ca="1">IF(Table1[[#This Row],[Occupation]]="Agriculture",Table1[[#This Row],[Income]],0)</f>
        <v>0</v>
      </c>
      <c r="BV396" s="1">
        <f ca="1">IF(Table1[[#This Row],[Value of Debts]]&gt;Table1[[#This Row],[Income]],1,0)</f>
        <v>1</v>
      </c>
      <c r="BY396" s="2">
        <f ca="1">IF(Table1[[#This Row],[Net Worth of person]]&gt;$BZ$5,Table1[[#This Row],[Age]],0)</f>
        <v>0</v>
      </c>
    </row>
    <row r="397" spans="2:77" x14ac:dyDescent="0.3">
      <c r="B397">
        <f t="shared" ca="1" si="146"/>
        <v>1</v>
      </c>
      <c r="C397" t="str">
        <f t="shared" ca="1" si="133"/>
        <v>Men</v>
      </c>
      <c r="D397">
        <f t="shared" ca="1" si="147"/>
        <v>28</v>
      </c>
      <c r="E397">
        <f t="shared" ca="1" si="148"/>
        <v>1</v>
      </c>
      <c r="F397" t="str">
        <f t="shared" ca="1" si="134"/>
        <v>Health</v>
      </c>
      <c r="G397">
        <f t="shared" ca="1" si="149"/>
        <v>5</v>
      </c>
      <c r="H397" t="str">
        <f t="shared" ca="1" si="135"/>
        <v>Others</v>
      </c>
      <c r="I397">
        <f t="shared" ca="1" si="150"/>
        <v>2</v>
      </c>
      <c r="J397">
        <f t="shared" ca="1" si="151"/>
        <v>3</v>
      </c>
      <c r="K397">
        <f t="shared" ca="1" si="152"/>
        <v>73647</v>
      </c>
      <c r="L397">
        <f t="shared" ca="1" si="153"/>
        <v>8</v>
      </c>
      <c r="M397" t="str">
        <f t="shared" ca="1" si="136"/>
        <v>Area 8</v>
      </c>
      <c r="N397">
        <f t="shared" ca="1" si="137"/>
        <v>441882</v>
      </c>
      <c r="O397">
        <f ca="1">RAND()*Table1[[#This Row],[value of House]]</f>
        <v>48925.950908898645</v>
      </c>
      <c r="P397">
        <f t="shared" ca="1" si="138"/>
        <v>17079.927426815073</v>
      </c>
      <c r="Q397">
        <f t="shared" ca="1" si="139"/>
        <v>5712</v>
      </c>
      <c r="R397">
        <f t="shared" ca="1" si="140"/>
        <v>49196.639157856123</v>
      </c>
      <c r="S397">
        <f t="shared" ca="1" si="141"/>
        <v>2396.3604610813886</v>
      </c>
      <c r="T397">
        <f t="shared" ca="1" si="142"/>
        <v>461358.28788789647</v>
      </c>
      <c r="U397">
        <f t="shared" ca="1" si="143"/>
        <v>103834.59006675477</v>
      </c>
      <c r="V397">
        <f t="shared" ca="1" si="144"/>
        <v>357523.69782114169</v>
      </c>
      <c r="X397" s="1">
        <f ca="1">IF(Table1[[#This Row],[Gender]]="Men",1,0)</f>
        <v>1</v>
      </c>
      <c r="Y397">
        <f ca="1">IF(Table1[[#This Row],[Gender]]="Women",1,0)</f>
        <v>0</v>
      </c>
      <c r="AB397" s="2"/>
      <c r="AD397" s="1">
        <f ca="1">IF(Table1[[#This Row],[Occupation]]="General Work",1,0)</f>
        <v>0</v>
      </c>
      <c r="AE397">
        <f ca="1">IF(Table1[[#This Row],[Occupation]]="IT",1,0)</f>
        <v>0</v>
      </c>
      <c r="AF397">
        <f ca="1">IF(Table1[[#This Row],[Occupation]]="Agriculture",1,0)</f>
        <v>0</v>
      </c>
      <c r="AG397">
        <f ca="1">IF(Table1[[#This Row],[Occupation]]="Teaching",1,0)</f>
        <v>0</v>
      </c>
      <c r="AH397">
        <f ca="1">IF(Table1[[#This Row],[Occupation]]="Construction",1,0)</f>
        <v>0</v>
      </c>
      <c r="AI397">
        <f ca="1">IF(Table1[[#This Row],[Occupation]]="Health",1,0)</f>
        <v>1</v>
      </c>
      <c r="AP397" s="1"/>
      <c r="AQ397" s="11">
        <f t="shared" ca="1" si="145"/>
        <v>45998.706390543004</v>
      </c>
      <c r="AR397" s="2"/>
      <c r="AS397" s="1">
        <f ca="1">IF(Table1[[#This Row],[Value of Debts]]&gt;$AT$5,1,0)</f>
        <v>1</v>
      </c>
      <c r="AV397" s="2"/>
      <c r="AW397" s="16">
        <f ca="1">Table1[[#This Row],[Mortage Left]]/Table1[[#This Row],[value of House]]</f>
        <v>0.11072175582824972</v>
      </c>
      <c r="AX397">
        <f t="shared" ca="1" si="154"/>
        <v>1</v>
      </c>
      <c r="BA397" s="1">
        <f ca="1">IF(Table1[[#This Row],[Area]]="Area 1",Table1[[#This Row],[Income]],0)</f>
        <v>0</v>
      </c>
      <c r="BB397">
        <f ca="1">IF(Table1[[#This Row],[Area]]="Area 2",Table1[[#This Row],[Income]],0)</f>
        <v>0</v>
      </c>
      <c r="BC397">
        <f ca="1">IF(Table1[[#This Row],[Area]]="Area 3",Table1[[#This Row],[Income]],0)</f>
        <v>0</v>
      </c>
      <c r="BD397">
        <f ca="1">IF(Table1[[#This Row],[Area]]="Area 4",Table1[[#This Row],[Income]],0)</f>
        <v>0</v>
      </c>
      <c r="BE397">
        <f ca="1">IF(Table1[[#This Row],[Area]]="Area 5",Table1[[#This Row],[Income]],0)</f>
        <v>0</v>
      </c>
      <c r="BF397">
        <f ca="1">IF(Table1[[#This Row],[Area]]="Area 6",Table1[[#This Row],[Income]],0)</f>
        <v>0</v>
      </c>
      <c r="BG397">
        <f ca="1">IF(Table1[[#This Row],[Area]]="Area 7",Table1[[#This Row],[Income]],0)</f>
        <v>0</v>
      </c>
      <c r="BH397">
        <f ca="1">IF(Table1[[#This Row],[Area]]="Area 8",Table1[[#This Row],[Income]],0)</f>
        <v>73647</v>
      </c>
      <c r="BI397">
        <f ca="1">IF(Table1[[#This Row],[Area]]="Area 9",Table1[[#This Row],[Income]],0)</f>
        <v>0</v>
      </c>
      <c r="BJ397">
        <f ca="1">IF(Table1[[#This Row],[Area]]="Area 10",Table1[[#This Row],[Income]],0)</f>
        <v>0</v>
      </c>
      <c r="BK397">
        <f ca="1">IF(Table1[[#This Row],[Area]]="Area 11",Table1[[#This Row],[Income]],0)</f>
        <v>0</v>
      </c>
      <c r="BL397">
        <f ca="1">IF(Table1[[#This Row],[Area]]="Area 12",Table1[[#This Row],[Income]],0)</f>
        <v>0</v>
      </c>
      <c r="BM397">
        <f ca="1">IF(Table1[[#This Row],[Area]]="Area 13",Table1[[#This Row],[Income]],0)</f>
        <v>0</v>
      </c>
      <c r="BN397" s="2">
        <f ca="1">IF(Table1[[#This Row],[Area]]="Area 14",Table1[[#This Row],[Income]],0)</f>
        <v>0</v>
      </c>
      <c r="BO397" s="1">
        <f ca="1">IF(Table1[[#This Row],[Occupation]]="Health",Table1[[#This Row],[Income]],0)</f>
        <v>73647</v>
      </c>
      <c r="BP397">
        <f ca="1">IF(Table1[[#This Row],[Occupation]]="Construction",Table1[[#This Row],[Income]],0)</f>
        <v>0</v>
      </c>
      <c r="BQ397">
        <f ca="1">IF(Table1[[#This Row],[Occupation]]="Teaching",Table1[[#This Row],[Income]],0)</f>
        <v>0</v>
      </c>
      <c r="BR397">
        <f ca="1">IF(Table1[[#This Row],[Occupation]]="IT",Table1[[#This Row],[Income]],0)</f>
        <v>0</v>
      </c>
      <c r="BS397">
        <f ca="1">IF(Table1[[#This Row],[Occupation]]="General Work",Table1[[#This Row],[Income]],0)</f>
        <v>0</v>
      </c>
      <c r="BT397" s="2">
        <f ca="1">IF(Table1[[#This Row],[Occupation]]="Agriculture",Table1[[#This Row],[Income]],0)</f>
        <v>0</v>
      </c>
      <c r="BV397" s="1">
        <f ca="1">IF(Table1[[#This Row],[Value of Debts]]&gt;Table1[[#This Row],[Income]],1,0)</f>
        <v>1</v>
      </c>
      <c r="BY397" s="2">
        <f ca="1">IF(Table1[[#This Row],[Net Worth of person]]&gt;$BZ$5,Table1[[#This Row],[Age]],0)</f>
        <v>28</v>
      </c>
    </row>
    <row r="398" spans="2:77" x14ac:dyDescent="0.3">
      <c r="B398">
        <f t="shared" ca="1" si="146"/>
        <v>2</v>
      </c>
      <c r="C398" t="str">
        <f t="shared" ca="1" si="133"/>
        <v>Women</v>
      </c>
      <c r="D398">
        <f t="shared" ca="1" si="147"/>
        <v>29</v>
      </c>
      <c r="E398">
        <f t="shared" ca="1" si="148"/>
        <v>2</v>
      </c>
      <c r="F398" t="str">
        <f t="shared" ca="1" si="134"/>
        <v>Construction</v>
      </c>
      <c r="G398">
        <f t="shared" ca="1" si="149"/>
        <v>2</v>
      </c>
      <c r="H398" t="str">
        <f t="shared" ca="1" si="135"/>
        <v>College</v>
      </c>
      <c r="I398">
        <f t="shared" ca="1" si="150"/>
        <v>1</v>
      </c>
      <c r="J398">
        <f t="shared" ca="1" si="151"/>
        <v>1</v>
      </c>
      <c r="K398">
        <f t="shared" ca="1" si="152"/>
        <v>50314</v>
      </c>
      <c r="L398">
        <f t="shared" ca="1" si="153"/>
        <v>12</v>
      </c>
      <c r="M398" t="str">
        <f t="shared" ca="1" si="136"/>
        <v>Area 12</v>
      </c>
      <c r="N398">
        <f t="shared" ca="1" si="137"/>
        <v>301884</v>
      </c>
      <c r="O398">
        <f ca="1">RAND()*Table1[[#This Row],[value of House]]</f>
        <v>177607.15594085489</v>
      </c>
      <c r="P398">
        <f t="shared" ca="1" si="138"/>
        <v>45998.706390543004</v>
      </c>
      <c r="Q398">
        <f t="shared" ca="1" si="139"/>
        <v>2724</v>
      </c>
      <c r="R398">
        <f t="shared" ca="1" si="140"/>
        <v>58460.106038280916</v>
      </c>
      <c r="S398">
        <f t="shared" ca="1" si="141"/>
        <v>62064.372920508904</v>
      </c>
      <c r="T398">
        <f t="shared" ca="1" si="142"/>
        <v>409947.07931105193</v>
      </c>
      <c r="U398">
        <f t="shared" ca="1" si="143"/>
        <v>238791.2619791358</v>
      </c>
      <c r="V398">
        <f t="shared" ca="1" si="144"/>
        <v>171155.81733191613</v>
      </c>
      <c r="X398" s="1">
        <f ca="1">IF(Table1[[#This Row],[Gender]]="Men",1,0)</f>
        <v>0</v>
      </c>
      <c r="Y398">
        <f ca="1">IF(Table1[[#This Row],[Gender]]="Women",1,0)</f>
        <v>1</v>
      </c>
      <c r="AB398" s="2"/>
      <c r="AD398" s="1">
        <f ca="1">IF(Table1[[#This Row],[Occupation]]="General Work",1,0)</f>
        <v>0</v>
      </c>
      <c r="AE398">
        <f ca="1">IF(Table1[[#This Row],[Occupation]]="IT",1,0)</f>
        <v>0</v>
      </c>
      <c r="AF398">
        <f ca="1">IF(Table1[[#This Row],[Occupation]]="Agriculture",1,0)</f>
        <v>0</v>
      </c>
      <c r="AG398">
        <f ca="1">IF(Table1[[#This Row],[Occupation]]="Teaching",1,0)</f>
        <v>0</v>
      </c>
      <c r="AH398">
        <f ca="1">IF(Table1[[#This Row],[Occupation]]="Construction",1,0)</f>
        <v>1</v>
      </c>
      <c r="AI398">
        <f ca="1">IF(Table1[[#This Row],[Occupation]]="Health",1,0)</f>
        <v>0</v>
      </c>
      <c r="AP398" s="1"/>
      <c r="AQ398" s="11">
        <f t="shared" ca="1" si="145"/>
        <v>83590.225751080667</v>
      </c>
      <c r="AR398" s="2"/>
      <c r="AS398" s="1">
        <f ca="1">IF(Table1[[#This Row],[Value of Debts]]&gt;$AT$5,1,0)</f>
        <v>1</v>
      </c>
      <c r="AV398" s="2"/>
      <c r="AW398" s="16">
        <f ca="1">Table1[[#This Row],[Mortage Left]]/Table1[[#This Row],[value of House]]</f>
        <v>0.58832914609868325</v>
      </c>
      <c r="AX398">
        <f t="shared" ca="1" si="154"/>
        <v>0</v>
      </c>
      <c r="BA398" s="1">
        <f ca="1">IF(Table1[[#This Row],[Area]]="Area 1",Table1[[#This Row],[Income]],0)</f>
        <v>0</v>
      </c>
      <c r="BB398">
        <f ca="1">IF(Table1[[#This Row],[Area]]="Area 2",Table1[[#This Row],[Income]],0)</f>
        <v>0</v>
      </c>
      <c r="BC398">
        <f ca="1">IF(Table1[[#This Row],[Area]]="Area 3",Table1[[#This Row],[Income]],0)</f>
        <v>0</v>
      </c>
      <c r="BD398">
        <f ca="1">IF(Table1[[#This Row],[Area]]="Area 4",Table1[[#This Row],[Income]],0)</f>
        <v>0</v>
      </c>
      <c r="BE398">
        <f ca="1">IF(Table1[[#This Row],[Area]]="Area 5",Table1[[#This Row],[Income]],0)</f>
        <v>0</v>
      </c>
      <c r="BF398">
        <f ca="1">IF(Table1[[#This Row],[Area]]="Area 6",Table1[[#This Row],[Income]],0)</f>
        <v>0</v>
      </c>
      <c r="BG398">
        <f ca="1">IF(Table1[[#This Row],[Area]]="Area 7",Table1[[#This Row],[Income]],0)</f>
        <v>0</v>
      </c>
      <c r="BH398">
        <f ca="1">IF(Table1[[#This Row],[Area]]="Area 8",Table1[[#This Row],[Income]],0)</f>
        <v>0</v>
      </c>
      <c r="BI398">
        <f ca="1">IF(Table1[[#This Row],[Area]]="Area 9",Table1[[#This Row],[Income]],0)</f>
        <v>0</v>
      </c>
      <c r="BJ398">
        <f ca="1">IF(Table1[[#This Row],[Area]]="Area 10",Table1[[#This Row],[Income]],0)</f>
        <v>0</v>
      </c>
      <c r="BK398">
        <f ca="1">IF(Table1[[#This Row],[Area]]="Area 11",Table1[[#This Row],[Income]],0)</f>
        <v>0</v>
      </c>
      <c r="BL398">
        <f ca="1">IF(Table1[[#This Row],[Area]]="Area 12",Table1[[#This Row],[Income]],0)</f>
        <v>50314</v>
      </c>
      <c r="BM398">
        <f ca="1">IF(Table1[[#This Row],[Area]]="Area 13",Table1[[#This Row],[Income]],0)</f>
        <v>0</v>
      </c>
      <c r="BN398" s="2">
        <f ca="1">IF(Table1[[#This Row],[Area]]="Area 14",Table1[[#This Row],[Income]],0)</f>
        <v>0</v>
      </c>
      <c r="BO398" s="1">
        <f ca="1">IF(Table1[[#This Row],[Occupation]]="Health",Table1[[#This Row],[Income]],0)</f>
        <v>0</v>
      </c>
      <c r="BP398">
        <f ca="1">IF(Table1[[#This Row],[Occupation]]="Construction",Table1[[#This Row],[Income]],0)</f>
        <v>50314</v>
      </c>
      <c r="BQ398">
        <f ca="1">IF(Table1[[#This Row],[Occupation]]="Teaching",Table1[[#This Row],[Income]],0)</f>
        <v>0</v>
      </c>
      <c r="BR398">
        <f ca="1">IF(Table1[[#This Row],[Occupation]]="IT",Table1[[#This Row],[Income]],0)</f>
        <v>0</v>
      </c>
      <c r="BS398">
        <f ca="1">IF(Table1[[#This Row],[Occupation]]="General Work",Table1[[#This Row],[Income]],0)</f>
        <v>0</v>
      </c>
      <c r="BT398" s="2">
        <f ca="1">IF(Table1[[#This Row],[Occupation]]="Agriculture",Table1[[#This Row],[Income]],0)</f>
        <v>0</v>
      </c>
      <c r="BV398" s="1">
        <f ca="1">IF(Table1[[#This Row],[Value of Debts]]&gt;Table1[[#This Row],[Income]],1,0)</f>
        <v>1</v>
      </c>
      <c r="BY398" s="2">
        <f ca="1">IF(Table1[[#This Row],[Net Worth of person]]&gt;$BZ$5,Table1[[#This Row],[Age]],0)</f>
        <v>29</v>
      </c>
    </row>
    <row r="399" spans="2:77" x14ac:dyDescent="0.3">
      <c r="B399">
        <f t="shared" ca="1" si="146"/>
        <v>1</v>
      </c>
      <c r="C399" t="str">
        <f t="shared" ca="1" si="133"/>
        <v>Men</v>
      </c>
      <c r="D399">
        <f t="shared" ca="1" si="147"/>
        <v>26</v>
      </c>
      <c r="E399">
        <f t="shared" ca="1" si="148"/>
        <v>1</v>
      </c>
      <c r="F399" t="str">
        <f t="shared" ca="1" si="134"/>
        <v>Health</v>
      </c>
      <c r="G399">
        <f t="shared" ca="1" si="149"/>
        <v>2</v>
      </c>
      <c r="H399" t="str">
        <f t="shared" ca="1" si="135"/>
        <v>College</v>
      </c>
      <c r="I399">
        <f t="shared" ca="1" si="150"/>
        <v>1</v>
      </c>
      <c r="J399">
        <f t="shared" ca="1" si="151"/>
        <v>2</v>
      </c>
      <c r="K399">
        <f t="shared" ca="1" si="152"/>
        <v>88735</v>
      </c>
      <c r="L399">
        <f t="shared" ca="1" si="153"/>
        <v>3</v>
      </c>
      <c r="M399" t="str">
        <f t="shared" ca="1" si="136"/>
        <v>Area 3</v>
      </c>
      <c r="N399">
        <f t="shared" ca="1" si="137"/>
        <v>532410</v>
      </c>
      <c r="O399">
        <f ca="1">RAND()*Table1[[#This Row],[value of House]]</f>
        <v>472203.76386454154</v>
      </c>
      <c r="P399">
        <f t="shared" ca="1" si="138"/>
        <v>167180.45150216133</v>
      </c>
      <c r="Q399">
        <f t="shared" ca="1" si="139"/>
        <v>63450</v>
      </c>
      <c r="R399">
        <f t="shared" ca="1" si="140"/>
        <v>31475.114635319151</v>
      </c>
      <c r="S399">
        <f t="shared" ca="1" si="141"/>
        <v>47726.441961255412</v>
      </c>
      <c r="T399">
        <f t="shared" ca="1" si="142"/>
        <v>747316.89346341672</v>
      </c>
      <c r="U399">
        <f t="shared" ca="1" si="143"/>
        <v>567128.87849986064</v>
      </c>
      <c r="V399">
        <f t="shared" ca="1" si="144"/>
        <v>180188.01496355608</v>
      </c>
      <c r="X399" s="1">
        <f ca="1">IF(Table1[[#This Row],[Gender]]="Men",1,0)</f>
        <v>1</v>
      </c>
      <c r="Y399">
        <f ca="1">IF(Table1[[#This Row],[Gender]]="Women",1,0)</f>
        <v>0</v>
      </c>
      <c r="AB399" s="2"/>
      <c r="AD399" s="1">
        <f ca="1">IF(Table1[[#This Row],[Occupation]]="General Work",1,0)</f>
        <v>0</v>
      </c>
      <c r="AE399">
        <f ca="1">IF(Table1[[#This Row],[Occupation]]="IT",1,0)</f>
        <v>0</v>
      </c>
      <c r="AF399">
        <f ca="1">IF(Table1[[#This Row],[Occupation]]="Agriculture",1,0)</f>
        <v>0</v>
      </c>
      <c r="AG399">
        <f ca="1">IF(Table1[[#This Row],[Occupation]]="Teaching",1,0)</f>
        <v>0</v>
      </c>
      <c r="AH399">
        <f ca="1">IF(Table1[[#This Row],[Occupation]]="Construction",1,0)</f>
        <v>0</v>
      </c>
      <c r="AI399">
        <f ca="1">IF(Table1[[#This Row],[Occupation]]="Health",1,0)</f>
        <v>1</v>
      </c>
      <c r="AP399" s="1"/>
      <c r="AQ399" s="11">
        <f t="shared" ca="1" si="145"/>
        <v>17539.589557287385</v>
      </c>
      <c r="AR399" s="2"/>
      <c r="AS399" s="1">
        <f ca="1">IF(Table1[[#This Row],[Value of Debts]]&gt;$AT$5,1,0)</f>
        <v>1</v>
      </c>
      <c r="AV399" s="2"/>
      <c r="AW399" s="16">
        <f ca="1">Table1[[#This Row],[Mortage Left]]/Table1[[#This Row],[value of House]]</f>
        <v>0.88691753322541189</v>
      </c>
      <c r="AX399">
        <f t="shared" ca="1" si="154"/>
        <v>0</v>
      </c>
      <c r="BA399" s="1">
        <f ca="1">IF(Table1[[#This Row],[Area]]="Area 1",Table1[[#This Row],[Income]],0)</f>
        <v>0</v>
      </c>
      <c r="BB399">
        <f ca="1">IF(Table1[[#This Row],[Area]]="Area 2",Table1[[#This Row],[Income]],0)</f>
        <v>0</v>
      </c>
      <c r="BC399">
        <f ca="1">IF(Table1[[#This Row],[Area]]="Area 3",Table1[[#This Row],[Income]],0)</f>
        <v>88735</v>
      </c>
      <c r="BD399">
        <f ca="1">IF(Table1[[#This Row],[Area]]="Area 4",Table1[[#This Row],[Income]],0)</f>
        <v>0</v>
      </c>
      <c r="BE399">
        <f ca="1">IF(Table1[[#This Row],[Area]]="Area 5",Table1[[#This Row],[Income]],0)</f>
        <v>0</v>
      </c>
      <c r="BF399">
        <f ca="1">IF(Table1[[#This Row],[Area]]="Area 6",Table1[[#This Row],[Income]],0)</f>
        <v>0</v>
      </c>
      <c r="BG399">
        <f ca="1">IF(Table1[[#This Row],[Area]]="Area 7",Table1[[#This Row],[Income]],0)</f>
        <v>0</v>
      </c>
      <c r="BH399">
        <f ca="1">IF(Table1[[#This Row],[Area]]="Area 8",Table1[[#This Row],[Income]],0)</f>
        <v>0</v>
      </c>
      <c r="BI399">
        <f ca="1">IF(Table1[[#This Row],[Area]]="Area 9",Table1[[#This Row],[Income]],0)</f>
        <v>0</v>
      </c>
      <c r="BJ399">
        <f ca="1">IF(Table1[[#This Row],[Area]]="Area 10",Table1[[#This Row],[Income]],0)</f>
        <v>0</v>
      </c>
      <c r="BK399">
        <f ca="1">IF(Table1[[#This Row],[Area]]="Area 11",Table1[[#This Row],[Income]],0)</f>
        <v>0</v>
      </c>
      <c r="BL399">
        <f ca="1">IF(Table1[[#This Row],[Area]]="Area 12",Table1[[#This Row],[Income]],0)</f>
        <v>0</v>
      </c>
      <c r="BM399">
        <f ca="1">IF(Table1[[#This Row],[Area]]="Area 13",Table1[[#This Row],[Income]],0)</f>
        <v>0</v>
      </c>
      <c r="BN399" s="2">
        <f ca="1">IF(Table1[[#This Row],[Area]]="Area 14",Table1[[#This Row],[Income]],0)</f>
        <v>0</v>
      </c>
      <c r="BO399" s="1">
        <f ca="1">IF(Table1[[#This Row],[Occupation]]="Health",Table1[[#This Row],[Income]],0)</f>
        <v>88735</v>
      </c>
      <c r="BP399">
        <f ca="1">IF(Table1[[#This Row],[Occupation]]="Construction",Table1[[#This Row],[Income]],0)</f>
        <v>0</v>
      </c>
      <c r="BQ399">
        <f ca="1">IF(Table1[[#This Row],[Occupation]]="Teaching",Table1[[#This Row],[Income]],0)</f>
        <v>0</v>
      </c>
      <c r="BR399">
        <f ca="1">IF(Table1[[#This Row],[Occupation]]="IT",Table1[[#This Row],[Income]],0)</f>
        <v>0</v>
      </c>
      <c r="BS399">
        <f ca="1">IF(Table1[[#This Row],[Occupation]]="General Work",Table1[[#This Row],[Income]],0)</f>
        <v>0</v>
      </c>
      <c r="BT399" s="2">
        <f ca="1">IF(Table1[[#This Row],[Occupation]]="Agriculture",Table1[[#This Row],[Income]],0)</f>
        <v>0</v>
      </c>
      <c r="BV399" s="1">
        <f ca="1">IF(Table1[[#This Row],[Value of Debts]]&gt;Table1[[#This Row],[Income]],1,0)</f>
        <v>1</v>
      </c>
      <c r="BY399" s="2">
        <f ca="1">IF(Table1[[#This Row],[Net Worth of person]]&gt;$BZ$5,Table1[[#This Row],[Age]],0)</f>
        <v>26</v>
      </c>
    </row>
    <row r="400" spans="2:77" x14ac:dyDescent="0.3">
      <c r="B400">
        <f t="shared" ca="1" si="146"/>
        <v>1</v>
      </c>
      <c r="C400" t="str">
        <f t="shared" ca="1" si="133"/>
        <v>Men</v>
      </c>
      <c r="D400">
        <f t="shared" ca="1" si="147"/>
        <v>32</v>
      </c>
      <c r="E400">
        <f t="shared" ca="1" si="148"/>
        <v>1</v>
      </c>
      <c r="F400" t="str">
        <f t="shared" ca="1" si="134"/>
        <v>Health</v>
      </c>
      <c r="G400">
        <f t="shared" ca="1" si="149"/>
        <v>2</v>
      </c>
      <c r="H400" t="str">
        <f t="shared" ca="1" si="135"/>
        <v>College</v>
      </c>
      <c r="I400">
        <f t="shared" ca="1" si="150"/>
        <v>2</v>
      </c>
      <c r="J400">
        <f t="shared" ca="1" si="151"/>
        <v>3</v>
      </c>
      <c r="K400">
        <f t="shared" ca="1" si="152"/>
        <v>71665</v>
      </c>
      <c r="L400">
        <f t="shared" ca="1" si="153"/>
        <v>9</v>
      </c>
      <c r="M400" t="str">
        <f t="shared" ca="1" si="136"/>
        <v>Area 9</v>
      </c>
      <c r="N400">
        <f t="shared" ca="1" si="137"/>
        <v>358325</v>
      </c>
      <c r="O400">
        <f ca="1">RAND()*Table1[[#This Row],[value of House]]</f>
        <v>131976.57266741112</v>
      </c>
      <c r="P400">
        <f t="shared" ca="1" si="138"/>
        <v>52618.768671862155</v>
      </c>
      <c r="Q400">
        <f t="shared" ca="1" si="139"/>
        <v>48948</v>
      </c>
      <c r="R400">
        <f t="shared" ca="1" si="140"/>
        <v>115765.47813986064</v>
      </c>
      <c r="S400">
        <f t="shared" ca="1" si="141"/>
        <v>97242.57254681924</v>
      </c>
      <c r="T400">
        <f t="shared" ca="1" si="142"/>
        <v>508186.34121868137</v>
      </c>
      <c r="U400">
        <f t="shared" ca="1" si="143"/>
        <v>296690.05080727173</v>
      </c>
      <c r="V400">
        <f t="shared" ca="1" si="144"/>
        <v>211496.29041140963</v>
      </c>
      <c r="X400" s="1">
        <f ca="1">IF(Table1[[#This Row],[Gender]]="Men",1,0)</f>
        <v>1</v>
      </c>
      <c r="Y400">
        <f ca="1">IF(Table1[[#This Row],[Gender]]="Women",1,0)</f>
        <v>0</v>
      </c>
      <c r="AB400" s="2"/>
      <c r="AD400" s="1">
        <f ca="1">IF(Table1[[#This Row],[Occupation]]="General Work",1,0)</f>
        <v>0</v>
      </c>
      <c r="AE400">
        <f ca="1">IF(Table1[[#This Row],[Occupation]]="IT",1,0)</f>
        <v>0</v>
      </c>
      <c r="AF400">
        <f ca="1">IF(Table1[[#This Row],[Occupation]]="Agriculture",1,0)</f>
        <v>0</v>
      </c>
      <c r="AG400">
        <f ca="1">IF(Table1[[#This Row],[Occupation]]="Teaching",1,0)</f>
        <v>0</v>
      </c>
      <c r="AH400">
        <f ca="1">IF(Table1[[#This Row],[Occupation]]="Construction",1,0)</f>
        <v>0</v>
      </c>
      <c r="AI400">
        <f ca="1">IF(Table1[[#This Row],[Occupation]]="Health",1,0)</f>
        <v>1</v>
      </c>
      <c r="AP400" s="1"/>
      <c r="AQ400" s="11">
        <f t="shared" ca="1" si="145"/>
        <v>10266.976519372298</v>
      </c>
      <c r="AR400" s="2"/>
      <c r="AS400" s="1">
        <f ca="1">IF(Table1[[#This Row],[Value of Debts]]&gt;$AT$5,1,0)</f>
        <v>1</v>
      </c>
      <c r="AV400" s="2"/>
      <c r="AW400" s="16">
        <f ca="1">Table1[[#This Row],[Mortage Left]]/Table1[[#This Row],[value of House]]</f>
        <v>0.36831527989230761</v>
      </c>
      <c r="AX400">
        <f t="shared" ca="1" si="154"/>
        <v>0</v>
      </c>
      <c r="BA400" s="1">
        <f ca="1">IF(Table1[[#This Row],[Area]]="Area 1",Table1[[#This Row],[Income]],0)</f>
        <v>0</v>
      </c>
      <c r="BB400">
        <f ca="1">IF(Table1[[#This Row],[Area]]="Area 2",Table1[[#This Row],[Income]],0)</f>
        <v>0</v>
      </c>
      <c r="BC400">
        <f ca="1">IF(Table1[[#This Row],[Area]]="Area 3",Table1[[#This Row],[Income]],0)</f>
        <v>0</v>
      </c>
      <c r="BD400">
        <f ca="1">IF(Table1[[#This Row],[Area]]="Area 4",Table1[[#This Row],[Income]],0)</f>
        <v>0</v>
      </c>
      <c r="BE400">
        <f ca="1">IF(Table1[[#This Row],[Area]]="Area 5",Table1[[#This Row],[Income]],0)</f>
        <v>0</v>
      </c>
      <c r="BF400">
        <f ca="1">IF(Table1[[#This Row],[Area]]="Area 6",Table1[[#This Row],[Income]],0)</f>
        <v>0</v>
      </c>
      <c r="BG400">
        <f ca="1">IF(Table1[[#This Row],[Area]]="Area 7",Table1[[#This Row],[Income]],0)</f>
        <v>0</v>
      </c>
      <c r="BH400">
        <f ca="1">IF(Table1[[#This Row],[Area]]="Area 8",Table1[[#This Row],[Income]],0)</f>
        <v>0</v>
      </c>
      <c r="BI400">
        <f ca="1">IF(Table1[[#This Row],[Area]]="Area 9",Table1[[#This Row],[Income]],0)</f>
        <v>71665</v>
      </c>
      <c r="BJ400">
        <f ca="1">IF(Table1[[#This Row],[Area]]="Area 10",Table1[[#This Row],[Income]],0)</f>
        <v>0</v>
      </c>
      <c r="BK400">
        <f ca="1">IF(Table1[[#This Row],[Area]]="Area 11",Table1[[#This Row],[Income]],0)</f>
        <v>0</v>
      </c>
      <c r="BL400">
        <f ca="1">IF(Table1[[#This Row],[Area]]="Area 12",Table1[[#This Row],[Income]],0)</f>
        <v>0</v>
      </c>
      <c r="BM400">
        <f ca="1">IF(Table1[[#This Row],[Area]]="Area 13",Table1[[#This Row],[Income]],0)</f>
        <v>0</v>
      </c>
      <c r="BN400" s="2">
        <f ca="1">IF(Table1[[#This Row],[Area]]="Area 14",Table1[[#This Row],[Income]],0)</f>
        <v>0</v>
      </c>
      <c r="BO400" s="1">
        <f ca="1">IF(Table1[[#This Row],[Occupation]]="Health",Table1[[#This Row],[Income]],0)</f>
        <v>71665</v>
      </c>
      <c r="BP400">
        <f ca="1">IF(Table1[[#This Row],[Occupation]]="Construction",Table1[[#This Row],[Income]],0)</f>
        <v>0</v>
      </c>
      <c r="BQ400">
        <f ca="1">IF(Table1[[#This Row],[Occupation]]="Teaching",Table1[[#This Row],[Income]],0)</f>
        <v>0</v>
      </c>
      <c r="BR400">
        <f ca="1">IF(Table1[[#This Row],[Occupation]]="IT",Table1[[#This Row],[Income]],0)</f>
        <v>0</v>
      </c>
      <c r="BS400">
        <f ca="1">IF(Table1[[#This Row],[Occupation]]="General Work",Table1[[#This Row],[Income]],0)</f>
        <v>0</v>
      </c>
      <c r="BT400" s="2">
        <f ca="1">IF(Table1[[#This Row],[Occupation]]="Agriculture",Table1[[#This Row],[Income]],0)</f>
        <v>0</v>
      </c>
      <c r="BV400" s="1">
        <f ca="1">IF(Table1[[#This Row],[Value of Debts]]&gt;Table1[[#This Row],[Income]],1,0)</f>
        <v>1</v>
      </c>
      <c r="BY400" s="2">
        <f ca="1">IF(Table1[[#This Row],[Net Worth of person]]&gt;$BZ$5,Table1[[#This Row],[Age]],0)</f>
        <v>32</v>
      </c>
    </row>
    <row r="401" spans="2:77" x14ac:dyDescent="0.3">
      <c r="B401">
        <f t="shared" ca="1" si="146"/>
        <v>2</v>
      </c>
      <c r="C401" t="str">
        <f t="shared" ca="1" si="133"/>
        <v>Women</v>
      </c>
      <c r="D401">
        <f t="shared" ca="1" si="147"/>
        <v>27</v>
      </c>
      <c r="E401">
        <f t="shared" ca="1" si="148"/>
        <v>2</v>
      </c>
      <c r="F401" t="str">
        <f t="shared" ca="1" si="134"/>
        <v>Construction</v>
      </c>
      <c r="G401">
        <f t="shared" ca="1" si="149"/>
        <v>3</v>
      </c>
      <c r="H401" t="str">
        <f t="shared" ca="1" si="135"/>
        <v>University</v>
      </c>
      <c r="I401">
        <f t="shared" ca="1" si="150"/>
        <v>1</v>
      </c>
      <c r="J401">
        <f t="shared" ca="1" si="151"/>
        <v>3</v>
      </c>
      <c r="K401">
        <f t="shared" ca="1" si="152"/>
        <v>39335</v>
      </c>
      <c r="L401">
        <f t="shared" ca="1" si="153"/>
        <v>6</v>
      </c>
      <c r="M401" t="str">
        <f t="shared" ca="1" si="136"/>
        <v>Area 6</v>
      </c>
      <c r="N401">
        <f t="shared" ca="1" si="137"/>
        <v>236010</v>
      </c>
      <c r="O401">
        <f ca="1">RAND()*Table1[[#This Row],[value of House]]</f>
        <v>36551.613346089231</v>
      </c>
      <c r="P401">
        <f t="shared" ca="1" si="138"/>
        <v>30800.929558116892</v>
      </c>
      <c r="Q401">
        <f t="shared" ca="1" si="139"/>
        <v>19299</v>
      </c>
      <c r="R401">
        <f t="shared" ca="1" si="140"/>
        <v>61523.447901952881</v>
      </c>
      <c r="S401">
        <f t="shared" ca="1" si="141"/>
        <v>10260.928910113524</v>
      </c>
      <c r="T401">
        <f t="shared" ca="1" si="142"/>
        <v>277071.85846823041</v>
      </c>
      <c r="U401">
        <f t="shared" ca="1" si="143"/>
        <v>117374.06124804211</v>
      </c>
      <c r="V401">
        <f t="shared" ca="1" si="144"/>
        <v>159697.79722018831</v>
      </c>
      <c r="X401" s="1">
        <f ca="1">IF(Table1[[#This Row],[Gender]]="Men",1,0)</f>
        <v>0</v>
      </c>
      <c r="Y401">
        <f ca="1">IF(Table1[[#This Row],[Gender]]="Women",1,0)</f>
        <v>1</v>
      </c>
      <c r="AB401" s="2"/>
      <c r="AD401" s="1">
        <f ca="1">IF(Table1[[#This Row],[Occupation]]="General Work",1,0)</f>
        <v>0</v>
      </c>
      <c r="AE401">
        <f ca="1">IF(Table1[[#This Row],[Occupation]]="IT",1,0)</f>
        <v>0</v>
      </c>
      <c r="AF401">
        <f ca="1">IF(Table1[[#This Row],[Occupation]]="Agriculture",1,0)</f>
        <v>0</v>
      </c>
      <c r="AG401">
        <f ca="1">IF(Table1[[#This Row],[Occupation]]="Teaching",1,0)</f>
        <v>0</v>
      </c>
      <c r="AH401">
        <f ca="1">IF(Table1[[#This Row],[Occupation]]="Construction",1,0)</f>
        <v>1</v>
      </c>
      <c r="AI401">
        <f ca="1">IF(Table1[[#This Row],[Occupation]]="Health",1,0)</f>
        <v>0</v>
      </c>
      <c r="AP401" s="1"/>
      <c r="AQ401" s="11">
        <f t="shared" ca="1" si="145"/>
        <v>41755.53421403496</v>
      </c>
      <c r="AR401" s="2"/>
      <c r="AS401" s="1">
        <f ca="1">IF(Table1[[#This Row],[Value of Debts]]&gt;$AT$5,1,0)</f>
        <v>1</v>
      </c>
      <c r="AV401" s="2"/>
      <c r="AW401" s="16">
        <f ca="1">Table1[[#This Row],[Mortage Left]]/Table1[[#This Row],[value of House]]</f>
        <v>0.15487315514634648</v>
      </c>
      <c r="AX401">
        <f t="shared" ca="1" si="154"/>
        <v>1</v>
      </c>
      <c r="BA401" s="1">
        <f ca="1">IF(Table1[[#This Row],[Area]]="Area 1",Table1[[#This Row],[Income]],0)</f>
        <v>0</v>
      </c>
      <c r="BB401">
        <f ca="1">IF(Table1[[#This Row],[Area]]="Area 2",Table1[[#This Row],[Income]],0)</f>
        <v>0</v>
      </c>
      <c r="BC401">
        <f ca="1">IF(Table1[[#This Row],[Area]]="Area 3",Table1[[#This Row],[Income]],0)</f>
        <v>0</v>
      </c>
      <c r="BD401">
        <f ca="1">IF(Table1[[#This Row],[Area]]="Area 4",Table1[[#This Row],[Income]],0)</f>
        <v>0</v>
      </c>
      <c r="BE401">
        <f ca="1">IF(Table1[[#This Row],[Area]]="Area 5",Table1[[#This Row],[Income]],0)</f>
        <v>0</v>
      </c>
      <c r="BF401">
        <f ca="1">IF(Table1[[#This Row],[Area]]="Area 6",Table1[[#This Row],[Income]],0)</f>
        <v>39335</v>
      </c>
      <c r="BG401">
        <f ca="1">IF(Table1[[#This Row],[Area]]="Area 7",Table1[[#This Row],[Income]],0)</f>
        <v>0</v>
      </c>
      <c r="BH401">
        <f ca="1">IF(Table1[[#This Row],[Area]]="Area 8",Table1[[#This Row],[Income]],0)</f>
        <v>0</v>
      </c>
      <c r="BI401">
        <f ca="1">IF(Table1[[#This Row],[Area]]="Area 9",Table1[[#This Row],[Income]],0)</f>
        <v>0</v>
      </c>
      <c r="BJ401">
        <f ca="1">IF(Table1[[#This Row],[Area]]="Area 10",Table1[[#This Row],[Income]],0)</f>
        <v>0</v>
      </c>
      <c r="BK401">
        <f ca="1">IF(Table1[[#This Row],[Area]]="Area 11",Table1[[#This Row],[Income]],0)</f>
        <v>0</v>
      </c>
      <c r="BL401">
        <f ca="1">IF(Table1[[#This Row],[Area]]="Area 12",Table1[[#This Row],[Income]],0)</f>
        <v>0</v>
      </c>
      <c r="BM401">
        <f ca="1">IF(Table1[[#This Row],[Area]]="Area 13",Table1[[#This Row],[Income]],0)</f>
        <v>0</v>
      </c>
      <c r="BN401" s="2">
        <f ca="1">IF(Table1[[#This Row],[Area]]="Area 14",Table1[[#This Row],[Income]],0)</f>
        <v>0</v>
      </c>
      <c r="BO401" s="1">
        <f ca="1">IF(Table1[[#This Row],[Occupation]]="Health",Table1[[#This Row],[Income]],0)</f>
        <v>0</v>
      </c>
      <c r="BP401">
        <f ca="1">IF(Table1[[#This Row],[Occupation]]="Construction",Table1[[#This Row],[Income]],0)</f>
        <v>39335</v>
      </c>
      <c r="BQ401">
        <f ca="1">IF(Table1[[#This Row],[Occupation]]="Teaching",Table1[[#This Row],[Income]],0)</f>
        <v>0</v>
      </c>
      <c r="BR401">
        <f ca="1">IF(Table1[[#This Row],[Occupation]]="IT",Table1[[#This Row],[Income]],0)</f>
        <v>0</v>
      </c>
      <c r="BS401">
        <f ca="1">IF(Table1[[#This Row],[Occupation]]="General Work",Table1[[#This Row],[Income]],0)</f>
        <v>0</v>
      </c>
      <c r="BT401" s="2">
        <f ca="1">IF(Table1[[#This Row],[Occupation]]="Agriculture",Table1[[#This Row],[Income]],0)</f>
        <v>0</v>
      </c>
      <c r="BV401" s="1">
        <f ca="1">IF(Table1[[#This Row],[Value of Debts]]&gt;Table1[[#This Row],[Income]],1,0)</f>
        <v>1</v>
      </c>
      <c r="BY401" s="2">
        <f ca="1">IF(Table1[[#This Row],[Net Worth of person]]&gt;$BZ$5,Table1[[#This Row],[Age]],0)</f>
        <v>27</v>
      </c>
    </row>
    <row r="402" spans="2:77" x14ac:dyDescent="0.3">
      <c r="B402">
        <f t="shared" ca="1" si="146"/>
        <v>2</v>
      </c>
      <c r="C402" t="str">
        <f t="shared" ca="1" si="133"/>
        <v>Women</v>
      </c>
      <c r="D402">
        <f t="shared" ca="1" si="147"/>
        <v>39</v>
      </c>
      <c r="E402">
        <f t="shared" ca="1" si="148"/>
        <v>1</v>
      </c>
      <c r="F402" t="str">
        <f t="shared" ca="1" si="134"/>
        <v>Health</v>
      </c>
      <c r="G402">
        <f t="shared" ca="1" si="149"/>
        <v>1</v>
      </c>
      <c r="H402" t="str">
        <f t="shared" ca="1" si="135"/>
        <v>High School</v>
      </c>
      <c r="I402">
        <f t="shared" ca="1" si="150"/>
        <v>0</v>
      </c>
      <c r="J402">
        <f t="shared" ca="1" si="151"/>
        <v>2</v>
      </c>
      <c r="K402">
        <f t="shared" ca="1" si="152"/>
        <v>61958</v>
      </c>
      <c r="L402">
        <f t="shared" ca="1" si="153"/>
        <v>5</v>
      </c>
      <c r="M402" t="str">
        <f t="shared" ca="1" si="136"/>
        <v>Area 5</v>
      </c>
      <c r="N402">
        <f t="shared" ca="1" si="137"/>
        <v>247832</v>
      </c>
      <c r="O402">
        <f ca="1">RAND()*Table1[[#This Row],[value of House]]</f>
        <v>176136.11418700224</v>
      </c>
      <c r="P402">
        <f t="shared" ca="1" si="138"/>
        <v>83511.068428069921</v>
      </c>
      <c r="Q402">
        <f t="shared" ca="1" si="139"/>
        <v>37424</v>
      </c>
      <c r="R402">
        <f t="shared" ca="1" si="140"/>
        <v>104678.8414047666</v>
      </c>
      <c r="S402">
        <f t="shared" ca="1" si="141"/>
        <v>48863.634524056644</v>
      </c>
      <c r="T402">
        <f t="shared" ca="1" si="142"/>
        <v>380206.70295212656</v>
      </c>
      <c r="U402">
        <f t="shared" ca="1" si="143"/>
        <v>318238.95559176884</v>
      </c>
      <c r="V402">
        <f t="shared" ca="1" si="144"/>
        <v>61967.747360357724</v>
      </c>
      <c r="X402" s="1">
        <f ca="1">IF(Table1[[#This Row],[Gender]]="Men",1,0)</f>
        <v>0</v>
      </c>
      <c r="Y402">
        <f ca="1">IF(Table1[[#This Row],[Gender]]="Women",1,0)</f>
        <v>1</v>
      </c>
      <c r="AB402" s="2"/>
      <c r="AD402" s="1">
        <f ca="1">IF(Table1[[#This Row],[Occupation]]="General Work",1,0)</f>
        <v>0</v>
      </c>
      <c r="AE402">
        <f ca="1">IF(Table1[[#This Row],[Occupation]]="IT",1,0)</f>
        <v>0</v>
      </c>
      <c r="AF402">
        <f ca="1">IF(Table1[[#This Row],[Occupation]]="Agriculture",1,0)</f>
        <v>0</v>
      </c>
      <c r="AG402">
        <f ca="1">IF(Table1[[#This Row],[Occupation]]="Teaching",1,0)</f>
        <v>0</v>
      </c>
      <c r="AH402">
        <f ca="1">IF(Table1[[#This Row],[Occupation]]="Construction",1,0)</f>
        <v>0</v>
      </c>
      <c r="AI402">
        <f ca="1">IF(Table1[[#This Row],[Occupation]]="Health",1,0)</f>
        <v>1</v>
      </c>
      <c r="AP402" s="1"/>
      <c r="AQ402" s="11">
        <f t="shared" ca="1" si="145"/>
        <v>53475.085201309128</v>
      </c>
      <c r="AR402" s="2"/>
      <c r="AS402" s="1">
        <f ca="1">IF(Table1[[#This Row],[Value of Debts]]&gt;$AT$5,1,0)</f>
        <v>1</v>
      </c>
      <c r="AV402" s="2"/>
      <c r="AW402" s="16">
        <f ca="1">Table1[[#This Row],[Mortage Left]]/Table1[[#This Row],[value of House]]</f>
        <v>0.7107077140442003</v>
      </c>
      <c r="AX402">
        <f t="shared" ca="1" si="154"/>
        <v>0</v>
      </c>
      <c r="BA402" s="1">
        <f ca="1">IF(Table1[[#This Row],[Area]]="Area 1",Table1[[#This Row],[Income]],0)</f>
        <v>0</v>
      </c>
      <c r="BB402">
        <f ca="1">IF(Table1[[#This Row],[Area]]="Area 2",Table1[[#This Row],[Income]],0)</f>
        <v>0</v>
      </c>
      <c r="BC402">
        <f ca="1">IF(Table1[[#This Row],[Area]]="Area 3",Table1[[#This Row],[Income]],0)</f>
        <v>0</v>
      </c>
      <c r="BD402">
        <f ca="1">IF(Table1[[#This Row],[Area]]="Area 4",Table1[[#This Row],[Income]],0)</f>
        <v>0</v>
      </c>
      <c r="BE402">
        <f ca="1">IF(Table1[[#This Row],[Area]]="Area 5",Table1[[#This Row],[Income]],0)</f>
        <v>61958</v>
      </c>
      <c r="BF402">
        <f ca="1">IF(Table1[[#This Row],[Area]]="Area 6",Table1[[#This Row],[Income]],0)</f>
        <v>0</v>
      </c>
      <c r="BG402">
        <f ca="1">IF(Table1[[#This Row],[Area]]="Area 7",Table1[[#This Row],[Income]],0)</f>
        <v>0</v>
      </c>
      <c r="BH402">
        <f ca="1">IF(Table1[[#This Row],[Area]]="Area 8",Table1[[#This Row],[Income]],0)</f>
        <v>0</v>
      </c>
      <c r="BI402">
        <f ca="1">IF(Table1[[#This Row],[Area]]="Area 9",Table1[[#This Row],[Income]],0)</f>
        <v>0</v>
      </c>
      <c r="BJ402">
        <f ca="1">IF(Table1[[#This Row],[Area]]="Area 10",Table1[[#This Row],[Income]],0)</f>
        <v>0</v>
      </c>
      <c r="BK402">
        <f ca="1">IF(Table1[[#This Row],[Area]]="Area 11",Table1[[#This Row],[Income]],0)</f>
        <v>0</v>
      </c>
      <c r="BL402">
        <f ca="1">IF(Table1[[#This Row],[Area]]="Area 12",Table1[[#This Row],[Income]],0)</f>
        <v>0</v>
      </c>
      <c r="BM402">
        <f ca="1">IF(Table1[[#This Row],[Area]]="Area 13",Table1[[#This Row],[Income]],0)</f>
        <v>0</v>
      </c>
      <c r="BN402" s="2">
        <f ca="1">IF(Table1[[#This Row],[Area]]="Area 14",Table1[[#This Row],[Income]],0)</f>
        <v>0</v>
      </c>
      <c r="BO402" s="1">
        <f ca="1">IF(Table1[[#This Row],[Occupation]]="Health",Table1[[#This Row],[Income]],0)</f>
        <v>61958</v>
      </c>
      <c r="BP402">
        <f ca="1">IF(Table1[[#This Row],[Occupation]]="Construction",Table1[[#This Row],[Income]],0)</f>
        <v>0</v>
      </c>
      <c r="BQ402">
        <f ca="1">IF(Table1[[#This Row],[Occupation]]="Teaching",Table1[[#This Row],[Income]],0)</f>
        <v>0</v>
      </c>
      <c r="BR402">
        <f ca="1">IF(Table1[[#This Row],[Occupation]]="IT",Table1[[#This Row],[Income]],0)</f>
        <v>0</v>
      </c>
      <c r="BS402">
        <f ca="1">IF(Table1[[#This Row],[Occupation]]="General Work",Table1[[#This Row],[Income]],0)</f>
        <v>0</v>
      </c>
      <c r="BT402" s="2">
        <f ca="1">IF(Table1[[#This Row],[Occupation]]="Agriculture",Table1[[#This Row],[Income]],0)</f>
        <v>0</v>
      </c>
      <c r="BV402" s="1">
        <f ca="1">IF(Table1[[#This Row],[Value of Debts]]&gt;Table1[[#This Row],[Income]],1,0)</f>
        <v>1</v>
      </c>
      <c r="BY402" s="2">
        <f ca="1">IF(Table1[[#This Row],[Net Worth of person]]&gt;$BZ$5,Table1[[#This Row],[Age]],0)</f>
        <v>0</v>
      </c>
    </row>
    <row r="403" spans="2:77" x14ac:dyDescent="0.3">
      <c r="B403">
        <f t="shared" ca="1" si="146"/>
        <v>2</v>
      </c>
      <c r="C403" t="str">
        <f t="shared" ca="1" si="133"/>
        <v>Women</v>
      </c>
      <c r="D403">
        <f t="shared" ca="1" si="147"/>
        <v>26</v>
      </c>
      <c r="E403">
        <f t="shared" ca="1" si="148"/>
        <v>3</v>
      </c>
      <c r="F403" t="str">
        <f t="shared" ca="1" si="134"/>
        <v>Teaching</v>
      </c>
      <c r="G403">
        <f t="shared" ca="1" si="149"/>
        <v>4</v>
      </c>
      <c r="H403" t="str">
        <f t="shared" ca="1" si="135"/>
        <v>Technical</v>
      </c>
      <c r="I403">
        <f t="shared" ca="1" si="150"/>
        <v>1</v>
      </c>
      <c r="J403">
        <f t="shared" ca="1" si="151"/>
        <v>2</v>
      </c>
      <c r="K403">
        <f t="shared" ca="1" si="152"/>
        <v>78006</v>
      </c>
      <c r="L403">
        <f t="shared" ca="1" si="153"/>
        <v>10</v>
      </c>
      <c r="M403" t="str">
        <f t="shared" ca="1" si="136"/>
        <v>Area 10</v>
      </c>
      <c r="N403">
        <f t="shared" ca="1" si="137"/>
        <v>390030</v>
      </c>
      <c r="O403">
        <f ca="1">RAND()*Table1[[#This Row],[value of House]]</f>
        <v>293698.04257034644</v>
      </c>
      <c r="P403">
        <f t="shared" ca="1" si="138"/>
        <v>106950.17040261826</v>
      </c>
      <c r="Q403">
        <f t="shared" ca="1" si="139"/>
        <v>101925</v>
      </c>
      <c r="R403">
        <f t="shared" ca="1" si="140"/>
        <v>55842.702753282712</v>
      </c>
      <c r="S403">
        <f t="shared" ca="1" si="141"/>
        <v>4308.5087501495018</v>
      </c>
      <c r="T403">
        <f t="shared" ca="1" si="142"/>
        <v>501288.67915276776</v>
      </c>
      <c r="U403">
        <f t="shared" ca="1" si="143"/>
        <v>451465.74532362918</v>
      </c>
      <c r="V403">
        <f t="shared" ca="1" si="144"/>
        <v>49822.933829138579</v>
      </c>
      <c r="X403" s="1">
        <f ca="1">IF(Table1[[#This Row],[Gender]]="Men",1,0)</f>
        <v>0</v>
      </c>
      <c r="Y403">
        <f ca="1">IF(Table1[[#This Row],[Gender]]="Women",1,0)</f>
        <v>1</v>
      </c>
      <c r="AB403" s="2"/>
      <c r="AD403" s="1">
        <f ca="1">IF(Table1[[#This Row],[Occupation]]="General Work",1,0)</f>
        <v>0</v>
      </c>
      <c r="AE403">
        <f ca="1">IF(Table1[[#This Row],[Occupation]]="IT",1,0)</f>
        <v>0</v>
      </c>
      <c r="AF403">
        <f ca="1">IF(Table1[[#This Row],[Occupation]]="Agriculture",1,0)</f>
        <v>0</v>
      </c>
      <c r="AG403">
        <f ca="1">IF(Table1[[#This Row],[Occupation]]="Teaching",1,0)</f>
        <v>1</v>
      </c>
      <c r="AH403">
        <f ca="1">IF(Table1[[#This Row],[Occupation]]="Construction",1,0)</f>
        <v>0</v>
      </c>
      <c r="AI403">
        <f ca="1">IF(Table1[[#This Row],[Occupation]]="Health",1,0)</f>
        <v>0</v>
      </c>
      <c r="AP403" s="1"/>
      <c r="AQ403" s="11">
        <f t="shared" ca="1" si="145"/>
        <v>8799.5187421931169</v>
      </c>
      <c r="AR403" s="2"/>
      <c r="AS403" s="1">
        <f ca="1">IF(Table1[[#This Row],[Value of Debts]]&gt;$AT$5,1,0)</f>
        <v>1</v>
      </c>
      <c r="AV403" s="2"/>
      <c r="AW403" s="16">
        <f ca="1">Table1[[#This Row],[Mortage Left]]/Table1[[#This Row],[value of House]]</f>
        <v>0.75301397987423135</v>
      </c>
      <c r="AX403">
        <f t="shared" ca="1" si="154"/>
        <v>0</v>
      </c>
      <c r="BA403" s="1">
        <f ca="1">IF(Table1[[#This Row],[Area]]="Area 1",Table1[[#This Row],[Income]],0)</f>
        <v>0</v>
      </c>
      <c r="BB403">
        <f ca="1">IF(Table1[[#This Row],[Area]]="Area 2",Table1[[#This Row],[Income]],0)</f>
        <v>0</v>
      </c>
      <c r="BC403">
        <f ca="1">IF(Table1[[#This Row],[Area]]="Area 3",Table1[[#This Row],[Income]],0)</f>
        <v>0</v>
      </c>
      <c r="BD403">
        <f ca="1">IF(Table1[[#This Row],[Area]]="Area 4",Table1[[#This Row],[Income]],0)</f>
        <v>0</v>
      </c>
      <c r="BE403">
        <f ca="1">IF(Table1[[#This Row],[Area]]="Area 5",Table1[[#This Row],[Income]],0)</f>
        <v>0</v>
      </c>
      <c r="BF403">
        <f ca="1">IF(Table1[[#This Row],[Area]]="Area 6",Table1[[#This Row],[Income]],0)</f>
        <v>0</v>
      </c>
      <c r="BG403">
        <f ca="1">IF(Table1[[#This Row],[Area]]="Area 7",Table1[[#This Row],[Income]],0)</f>
        <v>0</v>
      </c>
      <c r="BH403">
        <f ca="1">IF(Table1[[#This Row],[Area]]="Area 8",Table1[[#This Row],[Income]],0)</f>
        <v>0</v>
      </c>
      <c r="BI403">
        <f ca="1">IF(Table1[[#This Row],[Area]]="Area 9",Table1[[#This Row],[Income]],0)</f>
        <v>0</v>
      </c>
      <c r="BJ403">
        <f ca="1">IF(Table1[[#This Row],[Area]]="Area 10",Table1[[#This Row],[Income]],0)</f>
        <v>78006</v>
      </c>
      <c r="BK403">
        <f ca="1">IF(Table1[[#This Row],[Area]]="Area 11",Table1[[#This Row],[Income]],0)</f>
        <v>0</v>
      </c>
      <c r="BL403">
        <f ca="1">IF(Table1[[#This Row],[Area]]="Area 12",Table1[[#This Row],[Income]],0)</f>
        <v>0</v>
      </c>
      <c r="BM403">
        <f ca="1">IF(Table1[[#This Row],[Area]]="Area 13",Table1[[#This Row],[Income]],0)</f>
        <v>0</v>
      </c>
      <c r="BN403" s="2">
        <f ca="1">IF(Table1[[#This Row],[Area]]="Area 14",Table1[[#This Row],[Income]],0)</f>
        <v>0</v>
      </c>
      <c r="BO403" s="1">
        <f ca="1">IF(Table1[[#This Row],[Occupation]]="Health",Table1[[#This Row],[Income]],0)</f>
        <v>0</v>
      </c>
      <c r="BP403">
        <f ca="1">IF(Table1[[#This Row],[Occupation]]="Construction",Table1[[#This Row],[Income]],0)</f>
        <v>0</v>
      </c>
      <c r="BQ403">
        <f ca="1">IF(Table1[[#This Row],[Occupation]]="Teaching",Table1[[#This Row],[Income]],0)</f>
        <v>78006</v>
      </c>
      <c r="BR403">
        <f ca="1">IF(Table1[[#This Row],[Occupation]]="IT",Table1[[#This Row],[Income]],0)</f>
        <v>0</v>
      </c>
      <c r="BS403">
        <f ca="1">IF(Table1[[#This Row],[Occupation]]="General Work",Table1[[#This Row],[Income]],0)</f>
        <v>0</v>
      </c>
      <c r="BT403" s="2">
        <f ca="1">IF(Table1[[#This Row],[Occupation]]="Agriculture",Table1[[#This Row],[Income]],0)</f>
        <v>0</v>
      </c>
      <c r="BV403" s="1">
        <f ca="1">IF(Table1[[#This Row],[Value of Debts]]&gt;Table1[[#This Row],[Income]],1,0)</f>
        <v>1</v>
      </c>
      <c r="BY403" s="2">
        <f ca="1">IF(Table1[[#This Row],[Net Worth of person]]&gt;$BZ$5,Table1[[#This Row],[Age]],0)</f>
        <v>0</v>
      </c>
    </row>
    <row r="404" spans="2:77" x14ac:dyDescent="0.3">
      <c r="B404">
        <f t="shared" ca="1" si="146"/>
        <v>1</v>
      </c>
      <c r="C404" t="str">
        <f t="shared" ca="1" si="133"/>
        <v>Men</v>
      </c>
      <c r="D404">
        <f t="shared" ca="1" si="147"/>
        <v>28</v>
      </c>
      <c r="E404">
        <f t="shared" ca="1" si="148"/>
        <v>1</v>
      </c>
      <c r="F404" t="str">
        <f t="shared" ca="1" si="134"/>
        <v>Health</v>
      </c>
      <c r="G404">
        <f t="shared" ca="1" si="149"/>
        <v>2</v>
      </c>
      <c r="H404" t="str">
        <f t="shared" ca="1" si="135"/>
        <v>College</v>
      </c>
      <c r="I404">
        <f t="shared" ca="1" si="150"/>
        <v>0</v>
      </c>
      <c r="J404">
        <f t="shared" ca="1" si="151"/>
        <v>1</v>
      </c>
      <c r="K404">
        <f t="shared" ca="1" si="152"/>
        <v>71484</v>
      </c>
      <c r="L404">
        <f t="shared" ca="1" si="153"/>
        <v>6</v>
      </c>
      <c r="M404" t="str">
        <f t="shared" ca="1" si="136"/>
        <v>Area 6</v>
      </c>
      <c r="N404">
        <f t="shared" ca="1" si="137"/>
        <v>214452</v>
      </c>
      <c r="O404">
        <f ca="1">RAND()*Table1[[#This Row],[value of House]]</f>
        <v>96806.991004311698</v>
      </c>
      <c r="P404">
        <f t="shared" ca="1" si="138"/>
        <v>8799.5187421931169</v>
      </c>
      <c r="Q404">
        <f t="shared" ca="1" si="139"/>
        <v>2780</v>
      </c>
      <c r="R404">
        <f t="shared" ca="1" si="140"/>
        <v>104815.28098933336</v>
      </c>
      <c r="S404">
        <f t="shared" ca="1" si="141"/>
        <v>104482.52689594</v>
      </c>
      <c r="T404">
        <f t="shared" ca="1" si="142"/>
        <v>327734.04563813313</v>
      </c>
      <c r="U404">
        <f t="shared" ca="1" si="143"/>
        <v>204402.27199364506</v>
      </c>
      <c r="V404">
        <f t="shared" ca="1" si="144"/>
        <v>123331.77364448807</v>
      </c>
      <c r="X404" s="1">
        <f ca="1">IF(Table1[[#This Row],[Gender]]="Men",1,0)</f>
        <v>1</v>
      </c>
      <c r="Y404">
        <f ca="1">IF(Table1[[#This Row],[Gender]]="Women",1,0)</f>
        <v>0</v>
      </c>
      <c r="AB404" s="2"/>
      <c r="AD404" s="1">
        <f ca="1">IF(Table1[[#This Row],[Occupation]]="General Work",1,0)</f>
        <v>0</v>
      </c>
      <c r="AE404">
        <f ca="1">IF(Table1[[#This Row],[Occupation]]="IT",1,0)</f>
        <v>0</v>
      </c>
      <c r="AF404">
        <f ca="1">IF(Table1[[#This Row],[Occupation]]="Agriculture",1,0)</f>
        <v>0</v>
      </c>
      <c r="AG404">
        <f ca="1">IF(Table1[[#This Row],[Occupation]]="Teaching",1,0)</f>
        <v>0</v>
      </c>
      <c r="AH404">
        <f ca="1">IF(Table1[[#This Row],[Occupation]]="Construction",1,0)</f>
        <v>0</v>
      </c>
      <c r="AI404">
        <f ca="1">IF(Table1[[#This Row],[Occupation]]="Health",1,0)</f>
        <v>1</v>
      </c>
      <c r="AP404" s="1"/>
      <c r="AQ404" s="11">
        <f t="shared" ca="1" si="145"/>
        <v>22134.439463114024</v>
      </c>
      <c r="AR404" s="2"/>
      <c r="AS404" s="1">
        <f ca="1">IF(Table1[[#This Row],[Value of Debts]]&gt;$AT$5,1,0)</f>
        <v>1</v>
      </c>
      <c r="AV404" s="2"/>
      <c r="AW404" s="16">
        <f ca="1">Table1[[#This Row],[Mortage Left]]/Table1[[#This Row],[value of House]]</f>
        <v>0.45141565946837381</v>
      </c>
      <c r="AX404">
        <f t="shared" ca="1" si="154"/>
        <v>0</v>
      </c>
      <c r="BA404" s="1">
        <f ca="1">IF(Table1[[#This Row],[Area]]="Area 1",Table1[[#This Row],[Income]],0)</f>
        <v>0</v>
      </c>
      <c r="BB404">
        <f ca="1">IF(Table1[[#This Row],[Area]]="Area 2",Table1[[#This Row],[Income]],0)</f>
        <v>0</v>
      </c>
      <c r="BC404">
        <f ca="1">IF(Table1[[#This Row],[Area]]="Area 3",Table1[[#This Row],[Income]],0)</f>
        <v>0</v>
      </c>
      <c r="BD404">
        <f ca="1">IF(Table1[[#This Row],[Area]]="Area 4",Table1[[#This Row],[Income]],0)</f>
        <v>0</v>
      </c>
      <c r="BE404">
        <f ca="1">IF(Table1[[#This Row],[Area]]="Area 5",Table1[[#This Row],[Income]],0)</f>
        <v>0</v>
      </c>
      <c r="BF404">
        <f ca="1">IF(Table1[[#This Row],[Area]]="Area 6",Table1[[#This Row],[Income]],0)</f>
        <v>71484</v>
      </c>
      <c r="BG404">
        <f ca="1">IF(Table1[[#This Row],[Area]]="Area 7",Table1[[#This Row],[Income]],0)</f>
        <v>0</v>
      </c>
      <c r="BH404">
        <f ca="1">IF(Table1[[#This Row],[Area]]="Area 8",Table1[[#This Row],[Income]],0)</f>
        <v>0</v>
      </c>
      <c r="BI404">
        <f ca="1">IF(Table1[[#This Row],[Area]]="Area 9",Table1[[#This Row],[Income]],0)</f>
        <v>0</v>
      </c>
      <c r="BJ404">
        <f ca="1">IF(Table1[[#This Row],[Area]]="Area 10",Table1[[#This Row],[Income]],0)</f>
        <v>0</v>
      </c>
      <c r="BK404">
        <f ca="1">IF(Table1[[#This Row],[Area]]="Area 11",Table1[[#This Row],[Income]],0)</f>
        <v>0</v>
      </c>
      <c r="BL404">
        <f ca="1">IF(Table1[[#This Row],[Area]]="Area 12",Table1[[#This Row],[Income]],0)</f>
        <v>0</v>
      </c>
      <c r="BM404">
        <f ca="1">IF(Table1[[#This Row],[Area]]="Area 13",Table1[[#This Row],[Income]],0)</f>
        <v>0</v>
      </c>
      <c r="BN404" s="2">
        <f ca="1">IF(Table1[[#This Row],[Area]]="Area 14",Table1[[#This Row],[Income]],0)</f>
        <v>0</v>
      </c>
      <c r="BO404" s="1">
        <f ca="1">IF(Table1[[#This Row],[Occupation]]="Health",Table1[[#This Row],[Income]],0)</f>
        <v>71484</v>
      </c>
      <c r="BP404">
        <f ca="1">IF(Table1[[#This Row],[Occupation]]="Construction",Table1[[#This Row],[Income]],0)</f>
        <v>0</v>
      </c>
      <c r="BQ404">
        <f ca="1">IF(Table1[[#This Row],[Occupation]]="Teaching",Table1[[#This Row],[Income]],0)</f>
        <v>0</v>
      </c>
      <c r="BR404">
        <f ca="1">IF(Table1[[#This Row],[Occupation]]="IT",Table1[[#This Row],[Income]],0)</f>
        <v>0</v>
      </c>
      <c r="BS404">
        <f ca="1">IF(Table1[[#This Row],[Occupation]]="General Work",Table1[[#This Row],[Income]],0)</f>
        <v>0</v>
      </c>
      <c r="BT404" s="2">
        <f ca="1">IF(Table1[[#This Row],[Occupation]]="Agriculture",Table1[[#This Row],[Income]],0)</f>
        <v>0</v>
      </c>
      <c r="BV404" s="1">
        <f ca="1">IF(Table1[[#This Row],[Value of Debts]]&gt;Table1[[#This Row],[Income]],1,0)</f>
        <v>1</v>
      </c>
      <c r="BY404" s="2">
        <f ca="1">IF(Table1[[#This Row],[Net Worth of person]]&gt;$BZ$5,Table1[[#This Row],[Age]],0)</f>
        <v>28</v>
      </c>
    </row>
    <row r="405" spans="2:77" x14ac:dyDescent="0.3">
      <c r="B405">
        <f t="shared" ca="1" si="146"/>
        <v>1</v>
      </c>
      <c r="C405" t="str">
        <f t="shared" ca="1" si="133"/>
        <v>Men</v>
      </c>
      <c r="D405">
        <f t="shared" ca="1" si="147"/>
        <v>41</v>
      </c>
      <c r="E405">
        <f t="shared" ca="1" si="148"/>
        <v>1</v>
      </c>
      <c r="F405" t="str">
        <f t="shared" ca="1" si="134"/>
        <v>Health</v>
      </c>
      <c r="G405">
        <f t="shared" ca="1" si="149"/>
        <v>3</v>
      </c>
      <c r="H405" t="str">
        <f t="shared" ca="1" si="135"/>
        <v>University</v>
      </c>
      <c r="I405">
        <f t="shared" ca="1" si="150"/>
        <v>0</v>
      </c>
      <c r="J405">
        <f t="shared" ca="1" si="151"/>
        <v>2</v>
      </c>
      <c r="K405">
        <f t="shared" ca="1" si="152"/>
        <v>57301</v>
      </c>
      <c r="L405">
        <f t="shared" ca="1" si="153"/>
        <v>13</v>
      </c>
      <c r="M405" t="str">
        <f t="shared" ca="1" si="136"/>
        <v>Area 13</v>
      </c>
      <c r="N405">
        <f t="shared" ca="1" si="137"/>
        <v>229204</v>
      </c>
      <c r="O405">
        <f ca="1">RAND()*Table1[[#This Row],[value of House]]</f>
        <v>148061.27829894205</v>
      </c>
      <c r="P405">
        <f t="shared" ca="1" si="138"/>
        <v>44268.878926228048</v>
      </c>
      <c r="Q405">
        <f t="shared" ca="1" si="139"/>
        <v>33376</v>
      </c>
      <c r="R405">
        <f t="shared" ca="1" si="140"/>
        <v>38956.332721306142</v>
      </c>
      <c r="S405">
        <f t="shared" ca="1" si="141"/>
        <v>78490.991153898882</v>
      </c>
      <c r="T405">
        <f t="shared" ca="1" si="142"/>
        <v>351963.87008012692</v>
      </c>
      <c r="U405">
        <f t="shared" ca="1" si="143"/>
        <v>220393.61102024821</v>
      </c>
      <c r="V405">
        <f t="shared" ca="1" si="144"/>
        <v>131570.25905987871</v>
      </c>
      <c r="X405" s="1">
        <f ca="1">IF(Table1[[#This Row],[Gender]]="Men",1,0)</f>
        <v>1</v>
      </c>
      <c r="Y405">
        <f ca="1">IF(Table1[[#This Row],[Gender]]="Women",1,0)</f>
        <v>0</v>
      </c>
      <c r="AB405" s="2"/>
      <c r="AD405" s="1">
        <f ca="1">IF(Table1[[#This Row],[Occupation]]="General Work",1,0)</f>
        <v>0</v>
      </c>
      <c r="AE405">
        <f ca="1">IF(Table1[[#This Row],[Occupation]]="IT",1,0)</f>
        <v>0</v>
      </c>
      <c r="AF405">
        <f ca="1">IF(Table1[[#This Row],[Occupation]]="Agriculture",1,0)</f>
        <v>0</v>
      </c>
      <c r="AG405">
        <f ca="1">IF(Table1[[#This Row],[Occupation]]="Teaching",1,0)</f>
        <v>0</v>
      </c>
      <c r="AH405">
        <f ca="1">IF(Table1[[#This Row],[Occupation]]="Construction",1,0)</f>
        <v>0</v>
      </c>
      <c r="AI405">
        <f ca="1">IF(Table1[[#This Row],[Occupation]]="Health",1,0)</f>
        <v>1</v>
      </c>
      <c r="AP405" s="1"/>
      <c r="AQ405" s="11">
        <f t="shared" ca="1" si="145"/>
        <v>58464.138736047709</v>
      </c>
      <c r="AR405" s="2"/>
      <c r="AS405" s="1">
        <f ca="1">IF(Table1[[#This Row],[Value of Debts]]&gt;$AT$5,1,0)</f>
        <v>1</v>
      </c>
      <c r="AV405" s="2"/>
      <c r="AW405" s="16">
        <f ca="1">Table1[[#This Row],[Mortage Left]]/Table1[[#This Row],[value of House]]</f>
        <v>0.64598034196149301</v>
      </c>
      <c r="AX405">
        <f t="shared" ca="1" si="154"/>
        <v>0</v>
      </c>
      <c r="BA405" s="1">
        <f ca="1">IF(Table1[[#This Row],[Area]]="Area 1",Table1[[#This Row],[Income]],0)</f>
        <v>0</v>
      </c>
      <c r="BB405">
        <f ca="1">IF(Table1[[#This Row],[Area]]="Area 2",Table1[[#This Row],[Income]],0)</f>
        <v>0</v>
      </c>
      <c r="BC405">
        <f ca="1">IF(Table1[[#This Row],[Area]]="Area 3",Table1[[#This Row],[Income]],0)</f>
        <v>0</v>
      </c>
      <c r="BD405">
        <f ca="1">IF(Table1[[#This Row],[Area]]="Area 4",Table1[[#This Row],[Income]],0)</f>
        <v>0</v>
      </c>
      <c r="BE405">
        <f ca="1">IF(Table1[[#This Row],[Area]]="Area 5",Table1[[#This Row],[Income]],0)</f>
        <v>0</v>
      </c>
      <c r="BF405">
        <f ca="1">IF(Table1[[#This Row],[Area]]="Area 6",Table1[[#This Row],[Income]],0)</f>
        <v>0</v>
      </c>
      <c r="BG405">
        <f ca="1">IF(Table1[[#This Row],[Area]]="Area 7",Table1[[#This Row],[Income]],0)</f>
        <v>0</v>
      </c>
      <c r="BH405">
        <f ca="1">IF(Table1[[#This Row],[Area]]="Area 8",Table1[[#This Row],[Income]],0)</f>
        <v>0</v>
      </c>
      <c r="BI405">
        <f ca="1">IF(Table1[[#This Row],[Area]]="Area 9",Table1[[#This Row],[Income]],0)</f>
        <v>0</v>
      </c>
      <c r="BJ405">
        <f ca="1">IF(Table1[[#This Row],[Area]]="Area 10",Table1[[#This Row],[Income]],0)</f>
        <v>0</v>
      </c>
      <c r="BK405">
        <f ca="1">IF(Table1[[#This Row],[Area]]="Area 11",Table1[[#This Row],[Income]],0)</f>
        <v>0</v>
      </c>
      <c r="BL405">
        <f ca="1">IF(Table1[[#This Row],[Area]]="Area 12",Table1[[#This Row],[Income]],0)</f>
        <v>0</v>
      </c>
      <c r="BM405">
        <f ca="1">IF(Table1[[#This Row],[Area]]="Area 13",Table1[[#This Row],[Income]],0)</f>
        <v>57301</v>
      </c>
      <c r="BN405" s="2">
        <f ca="1">IF(Table1[[#This Row],[Area]]="Area 14",Table1[[#This Row],[Income]],0)</f>
        <v>0</v>
      </c>
      <c r="BO405" s="1">
        <f ca="1">IF(Table1[[#This Row],[Occupation]]="Health",Table1[[#This Row],[Income]],0)</f>
        <v>57301</v>
      </c>
      <c r="BP405">
        <f ca="1">IF(Table1[[#This Row],[Occupation]]="Construction",Table1[[#This Row],[Income]],0)</f>
        <v>0</v>
      </c>
      <c r="BQ405">
        <f ca="1">IF(Table1[[#This Row],[Occupation]]="Teaching",Table1[[#This Row],[Income]],0)</f>
        <v>0</v>
      </c>
      <c r="BR405">
        <f ca="1">IF(Table1[[#This Row],[Occupation]]="IT",Table1[[#This Row],[Income]],0)</f>
        <v>0</v>
      </c>
      <c r="BS405">
        <f ca="1">IF(Table1[[#This Row],[Occupation]]="General Work",Table1[[#This Row],[Income]],0)</f>
        <v>0</v>
      </c>
      <c r="BT405" s="2">
        <f ca="1">IF(Table1[[#This Row],[Occupation]]="Agriculture",Table1[[#This Row],[Income]],0)</f>
        <v>0</v>
      </c>
      <c r="BV405" s="1">
        <f ca="1">IF(Table1[[#This Row],[Value of Debts]]&gt;Table1[[#This Row],[Income]],1,0)</f>
        <v>1</v>
      </c>
      <c r="BY405" s="2">
        <f ca="1">IF(Table1[[#This Row],[Net Worth of person]]&gt;$BZ$5,Table1[[#This Row],[Age]],0)</f>
        <v>41</v>
      </c>
    </row>
    <row r="406" spans="2:77" x14ac:dyDescent="0.3">
      <c r="B406">
        <f t="shared" ca="1" si="146"/>
        <v>1</v>
      </c>
      <c r="C406" t="str">
        <f t="shared" ca="1" si="133"/>
        <v>Men</v>
      </c>
      <c r="D406">
        <f t="shared" ca="1" si="147"/>
        <v>33</v>
      </c>
      <c r="E406">
        <f t="shared" ca="1" si="148"/>
        <v>3</v>
      </c>
      <c r="F406" t="str">
        <f t="shared" ca="1" si="134"/>
        <v>Teaching</v>
      </c>
      <c r="G406">
        <f t="shared" ca="1" si="149"/>
        <v>5</v>
      </c>
      <c r="H406" t="str">
        <f t="shared" ca="1" si="135"/>
        <v>Others</v>
      </c>
      <c r="I406">
        <f t="shared" ca="1" si="150"/>
        <v>2</v>
      </c>
      <c r="J406">
        <f t="shared" ca="1" si="151"/>
        <v>1</v>
      </c>
      <c r="K406">
        <f t="shared" ca="1" si="152"/>
        <v>66493</v>
      </c>
      <c r="L406">
        <f t="shared" ca="1" si="153"/>
        <v>1</v>
      </c>
      <c r="M406" t="str">
        <f t="shared" ca="1" si="136"/>
        <v>Area 1</v>
      </c>
      <c r="N406">
        <f t="shared" ca="1" si="137"/>
        <v>199479</v>
      </c>
      <c r="O406">
        <f ca="1">RAND()*Table1[[#This Row],[value of House]]</f>
        <v>10198.567194407513</v>
      </c>
      <c r="P406">
        <f t="shared" ca="1" si="138"/>
        <v>58464.138736047709</v>
      </c>
      <c r="Q406">
        <f t="shared" ca="1" si="139"/>
        <v>35219</v>
      </c>
      <c r="R406">
        <f t="shared" ca="1" si="140"/>
        <v>33805.048020907852</v>
      </c>
      <c r="S406">
        <f t="shared" ca="1" si="141"/>
        <v>52725.736258589262</v>
      </c>
      <c r="T406">
        <f t="shared" ca="1" si="142"/>
        <v>310668.87499463698</v>
      </c>
      <c r="U406">
        <f t="shared" ca="1" si="143"/>
        <v>79222.615215315367</v>
      </c>
      <c r="V406">
        <f t="shared" ca="1" si="144"/>
        <v>231446.25977932161</v>
      </c>
      <c r="X406" s="1">
        <f ca="1">IF(Table1[[#This Row],[Gender]]="Men",1,0)</f>
        <v>1</v>
      </c>
      <c r="Y406">
        <f ca="1">IF(Table1[[#This Row],[Gender]]="Women",1,0)</f>
        <v>0</v>
      </c>
      <c r="AB406" s="2"/>
      <c r="AD406" s="1">
        <f ca="1">IF(Table1[[#This Row],[Occupation]]="General Work",1,0)</f>
        <v>0</v>
      </c>
      <c r="AE406">
        <f ca="1">IF(Table1[[#This Row],[Occupation]]="IT",1,0)</f>
        <v>0</v>
      </c>
      <c r="AF406">
        <f ca="1">IF(Table1[[#This Row],[Occupation]]="Agriculture",1,0)</f>
        <v>0</v>
      </c>
      <c r="AG406">
        <f ca="1">IF(Table1[[#This Row],[Occupation]]="Teaching",1,0)</f>
        <v>1</v>
      </c>
      <c r="AH406">
        <f ca="1">IF(Table1[[#This Row],[Occupation]]="Construction",1,0)</f>
        <v>0</v>
      </c>
      <c r="AI406">
        <f ca="1">IF(Table1[[#This Row],[Occupation]]="Health",1,0)</f>
        <v>0</v>
      </c>
      <c r="AP406" s="1"/>
      <c r="AQ406" s="11">
        <f t="shared" ca="1" si="145"/>
        <v>69913.37339187022</v>
      </c>
      <c r="AR406" s="2"/>
      <c r="AS406" s="1">
        <f ca="1">IF(Table1[[#This Row],[Value of Debts]]&gt;$AT$5,1,0)</f>
        <v>0</v>
      </c>
      <c r="AV406" s="2"/>
      <c r="AW406" s="16">
        <f ca="1">Table1[[#This Row],[Mortage Left]]/Table1[[#This Row],[value of House]]</f>
        <v>5.1126019252189521E-2</v>
      </c>
      <c r="AX406">
        <f t="shared" ca="1" si="154"/>
        <v>1</v>
      </c>
      <c r="BA406" s="1">
        <f ca="1">IF(Table1[[#This Row],[Area]]="Area 1",Table1[[#This Row],[Income]],0)</f>
        <v>66493</v>
      </c>
      <c r="BB406">
        <f ca="1">IF(Table1[[#This Row],[Area]]="Area 2",Table1[[#This Row],[Income]],0)</f>
        <v>0</v>
      </c>
      <c r="BC406">
        <f ca="1">IF(Table1[[#This Row],[Area]]="Area 3",Table1[[#This Row],[Income]],0)</f>
        <v>0</v>
      </c>
      <c r="BD406">
        <f ca="1">IF(Table1[[#This Row],[Area]]="Area 4",Table1[[#This Row],[Income]],0)</f>
        <v>0</v>
      </c>
      <c r="BE406">
        <f ca="1">IF(Table1[[#This Row],[Area]]="Area 5",Table1[[#This Row],[Income]],0)</f>
        <v>0</v>
      </c>
      <c r="BF406">
        <f ca="1">IF(Table1[[#This Row],[Area]]="Area 6",Table1[[#This Row],[Income]],0)</f>
        <v>0</v>
      </c>
      <c r="BG406">
        <f ca="1">IF(Table1[[#This Row],[Area]]="Area 7",Table1[[#This Row],[Income]],0)</f>
        <v>0</v>
      </c>
      <c r="BH406">
        <f ca="1">IF(Table1[[#This Row],[Area]]="Area 8",Table1[[#This Row],[Income]],0)</f>
        <v>0</v>
      </c>
      <c r="BI406">
        <f ca="1">IF(Table1[[#This Row],[Area]]="Area 9",Table1[[#This Row],[Income]],0)</f>
        <v>0</v>
      </c>
      <c r="BJ406">
        <f ca="1">IF(Table1[[#This Row],[Area]]="Area 10",Table1[[#This Row],[Income]],0)</f>
        <v>0</v>
      </c>
      <c r="BK406">
        <f ca="1">IF(Table1[[#This Row],[Area]]="Area 11",Table1[[#This Row],[Income]],0)</f>
        <v>0</v>
      </c>
      <c r="BL406">
        <f ca="1">IF(Table1[[#This Row],[Area]]="Area 12",Table1[[#This Row],[Income]],0)</f>
        <v>0</v>
      </c>
      <c r="BM406">
        <f ca="1">IF(Table1[[#This Row],[Area]]="Area 13",Table1[[#This Row],[Income]],0)</f>
        <v>0</v>
      </c>
      <c r="BN406" s="2">
        <f ca="1">IF(Table1[[#This Row],[Area]]="Area 14",Table1[[#This Row],[Income]],0)</f>
        <v>0</v>
      </c>
      <c r="BO406" s="1">
        <f ca="1">IF(Table1[[#This Row],[Occupation]]="Health",Table1[[#This Row],[Income]],0)</f>
        <v>0</v>
      </c>
      <c r="BP406">
        <f ca="1">IF(Table1[[#This Row],[Occupation]]="Construction",Table1[[#This Row],[Income]],0)</f>
        <v>0</v>
      </c>
      <c r="BQ406">
        <f ca="1">IF(Table1[[#This Row],[Occupation]]="Teaching",Table1[[#This Row],[Income]],0)</f>
        <v>66493</v>
      </c>
      <c r="BR406">
        <f ca="1">IF(Table1[[#This Row],[Occupation]]="IT",Table1[[#This Row],[Income]],0)</f>
        <v>0</v>
      </c>
      <c r="BS406">
        <f ca="1">IF(Table1[[#This Row],[Occupation]]="General Work",Table1[[#This Row],[Income]],0)</f>
        <v>0</v>
      </c>
      <c r="BT406" s="2">
        <f ca="1">IF(Table1[[#This Row],[Occupation]]="Agriculture",Table1[[#This Row],[Income]],0)</f>
        <v>0</v>
      </c>
      <c r="BV406" s="1">
        <f ca="1">IF(Table1[[#This Row],[Value of Debts]]&gt;Table1[[#This Row],[Income]],1,0)</f>
        <v>1</v>
      </c>
      <c r="BY406" s="2">
        <f ca="1">IF(Table1[[#This Row],[Net Worth of person]]&gt;$BZ$5,Table1[[#This Row],[Age]],0)</f>
        <v>33</v>
      </c>
    </row>
    <row r="407" spans="2:77" x14ac:dyDescent="0.3">
      <c r="B407">
        <f t="shared" ca="1" si="146"/>
        <v>2</v>
      </c>
      <c r="C407" t="str">
        <f t="shared" ca="1" si="133"/>
        <v>Women</v>
      </c>
      <c r="D407">
        <f t="shared" ca="1" si="147"/>
        <v>26</v>
      </c>
      <c r="E407">
        <f t="shared" ca="1" si="148"/>
        <v>6</v>
      </c>
      <c r="F407" t="str">
        <f t="shared" ca="1" si="134"/>
        <v>Agriculture</v>
      </c>
      <c r="G407">
        <f t="shared" ca="1" si="149"/>
        <v>1</v>
      </c>
      <c r="H407" t="str">
        <f t="shared" ca="1" si="135"/>
        <v>High School</v>
      </c>
      <c r="I407">
        <f t="shared" ca="1" si="150"/>
        <v>4</v>
      </c>
      <c r="J407">
        <f t="shared" ca="1" si="151"/>
        <v>3</v>
      </c>
      <c r="K407">
        <f t="shared" ca="1" si="152"/>
        <v>82758</v>
      </c>
      <c r="L407">
        <f t="shared" ca="1" si="153"/>
        <v>10</v>
      </c>
      <c r="M407" t="str">
        <f t="shared" ca="1" si="136"/>
        <v>Area 10</v>
      </c>
      <c r="N407">
        <f t="shared" ca="1" si="137"/>
        <v>413790</v>
      </c>
      <c r="O407">
        <f ca="1">RAND()*Table1[[#This Row],[value of House]]</f>
        <v>322713.62453480915</v>
      </c>
      <c r="P407">
        <f t="shared" ca="1" si="138"/>
        <v>209740.12017561065</v>
      </c>
      <c r="Q407">
        <f t="shared" ca="1" si="139"/>
        <v>42833</v>
      </c>
      <c r="R407">
        <f t="shared" ca="1" si="140"/>
        <v>23041.331155094842</v>
      </c>
      <c r="S407">
        <f t="shared" ca="1" si="141"/>
        <v>108056.92916434181</v>
      </c>
      <c r="T407">
        <f t="shared" ca="1" si="142"/>
        <v>731587.04933995241</v>
      </c>
      <c r="U407">
        <f t="shared" ca="1" si="143"/>
        <v>388587.95568990399</v>
      </c>
      <c r="V407">
        <f t="shared" ca="1" si="144"/>
        <v>342999.09365004842</v>
      </c>
      <c r="X407" s="1">
        <f ca="1">IF(Table1[[#This Row],[Gender]]="Men",1,0)</f>
        <v>0</v>
      </c>
      <c r="Y407">
        <f ca="1">IF(Table1[[#This Row],[Gender]]="Women",1,0)</f>
        <v>1</v>
      </c>
      <c r="AB407" s="2"/>
      <c r="AD407" s="1">
        <f ca="1">IF(Table1[[#This Row],[Occupation]]="General Work",1,0)</f>
        <v>0</v>
      </c>
      <c r="AE407">
        <f ca="1">IF(Table1[[#This Row],[Occupation]]="IT",1,0)</f>
        <v>0</v>
      </c>
      <c r="AF407">
        <f ca="1">IF(Table1[[#This Row],[Occupation]]="Agriculture",1,0)</f>
        <v>1</v>
      </c>
      <c r="AG407">
        <f ca="1">IF(Table1[[#This Row],[Occupation]]="Teaching",1,0)</f>
        <v>0</v>
      </c>
      <c r="AH407">
        <f ca="1">IF(Table1[[#This Row],[Occupation]]="Construction",1,0)</f>
        <v>0</v>
      </c>
      <c r="AI407">
        <f ca="1">IF(Table1[[#This Row],[Occupation]]="Health",1,0)</f>
        <v>0</v>
      </c>
      <c r="AP407" s="1"/>
      <c r="AQ407" s="11">
        <f t="shared" ca="1" si="145"/>
        <v>31451.551551184202</v>
      </c>
      <c r="AR407" s="2"/>
      <c r="AS407" s="1">
        <f ca="1">IF(Table1[[#This Row],[Value of Debts]]&gt;$AT$5,1,0)</f>
        <v>1</v>
      </c>
      <c r="AV407" s="2"/>
      <c r="AW407" s="16">
        <f ca="1">Table1[[#This Row],[Mortage Left]]/Table1[[#This Row],[value of House]]</f>
        <v>0.77989710852076932</v>
      </c>
      <c r="AX407">
        <f t="shared" ca="1" si="154"/>
        <v>0</v>
      </c>
      <c r="BA407" s="1">
        <f ca="1">IF(Table1[[#This Row],[Area]]="Area 1",Table1[[#This Row],[Income]],0)</f>
        <v>0</v>
      </c>
      <c r="BB407">
        <f ca="1">IF(Table1[[#This Row],[Area]]="Area 2",Table1[[#This Row],[Income]],0)</f>
        <v>0</v>
      </c>
      <c r="BC407">
        <f ca="1">IF(Table1[[#This Row],[Area]]="Area 3",Table1[[#This Row],[Income]],0)</f>
        <v>0</v>
      </c>
      <c r="BD407">
        <f ca="1">IF(Table1[[#This Row],[Area]]="Area 4",Table1[[#This Row],[Income]],0)</f>
        <v>0</v>
      </c>
      <c r="BE407">
        <f ca="1">IF(Table1[[#This Row],[Area]]="Area 5",Table1[[#This Row],[Income]],0)</f>
        <v>0</v>
      </c>
      <c r="BF407">
        <f ca="1">IF(Table1[[#This Row],[Area]]="Area 6",Table1[[#This Row],[Income]],0)</f>
        <v>0</v>
      </c>
      <c r="BG407">
        <f ca="1">IF(Table1[[#This Row],[Area]]="Area 7",Table1[[#This Row],[Income]],0)</f>
        <v>0</v>
      </c>
      <c r="BH407">
        <f ca="1">IF(Table1[[#This Row],[Area]]="Area 8",Table1[[#This Row],[Income]],0)</f>
        <v>0</v>
      </c>
      <c r="BI407">
        <f ca="1">IF(Table1[[#This Row],[Area]]="Area 9",Table1[[#This Row],[Income]],0)</f>
        <v>0</v>
      </c>
      <c r="BJ407">
        <f ca="1">IF(Table1[[#This Row],[Area]]="Area 10",Table1[[#This Row],[Income]],0)</f>
        <v>82758</v>
      </c>
      <c r="BK407">
        <f ca="1">IF(Table1[[#This Row],[Area]]="Area 11",Table1[[#This Row],[Income]],0)</f>
        <v>0</v>
      </c>
      <c r="BL407">
        <f ca="1">IF(Table1[[#This Row],[Area]]="Area 12",Table1[[#This Row],[Income]],0)</f>
        <v>0</v>
      </c>
      <c r="BM407">
        <f ca="1">IF(Table1[[#This Row],[Area]]="Area 13",Table1[[#This Row],[Income]],0)</f>
        <v>0</v>
      </c>
      <c r="BN407" s="2">
        <f ca="1">IF(Table1[[#This Row],[Area]]="Area 14",Table1[[#This Row],[Income]],0)</f>
        <v>0</v>
      </c>
      <c r="BO407" s="1">
        <f ca="1">IF(Table1[[#This Row],[Occupation]]="Health",Table1[[#This Row],[Income]],0)</f>
        <v>0</v>
      </c>
      <c r="BP407">
        <f ca="1">IF(Table1[[#This Row],[Occupation]]="Construction",Table1[[#This Row],[Income]],0)</f>
        <v>0</v>
      </c>
      <c r="BQ407">
        <f ca="1">IF(Table1[[#This Row],[Occupation]]="Teaching",Table1[[#This Row],[Income]],0)</f>
        <v>0</v>
      </c>
      <c r="BR407">
        <f ca="1">IF(Table1[[#This Row],[Occupation]]="IT",Table1[[#This Row],[Income]],0)</f>
        <v>0</v>
      </c>
      <c r="BS407">
        <f ca="1">IF(Table1[[#This Row],[Occupation]]="General Work",Table1[[#This Row],[Income]],0)</f>
        <v>0</v>
      </c>
      <c r="BT407" s="2">
        <f ca="1">IF(Table1[[#This Row],[Occupation]]="Agriculture",Table1[[#This Row],[Income]],0)</f>
        <v>82758</v>
      </c>
      <c r="BV407" s="1">
        <f ca="1">IF(Table1[[#This Row],[Value of Debts]]&gt;Table1[[#This Row],[Income]],1,0)</f>
        <v>1</v>
      </c>
      <c r="BY407" s="2">
        <f ca="1">IF(Table1[[#This Row],[Net Worth of person]]&gt;$BZ$5,Table1[[#This Row],[Age]],0)</f>
        <v>26</v>
      </c>
    </row>
    <row r="408" spans="2:77" x14ac:dyDescent="0.3">
      <c r="B408">
        <f t="shared" ca="1" si="146"/>
        <v>1</v>
      </c>
      <c r="C408" t="str">
        <f t="shared" ca="1" si="133"/>
        <v>Men</v>
      </c>
      <c r="D408">
        <f t="shared" ca="1" si="147"/>
        <v>31</v>
      </c>
      <c r="E408">
        <f t="shared" ca="1" si="148"/>
        <v>6</v>
      </c>
      <c r="F408" t="str">
        <f t="shared" ca="1" si="134"/>
        <v>Agriculture</v>
      </c>
      <c r="G408">
        <f t="shared" ca="1" si="149"/>
        <v>2</v>
      </c>
      <c r="H408" t="str">
        <f t="shared" ca="1" si="135"/>
        <v>College</v>
      </c>
      <c r="I408">
        <f t="shared" ca="1" si="150"/>
        <v>2</v>
      </c>
      <c r="J408">
        <f t="shared" ca="1" si="151"/>
        <v>2</v>
      </c>
      <c r="K408">
        <f t="shared" ca="1" si="152"/>
        <v>69643</v>
      </c>
      <c r="L408">
        <f t="shared" ca="1" si="153"/>
        <v>10</v>
      </c>
      <c r="M408" t="str">
        <f t="shared" ca="1" si="136"/>
        <v>Area 10</v>
      </c>
      <c r="N408">
        <f t="shared" ca="1" si="137"/>
        <v>417858</v>
      </c>
      <c r="O408">
        <f ca="1">RAND()*Table1[[#This Row],[value of House]]</f>
        <v>217975.69401780525</v>
      </c>
      <c r="P408">
        <f t="shared" ca="1" si="138"/>
        <v>62903.103102368405</v>
      </c>
      <c r="Q408">
        <f t="shared" ca="1" si="139"/>
        <v>16254</v>
      </c>
      <c r="R408">
        <f t="shared" ca="1" si="140"/>
        <v>98217.508556929926</v>
      </c>
      <c r="S408">
        <f t="shared" ca="1" si="141"/>
        <v>46638.381086364388</v>
      </c>
      <c r="T408">
        <f t="shared" ca="1" si="142"/>
        <v>527399.48418873281</v>
      </c>
      <c r="U408">
        <f t="shared" ca="1" si="143"/>
        <v>332447.20257473516</v>
      </c>
      <c r="V408">
        <f t="shared" ca="1" si="144"/>
        <v>194952.28161399765</v>
      </c>
      <c r="X408" s="1">
        <f ca="1">IF(Table1[[#This Row],[Gender]]="Men",1,0)</f>
        <v>1</v>
      </c>
      <c r="Y408">
        <f ca="1">IF(Table1[[#This Row],[Gender]]="Women",1,0)</f>
        <v>0</v>
      </c>
      <c r="AB408" s="2"/>
      <c r="AD408" s="1">
        <f ca="1">IF(Table1[[#This Row],[Occupation]]="General Work",1,0)</f>
        <v>0</v>
      </c>
      <c r="AE408">
        <f ca="1">IF(Table1[[#This Row],[Occupation]]="IT",1,0)</f>
        <v>0</v>
      </c>
      <c r="AF408">
        <f ca="1">IF(Table1[[#This Row],[Occupation]]="Agriculture",1,0)</f>
        <v>1</v>
      </c>
      <c r="AG408">
        <f ca="1">IF(Table1[[#This Row],[Occupation]]="Teaching",1,0)</f>
        <v>0</v>
      </c>
      <c r="AH408">
        <f ca="1">IF(Table1[[#This Row],[Occupation]]="Construction",1,0)</f>
        <v>0</v>
      </c>
      <c r="AI408">
        <f ca="1">IF(Table1[[#This Row],[Occupation]]="Health",1,0)</f>
        <v>0</v>
      </c>
      <c r="AP408" s="1"/>
      <c r="AQ408" s="11">
        <f t="shared" ca="1" si="145"/>
        <v>5125.6999354717254</v>
      </c>
      <c r="AR408" s="2"/>
      <c r="AS408" s="1">
        <f ca="1">IF(Table1[[#This Row],[Value of Debts]]&gt;$AT$5,1,0)</f>
        <v>1</v>
      </c>
      <c r="AV408" s="2"/>
      <c r="AW408" s="16">
        <f ca="1">Table1[[#This Row],[Mortage Left]]/Table1[[#This Row],[value of House]]</f>
        <v>0.52165016349526694</v>
      </c>
      <c r="AX408">
        <f t="shared" ca="1" si="154"/>
        <v>0</v>
      </c>
      <c r="BA408" s="1">
        <f ca="1">IF(Table1[[#This Row],[Area]]="Area 1",Table1[[#This Row],[Income]],0)</f>
        <v>0</v>
      </c>
      <c r="BB408">
        <f ca="1">IF(Table1[[#This Row],[Area]]="Area 2",Table1[[#This Row],[Income]],0)</f>
        <v>0</v>
      </c>
      <c r="BC408">
        <f ca="1">IF(Table1[[#This Row],[Area]]="Area 3",Table1[[#This Row],[Income]],0)</f>
        <v>0</v>
      </c>
      <c r="BD408">
        <f ca="1">IF(Table1[[#This Row],[Area]]="Area 4",Table1[[#This Row],[Income]],0)</f>
        <v>0</v>
      </c>
      <c r="BE408">
        <f ca="1">IF(Table1[[#This Row],[Area]]="Area 5",Table1[[#This Row],[Income]],0)</f>
        <v>0</v>
      </c>
      <c r="BF408">
        <f ca="1">IF(Table1[[#This Row],[Area]]="Area 6",Table1[[#This Row],[Income]],0)</f>
        <v>0</v>
      </c>
      <c r="BG408">
        <f ca="1">IF(Table1[[#This Row],[Area]]="Area 7",Table1[[#This Row],[Income]],0)</f>
        <v>0</v>
      </c>
      <c r="BH408">
        <f ca="1">IF(Table1[[#This Row],[Area]]="Area 8",Table1[[#This Row],[Income]],0)</f>
        <v>0</v>
      </c>
      <c r="BI408">
        <f ca="1">IF(Table1[[#This Row],[Area]]="Area 9",Table1[[#This Row],[Income]],0)</f>
        <v>0</v>
      </c>
      <c r="BJ408">
        <f ca="1">IF(Table1[[#This Row],[Area]]="Area 10",Table1[[#This Row],[Income]],0)</f>
        <v>69643</v>
      </c>
      <c r="BK408">
        <f ca="1">IF(Table1[[#This Row],[Area]]="Area 11",Table1[[#This Row],[Income]],0)</f>
        <v>0</v>
      </c>
      <c r="BL408">
        <f ca="1">IF(Table1[[#This Row],[Area]]="Area 12",Table1[[#This Row],[Income]],0)</f>
        <v>0</v>
      </c>
      <c r="BM408">
        <f ca="1">IF(Table1[[#This Row],[Area]]="Area 13",Table1[[#This Row],[Income]],0)</f>
        <v>0</v>
      </c>
      <c r="BN408" s="2">
        <f ca="1">IF(Table1[[#This Row],[Area]]="Area 14",Table1[[#This Row],[Income]],0)</f>
        <v>0</v>
      </c>
      <c r="BO408" s="1">
        <f ca="1">IF(Table1[[#This Row],[Occupation]]="Health",Table1[[#This Row],[Income]],0)</f>
        <v>0</v>
      </c>
      <c r="BP408">
        <f ca="1">IF(Table1[[#This Row],[Occupation]]="Construction",Table1[[#This Row],[Income]],0)</f>
        <v>0</v>
      </c>
      <c r="BQ408">
        <f ca="1">IF(Table1[[#This Row],[Occupation]]="Teaching",Table1[[#This Row],[Income]],0)</f>
        <v>0</v>
      </c>
      <c r="BR408">
        <f ca="1">IF(Table1[[#This Row],[Occupation]]="IT",Table1[[#This Row],[Income]],0)</f>
        <v>0</v>
      </c>
      <c r="BS408">
        <f ca="1">IF(Table1[[#This Row],[Occupation]]="General Work",Table1[[#This Row],[Income]],0)</f>
        <v>0</v>
      </c>
      <c r="BT408" s="2">
        <f ca="1">IF(Table1[[#This Row],[Occupation]]="Agriculture",Table1[[#This Row],[Income]],0)</f>
        <v>69643</v>
      </c>
      <c r="BV408" s="1">
        <f ca="1">IF(Table1[[#This Row],[Value of Debts]]&gt;Table1[[#This Row],[Income]],1,0)</f>
        <v>1</v>
      </c>
      <c r="BY408" s="2">
        <f ca="1">IF(Table1[[#This Row],[Net Worth of person]]&gt;$BZ$5,Table1[[#This Row],[Age]],0)</f>
        <v>31</v>
      </c>
    </row>
    <row r="409" spans="2:77" x14ac:dyDescent="0.3">
      <c r="B409">
        <f t="shared" ca="1" si="146"/>
        <v>1</v>
      </c>
      <c r="C409" t="str">
        <f t="shared" ca="1" si="133"/>
        <v>Men</v>
      </c>
      <c r="D409">
        <f t="shared" ca="1" si="147"/>
        <v>34</v>
      </c>
      <c r="E409">
        <f t="shared" ca="1" si="148"/>
        <v>4</v>
      </c>
      <c r="F409" t="str">
        <f t="shared" ca="1" si="134"/>
        <v>IT</v>
      </c>
      <c r="G409">
        <f t="shared" ca="1" si="149"/>
        <v>5</v>
      </c>
      <c r="H409" t="str">
        <f t="shared" ca="1" si="135"/>
        <v>Others</v>
      </c>
      <c r="I409">
        <f t="shared" ca="1" si="150"/>
        <v>2</v>
      </c>
      <c r="J409">
        <f t="shared" ca="1" si="151"/>
        <v>1</v>
      </c>
      <c r="K409">
        <f t="shared" ca="1" si="152"/>
        <v>81737</v>
      </c>
      <c r="L409">
        <f t="shared" ca="1" si="153"/>
        <v>3</v>
      </c>
      <c r="M409" t="str">
        <f t="shared" ca="1" si="136"/>
        <v>Area 3</v>
      </c>
      <c r="N409">
        <f t="shared" ca="1" si="137"/>
        <v>245211</v>
      </c>
      <c r="O409">
        <f ca="1">RAND()*Table1[[#This Row],[value of House]]</f>
        <v>17966.146958713754</v>
      </c>
      <c r="P409">
        <f t="shared" ca="1" si="138"/>
        <v>5125.6999354717254</v>
      </c>
      <c r="Q409">
        <f t="shared" ca="1" si="139"/>
        <v>446</v>
      </c>
      <c r="R409">
        <f t="shared" ca="1" si="140"/>
        <v>90060.397063691096</v>
      </c>
      <c r="S409">
        <f t="shared" ca="1" si="141"/>
        <v>78019.21647564054</v>
      </c>
      <c r="T409">
        <f t="shared" ca="1" si="142"/>
        <v>328355.9164111123</v>
      </c>
      <c r="U409">
        <f t="shared" ca="1" si="143"/>
        <v>108472.54402240485</v>
      </c>
      <c r="V409">
        <f t="shared" ca="1" si="144"/>
        <v>219883.37238870744</v>
      </c>
      <c r="X409" s="1">
        <f ca="1">IF(Table1[[#This Row],[Gender]]="Men",1,0)</f>
        <v>1</v>
      </c>
      <c r="Y409">
        <f ca="1">IF(Table1[[#This Row],[Gender]]="Women",1,0)</f>
        <v>0</v>
      </c>
      <c r="AB409" s="2"/>
      <c r="AD409" s="1">
        <f ca="1">IF(Table1[[#This Row],[Occupation]]="General Work",1,0)</f>
        <v>0</v>
      </c>
      <c r="AE409">
        <f ca="1">IF(Table1[[#This Row],[Occupation]]="IT",1,0)</f>
        <v>1</v>
      </c>
      <c r="AF409">
        <f ca="1">IF(Table1[[#This Row],[Occupation]]="Agriculture",1,0)</f>
        <v>0</v>
      </c>
      <c r="AG409">
        <f ca="1">IF(Table1[[#This Row],[Occupation]]="Teaching",1,0)</f>
        <v>0</v>
      </c>
      <c r="AH409">
        <f ca="1">IF(Table1[[#This Row],[Occupation]]="Construction",1,0)</f>
        <v>0</v>
      </c>
      <c r="AI409">
        <f ca="1">IF(Table1[[#This Row],[Occupation]]="Health",1,0)</f>
        <v>0</v>
      </c>
      <c r="AP409" s="1"/>
      <c r="AQ409" s="11">
        <f t="shared" ca="1" si="145"/>
        <v>13892.668163940127</v>
      </c>
      <c r="AR409" s="2"/>
      <c r="AS409" s="1">
        <f ca="1">IF(Table1[[#This Row],[Value of Debts]]&gt;$AT$5,1,0)</f>
        <v>1</v>
      </c>
      <c r="AV409" s="2"/>
      <c r="AW409" s="16">
        <f ca="1">Table1[[#This Row],[Mortage Left]]/Table1[[#This Row],[value of House]]</f>
        <v>7.3268111784193013E-2</v>
      </c>
      <c r="AX409">
        <f t="shared" ca="1" si="154"/>
        <v>1</v>
      </c>
      <c r="BA409" s="1">
        <f ca="1">IF(Table1[[#This Row],[Area]]="Area 1",Table1[[#This Row],[Income]],0)</f>
        <v>0</v>
      </c>
      <c r="BB409">
        <f ca="1">IF(Table1[[#This Row],[Area]]="Area 2",Table1[[#This Row],[Income]],0)</f>
        <v>0</v>
      </c>
      <c r="BC409">
        <f ca="1">IF(Table1[[#This Row],[Area]]="Area 3",Table1[[#This Row],[Income]],0)</f>
        <v>81737</v>
      </c>
      <c r="BD409">
        <f ca="1">IF(Table1[[#This Row],[Area]]="Area 4",Table1[[#This Row],[Income]],0)</f>
        <v>0</v>
      </c>
      <c r="BE409">
        <f ca="1">IF(Table1[[#This Row],[Area]]="Area 5",Table1[[#This Row],[Income]],0)</f>
        <v>0</v>
      </c>
      <c r="BF409">
        <f ca="1">IF(Table1[[#This Row],[Area]]="Area 6",Table1[[#This Row],[Income]],0)</f>
        <v>0</v>
      </c>
      <c r="BG409">
        <f ca="1">IF(Table1[[#This Row],[Area]]="Area 7",Table1[[#This Row],[Income]],0)</f>
        <v>0</v>
      </c>
      <c r="BH409">
        <f ca="1">IF(Table1[[#This Row],[Area]]="Area 8",Table1[[#This Row],[Income]],0)</f>
        <v>0</v>
      </c>
      <c r="BI409">
        <f ca="1">IF(Table1[[#This Row],[Area]]="Area 9",Table1[[#This Row],[Income]],0)</f>
        <v>0</v>
      </c>
      <c r="BJ409">
        <f ca="1">IF(Table1[[#This Row],[Area]]="Area 10",Table1[[#This Row],[Income]],0)</f>
        <v>0</v>
      </c>
      <c r="BK409">
        <f ca="1">IF(Table1[[#This Row],[Area]]="Area 11",Table1[[#This Row],[Income]],0)</f>
        <v>0</v>
      </c>
      <c r="BL409">
        <f ca="1">IF(Table1[[#This Row],[Area]]="Area 12",Table1[[#This Row],[Income]],0)</f>
        <v>0</v>
      </c>
      <c r="BM409">
        <f ca="1">IF(Table1[[#This Row],[Area]]="Area 13",Table1[[#This Row],[Income]],0)</f>
        <v>0</v>
      </c>
      <c r="BN409" s="2">
        <f ca="1">IF(Table1[[#This Row],[Area]]="Area 14",Table1[[#This Row],[Income]],0)</f>
        <v>0</v>
      </c>
      <c r="BO409" s="1">
        <f ca="1">IF(Table1[[#This Row],[Occupation]]="Health",Table1[[#This Row],[Income]],0)</f>
        <v>0</v>
      </c>
      <c r="BP409">
        <f ca="1">IF(Table1[[#This Row],[Occupation]]="Construction",Table1[[#This Row],[Income]],0)</f>
        <v>0</v>
      </c>
      <c r="BQ409">
        <f ca="1">IF(Table1[[#This Row],[Occupation]]="Teaching",Table1[[#This Row],[Income]],0)</f>
        <v>0</v>
      </c>
      <c r="BR409">
        <f ca="1">IF(Table1[[#This Row],[Occupation]]="IT",Table1[[#This Row],[Income]],0)</f>
        <v>81737</v>
      </c>
      <c r="BS409">
        <f ca="1">IF(Table1[[#This Row],[Occupation]]="General Work",Table1[[#This Row],[Income]],0)</f>
        <v>0</v>
      </c>
      <c r="BT409" s="2">
        <f ca="1">IF(Table1[[#This Row],[Occupation]]="Agriculture",Table1[[#This Row],[Income]],0)</f>
        <v>0</v>
      </c>
      <c r="BV409" s="1">
        <f ca="1">IF(Table1[[#This Row],[Value of Debts]]&gt;Table1[[#This Row],[Income]],1,0)</f>
        <v>1</v>
      </c>
      <c r="BY409" s="2">
        <f ca="1">IF(Table1[[#This Row],[Net Worth of person]]&gt;$BZ$5,Table1[[#This Row],[Age]],0)</f>
        <v>34</v>
      </c>
    </row>
    <row r="410" spans="2:77" x14ac:dyDescent="0.3">
      <c r="B410">
        <f t="shared" ca="1" si="146"/>
        <v>2</v>
      </c>
      <c r="C410" t="str">
        <f t="shared" ca="1" si="133"/>
        <v>Women</v>
      </c>
      <c r="D410">
        <f t="shared" ca="1" si="147"/>
        <v>34</v>
      </c>
      <c r="E410">
        <f t="shared" ca="1" si="148"/>
        <v>4</v>
      </c>
      <c r="F410" t="str">
        <f t="shared" ca="1" si="134"/>
        <v>IT</v>
      </c>
      <c r="G410">
        <f t="shared" ca="1" si="149"/>
        <v>3</v>
      </c>
      <c r="H410" t="str">
        <f t="shared" ca="1" si="135"/>
        <v>University</v>
      </c>
      <c r="I410">
        <f t="shared" ca="1" si="150"/>
        <v>2</v>
      </c>
      <c r="J410">
        <f t="shared" ca="1" si="151"/>
        <v>2</v>
      </c>
      <c r="K410">
        <f t="shared" ca="1" si="152"/>
        <v>83266</v>
      </c>
      <c r="L410">
        <f t="shared" ca="1" si="153"/>
        <v>5</v>
      </c>
      <c r="M410" t="str">
        <f t="shared" ca="1" si="136"/>
        <v>Area 5</v>
      </c>
      <c r="N410">
        <f t="shared" ca="1" si="137"/>
        <v>249798</v>
      </c>
      <c r="O410">
        <f ca="1">RAND()*Table1[[#This Row],[value of House]]</f>
        <v>140703.26090531173</v>
      </c>
      <c r="P410">
        <f t="shared" ca="1" si="138"/>
        <v>27785.336327880254</v>
      </c>
      <c r="Q410">
        <f t="shared" ca="1" si="139"/>
        <v>13514</v>
      </c>
      <c r="R410">
        <f t="shared" ca="1" si="140"/>
        <v>107201.87662833143</v>
      </c>
      <c r="S410">
        <f t="shared" ca="1" si="141"/>
        <v>102922.55931804652</v>
      </c>
      <c r="T410">
        <f t="shared" ca="1" si="142"/>
        <v>380505.89564592682</v>
      </c>
      <c r="U410">
        <f t="shared" ca="1" si="143"/>
        <v>261419.13753364317</v>
      </c>
      <c r="V410">
        <f t="shared" ca="1" si="144"/>
        <v>119086.75811228366</v>
      </c>
      <c r="X410" s="1">
        <f ca="1">IF(Table1[[#This Row],[Gender]]="Men",1,0)</f>
        <v>0</v>
      </c>
      <c r="Y410">
        <f ca="1">IF(Table1[[#This Row],[Gender]]="Women",1,0)</f>
        <v>1</v>
      </c>
      <c r="AB410" s="2"/>
      <c r="AD410" s="1">
        <f ca="1">IF(Table1[[#This Row],[Occupation]]="General Work",1,0)</f>
        <v>0</v>
      </c>
      <c r="AE410">
        <f ca="1">IF(Table1[[#This Row],[Occupation]]="IT",1,0)</f>
        <v>1</v>
      </c>
      <c r="AF410">
        <f ca="1">IF(Table1[[#This Row],[Occupation]]="Agriculture",1,0)</f>
        <v>0</v>
      </c>
      <c r="AG410">
        <f ca="1">IF(Table1[[#This Row],[Occupation]]="Teaching",1,0)</f>
        <v>0</v>
      </c>
      <c r="AH410">
        <f ca="1">IF(Table1[[#This Row],[Occupation]]="Construction",1,0)</f>
        <v>0</v>
      </c>
      <c r="AI410">
        <f ca="1">IF(Table1[[#This Row],[Occupation]]="Health",1,0)</f>
        <v>0</v>
      </c>
      <c r="AP410" s="1"/>
      <c r="AQ410" s="11">
        <f t="shared" ca="1" si="145"/>
        <v>63785.39136085377</v>
      </c>
      <c r="AR410" s="2"/>
      <c r="AS410" s="1">
        <f ca="1">IF(Table1[[#This Row],[Value of Debts]]&gt;$AT$5,1,0)</f>
        <v>1</v>
      </c>
      <c r="AV410" s="2"/>
      <c r="AW410" s="16">
        <f ca="1">Table1[[#This Row],[Mortage Left]]/Table1[[#This Row],[value of House]]</f>
        <v>0.56326816429799975</v>
      </c>
      <c r="AX410">
        <f t="shared" ca="1" si="154"/>
        <v>0</v>
      </c>
      <c r="BA410" s="1">
        <f ca="1">IF(Table1[[#This Row],[Area]]="Area 1",Table1[[#This Row],[Income]],0)</f>
        <v>0</v>
      </c>
      <c r="BB410">
        <f ca="1">IF(Table1[[#This Row],[Area]]="Area 2",Table1[[#This Row],[Income]],0)</f>
        <v>0</v>
      </c>
      <c r="BC410">
        <f ca="1">IF(Table1[[#This Row],[Area]]="Area 3",Table1[[#This Row],[Income]],0)</f>
        <v>0</v>
      </c>
      <c r="BD410">
        <f ca="1">IF(Table1[[#This Row],[Area]]="Area 4",Table1[[#This Row],[Income]],0)</f>
        <v>0</v>
      </c>
      <c r="BE410">
        <f ca="1">IF(Table1[[#This Row],[Area]]="Area 5",Table1[[#This Row],[Income]],0)</f>
        <v>83266</v>
      </c>
      <c r="BF410">
        <f ca="1">IF(Table1[[#This Row],[Area]]="Area 6",Table1[[#This Row],[Income]],0)</f>
        <v>0</v>
      </c>
      <c r="BG410">
        <f ca="1">IF(Table1[[#This Row],[Area]]="Area 7",Table1[[#This Row],[Income]],0)</f>
        <v>0</v>
      </c>
      <c r="BH410">
        <f ca="1">IF(Table1[[#This Row],[Area]]="Area 8",Table1[[#This Row],[Income]],0)</f>
        <v>0</v>
      </c>
      <c r="BI410">
        <f ca="1">IF(Table1[[#This Row],[Area]]="Area 9",Table1[[#This Row],[Income]],0)</f>
        <v>0</v>
      </c>
      <c r="BJ410">
        <f ca="1">IF(Table1[[#This Row],[Area]]="Area 10",Table1[[#This Row],[Income]],0)</f>
        <v>0</v>
      </c>
      <c r="BK410">
        <f ca="1">IF(Table1[[#This Row],[Area]]="Area 11",Table1[[#This Row],[Income]],0)</f>
        <v>0</v>
      </c>
      <c r="BL410">
        <f ca="1">IF(Table1[[#This Row],[Area]]="Area 12",Table1[[#This Row],[Income]],0)</f>
        <v>0</v>
      </c>
      <c r="BM410">
        <f ca="1">IF(Table1[[#This Row],[Area]]="Area 13",Table1[[#This Row],[Income]],0)</f>
        <v>0</v>
      </c>
      <c r="BN410" s="2">
        <f ca="1">IF(Table1[[#This Row],[Area]]="Area 14",Table1[[#This Row],[Income]],0)</f>
        <v>0</v>
      </c>
      <c r="BO410" s="1">
        <f ca="1">IF(Table1[[#This Row],[Occupation]]="Health",Table1[[#This Row],[Income]],0)</f>
        <v>0</v>
      </c>
      <c r="BP410">
        <f ca="1">IF(Table1[[#This Row],[Occupation]]="Construction",Table1[[#This Row],[Income]],0)</f>
        <v>0</v>
      </c>
      <c r="BQ410">
        <f ca="1">IF(Table1[[#This Row],[Occupation]]="Teaching",Table1[[#This Row],[Income]],0)</f>
        <v>0</v>
      </c>
      <c r="BR410">
        <f ca="1">IF(Table1[[#This Row],[Occupation]]="IT",Table1[[#This Row],[Income]],0)</f>
        <v>83266</v>
      </c>
      <c r="BS410">
        <f ca="1">IF(Table1[[#This Row],[Occupation]]="General Work",Table1[[#This Row],[Income]],0)</f>
        <v>0</v>
      </c>
      <c r="BT410" s="2">
        <f ca="1">IF(Table1[[#This Row],[Occupation]]="Agriculture",Table1[[#This Row],[Income]],0)</f>
        <v>0</v>
      </c>
      <c r="BV410" s="1">
        <f ca="1">IF(Table1[[#This Row],[Value of Debts]]&gt;Table1[[#This Row],[Income]],1,0)</f>
        <v>1</v>
      </c>
      <c r="BY410" s="2">
        <f ca="1">IF(Table1[[#This Row],[Net Worth of person]]&gt;$BZ$5,Table1[[#This Row],[Age]],0)</f>
        <v>34</v>
      </c>
    </row>
    <row r="411" spans="2:77" x14ac:dyDescent="0.3">
      <c r="B411">
        <f t="shared" ca="1" si="146"/>
        <v>1</v>
      </c>
      <c r="C411" t="str">
        <f t="shared" ref="C411:C474" ca="1" si="155">IF(B411=1,"Men","Women")</f>
        <v>Men</v>
      </c>
      <c r="D411">
        <f t="shared" ca="1" si="147"/>
        <v>27</v>
      </c>
      <c r="E411">
        <f t="shared" ca="1" si="148"/>
        <v>2</v>
      </c>
      <c r="F411" t="str">
        <f t="shared" ref="F411:F474" ca="1" si="156">VLOOKUP(E411,$CG$6:$CH$11,2,0)</f>
        <v>Construction</v>
      </c>
      <c r="G411">
        <f t="shared" ca="1" si="149"/>
        <v>4</v>
      </c>
      <c r="H411" t="str">
        <f t="shared" ref="H411:H474" ca="1" si="157">VLOOKUP(G411,$CJ$6:$CK$10,2,0)</f>
        <v>Technical</v>
      </c>
      <c r="I411">
        <f t="shared" ca="1" si="150"/>
        <v>3</v>
      </c>
      <c r="J411">
        <f t="shared" ca="1" si="151"/>
        <v>1</v>
      </c>
      <c r="K411">
        <f t="shared" ca="1" si="152"/>
        <v>73053</v>
      </c>
      <c r="L411">
        <f t="shared" ca="1" si="153"/>
        <v>4</v>
      </c>
      <c r="M411" t="str">
        <f t="shared" ref="M411:M474" ca="1" si="158">VLOOKUP(L411,$CM$6:$CN$19,2,0)</f>
        <v>Area 4</v>
      </c>
      <c r="N411">
        <f t="shared" ref="N411:N474" ca="1" si="159">K411*RANDBETWEEN(3,6)</f>
        <v>365265</v>
      </c>
      <c r="O411">
        <f ca="1">RAND()*Table1[[#This Row],[value of House]]</f>
        <v>100409.77126799828</v>
      </c>
      <c r="P411">
        <f t="shared" ref="P411:P474" ca="1" si="160">J411*RAND()*K411</f>
        <v>63785.39136085377</v>
      </c>
      <c r="Q411">
        <f t="shared" ref="Q411:Q474" ca="1" si="161">RANDBETWEEN(0,P411)</f>
        <v>46768</v>
      </c>
      <c r="R411">
        <f t="shared" ref="R411:R474" ca="1" si="162">RAND()*K411*2</f>
        <v>129767.03277611807</v>
      </c>
      <c r="S411">
        <f t="shared" ref="S411:S474" ca="1" si="163">RAND()*K411*1.5</f>
        <v>84487.261791197641</v>
      </c>
      <c r="T411">
        <f t="shared" ref="T411:T474" ca="1" si="164">N411+P411+S411</f>
        <v>513537.65315205144</v>
      </c>
      <c r="U411">
        <f t="shared" ref="U411:U474" ca="1" si="165">O411+Q411+R411</f>
        <v>276944.80404411635</v>
      </c>
      <c r="V411">
        <f t="shared" ref="V411:V474" ca="1" si="166">T411-U411</f>
        <v>236592.84910793509</v>
      </c>
      <c r="X411" s="1">
        <f ca="1">IF(Table1[[#This Row],[Gender]]="Men",1,0)</f>
        <v>1</v>
      </c>
      <c r="Y411">
        <f ca="1">IF(Table1[[#This Row],[Gender]]="Women",1,0)</f>
        <v>0</v>
      </c>
      <c r="AB411" s="2"/>
      <c r="AD411" s="1">
        <f ca="1">IF(Table1[[#This Row],[Occupation]]="General Work",1,0)</f>
        <v>0</v>
      </c>
      <c r="AE411">
        <f ca="1">IF(Table1[[#This Row],[Occupation]]="IT",1,0)</f>
        <v>0</v>
      </c>
      <c r="AF411">
        <f ca="1">IF(Table1[[#This Row],[Occupation]]="Agriculture",1,0)</f>
        <v>0</v>
      </c>
      <c r="AG411">
        <f ca="1">IF(Table1[[#This Row],[Occupation]]="Teaching",1,0)</f>
        <v>0</v>
      </c>
      <c r="AH411">
        <f ca="1">IF(Table1[[#This Row],[Occupation]]="Construction",1,0)</f>
        <v>1</v>
      </c>
      <c r="AI411">
        <f ca="1">IF(Table1[[#This Row],[Occupation]]="Health",1,0)</f>
        <v>0</v>
      </c>
      <c r="AP411" s="1"/>
      <c r="AQ411" s="11">
        <f t="shared" ca="1" si="145"/>
        <v>71646.692162782492</v>
      </c>
      <c r="AR411" s="2"/>
      <c r="AS411" s="1">
        <f ca="1">IF(Table1[[#This Row],[Value of Debts]]&gt;$AT$5,1,0)</f>
        <v>1</v>
      </c>
      <c r="AV411" s="2"/>
      <c r="AW411" s="16">
        <f ca="1">Table1[[#This Row],[Mortage Left]]/Table1[[#This Row],[value of House]]</f>
        <v>0.2748956819514552</v>
      </c>
      <c r="AX411">
        <f t="shared" ca="1" si="154"/>
        <v>1</v>
      </c>
      <c r="BA411" s="1">
        <f ca="1">IF(Table1[[#This Row],[Area]]="Area 1",Table1[[#This Row],[Income]],0)</f>
        <v>0</v>
      </c>
      <c r="BB411">
        <f ca="1">IF(Table1[[#This Row],[Area]]="Area 2",Table1[[#This Row],[Income]],0)</f>
        <v>0</v>
      </c>
      <c r="BC411">
        <f ca="1">IF(Table1[[#This Row],[Area]]="Area 3",Table1[[#This Row],[Income]],0)</f>
        <v>0</v>
      </c>
      <c r="BD411">
        <f ca="1">IF(Table1[[#This Row],[Area]]="Area 4",Table1[[#This Row],[Income]],0)</f>
        <v>73053</v>
      </c>
      <c r="BE411">
        <f ca="1">IF(Table1[[#This Row],[Area]]="Area 5",Table1[[#This Row],[Income]],0)</f>
        <v>0</v>
      </c>
      <c r="BF411">
        <f ca="1">IF(Table1[[#This Row],[Area]]="Area 6",Table1[[#This Row],[Income]],0)</f>
        <v>0</v>
      </c>
      <c r="BG411">
        <f ca="1">IF(Table1[[#This Row],[Area]]="Area 7",Table1[[#This Row],[Income]],0)</f>
        <v>0</v>
      </c>
      <c r="BH411">
        <f ca="1">IF(Table1[[#This Row],[Area]]="Area 8",Table1[[#This Row],[Income]],0)</f>
        <v>0</v>
      </c>
      <c r="BI411">
        <f ca="1">IF(Table1[[#This Row],[Area]]="Area 9",Table1[[#This Row],[Income]],0)</f>
        <v>0</v>
      </c>
      <c r="BJ411">
        <f ca="1">IF(Table1[[#This Row],[Area]]="Area 10",Table1[[#This Row],[Income]],0)</f>
        <v>0</v>
      </c>
      <c r="BK411">
        <f ca="1">IF(Table1[[#This Row],[Area]]="Area 11",Table1[[#This Row],[Income]],0)</f>
        <v>0</v>
      </c>
      <c r="BL411">
        <f ca="1">IF(Table1[[#This Row],[Area]]="Area 12",Table1[[#This Row],[Income]],0)</f>
        <v>0</v>
      </c>
      <c r="BM411">
        <f ca="1">IF(Table1[[#This Row],[Area]]="Area 13",Table1[[#This Row],[Income]],0)</f>
        <v>0</v>
      </c>
      <c r="BN411" s="2">
        <f ca="1">IF(Table1[[#This Row],[Area]]="Area 14",Table1[[#This Row],[Income]],0)</f>
        <v>0</v>
      </c>
      <c r="BO411" s="1">
        <f ca="1">IF(Table1[[#This Row],[Occupation]]="Health",Table1[[#This Row],[Income]],0)</f>
        <v>0</v>
      </c>
      <c r="BP411">
        <f ca="1">IF(Table1[[#This Row],[Occupation]]="Construction",Table1[[#This Row],[Income]],0)</f>
        <v>73053</v>
      </c>
      <c r="BQ411">
        <f ca="1">IF(Table1[[#This Row],[Occupation]]="Teaching",Table1[[#This Row],[Income]],0)</f>
        <v>0</v>
      </c>
      <c r="BR411">
        <f ca="1">IF(Table1[[#This Row],[Occupation]]="IT",Table1[[#This Row],[Income]],0)</f>
        <v>0</v>
      </c>
      <c r="BS411">
        <f ca="1">IF(Table1[[#This Row],[Occupation]]="General Work",Table1[[#This Row],[Income]],0)</f>
        <v>0</v>
      </c>
      <c r="BT411" s="2">
        <f ca="1">IF(Table1[[#This Row],[Occupation]]="Agriculture",Table1[[#This Row],[Income]],0)</f>
        <v>0</v>
      </c>
      <c r="BV411" s="1">
        <f ca="1">IF(Table1[[#This Row],[Value of Debts]]&gt;Table1[[#This Row],[Income]],1,0)</f>
        <v>1</v>
      </c>
      <c r="BY411" s="2">
        <f ca="1">IF(Table1[[#This Row],[Net Worth of person]]&gt;$BZ$5,Table1[[#This Row],[Age]],0)</f>
        <v>27</v>
      </c>
    </row>
    <row r="412" spans="2:77" x14ac:dyDescent="0.3">
      <c r="B412">
        <f t="shared" ca="1" si="146"/>
        <v>2</v>
      </c>
      <c r="C412" t="str">
        <f t="shared" ca="1" si="155"/>
        <v>Women</v>
      </c>
      <c r="D412">
        <f t="shared" ca="1" si="147"/>
        <v>32</v>
      </c>
      <c r="E412">
        <f t="shared" ca="1" si="148"/>
        <v>6</v>
      </c>
      <c r="F412" t="str">
        <f t="shared" ca="1" si="156"/>
        <v>Agriculture</v>
      </c>
      <c r="G412">
        <f t="shared" ca="1" si="149"/>
        <v>2</v>
      </c>
      <c r="H412" t="str">
        <f t="shared" ca="1" si="157"/>
        <v>College</v>
      </c>
      <c r="I412">
        <f t="shared" ca="1" si="150"/>
        <v>3</v>
      </c>
      <c r="J412">
        <f t="shared" ca="1" si="151"/>
        <v>3</v>
      </c>
      <c r="K412">
        <f t="shared" ca="1" si="152"/>
        <v>83145</v>
      </c>
      <c r="L412">
        <f t="shared" ca="1" si="153"/>
        <v>12</v>
      </c>
      <c r="M412" t="str">
        <f t="shared" ca="1" si="158"/>
        <v>Area 12</v>
      </c>
      <c r="N412">
        <f t="shared" ca="1" si="159"/>
        <v>498870</v>
      </c>
      <c r="O412">
        <f ca="1">RAND()*Table1[[#This Row],[value of House]]</f>
        <v>78737.597497328577</v>
      </c>
      <c r="P412">
        <f t="shared" ca="1" si="160"/>
        <v>214940.07648834746</v>
      </c>
      <c r="Q412">
        <f t="shared" ca="1" si="161"/>
        <v>156683</v>
      </c>
      <c r="R412">
        <f t="shared" ca="1" si="162"/>
        <v>54728.231144882229</v>
      </c>
      <c r="S412">
        <f t="shared" ca="1" si="163"/>
        <v>72843.16050444849</v>
      </c>
      <c r="T412">
        <f t="shared" ca="1" si="164"/>
        <v>786653.23699279595</v>
      </c>
      <c r="U412">
        <f t="shared" ca="1" si="165"/>
        <v>290148.82864221081</v>
      </c>
      <c r="V412">
        <f t="shared" ca="1" si="166"/>
        <v>496504.40835058514</v>
      </c>
      <c r="X412" s="1">
        <f ca="1">IF(Table1[[#This Row],[Gender]]="Men",1,0)</f>
        <v>0</v>
      </c>
      <c r="Y412">
        <f ca="1">IF(Table1[[#This Row],[Gender]]="Women",1,0)</f>
        <v>1</v>
      </c>
      <c r="AB412" s="2"/>
      <c r="AD412" s="1">
        <f ca="1">IF(Table1[[#This Row],[Occupation]]="General Work",1,0)</f>
        <v>0</v>
      </c>
      <c r="AE412">
        <f ca="1">IF(Table1[[#This Row],[Occupation]]="IT",1,0)</f>
        <v>0</v>
      </c>
      <c r="AF412">
        <f ca="1">IF(Table1[[#This Row],[Occupation]]="Agriculture",1,0)</f>
        <v>1</v>
      </c>
      <c r="AG412">
        <f ca="1">IF(Table1[[#This Row],[Occupation]]="Teaching",1,0)</f>
        <v>0</v>
      </c>
      <c r="AH412">
        <f ca="1">IF(Table1[[#This Row],[Occupation]]="Construction",1,0)</f>
        <v>0</v>
      </c>
      <c r="AI412">
        <f ca="1">IF(Table1[[#This Row],[Occupation]]="Health",1,0)</f>
        <v>0</v>
      </c>
      <c r="AP412" s="1"/>
      <c r="AQ412" s="11">
        <f t="shared" ca="1" si="145"/>
        <v>21561.215882519689</v>
      </c>
      <c r="AR412" s="2"/>
      <c r="AS412" s="1">
        <f ca="1">IF(Table1[[#This Row],[Value of Debts]]&gt;$AT$5,1,0)</f>
        <v>1</v>
      </c>
      <c r="AV412" s="2"/>
      <c r="AW412" s="16">
        <f ca="1">Table1[[#This Row],[Mortage Left]]/Table1[[#This Row],[value of House]]</f>
        <v>0.15783189507753237</v>
      </c>
      <c r="AX412">
        <f t="shared" ca="1" si="154"/>
        <v>1</v>
      </c>
      <c r="BA412" s="1">
        <f ca="1">IF(Table1[[#This Row],[Area]]="Area 1",Table1[[#This Row],[Income]],0)</f>
        <v>0</v>
      </c>
      <c r="BB412">
        <f ca="1">IF(Table1[[#This Row],[Area]]="Area 2",Table1[[#This Row],[Income]],0)</f>
        <v>0</v>
      </c>
      <c r="BC412">
        <f ca="1">IF(Table1[[#This Row],[Area]]="Area 3",Table1[[#This Row],[Income]],0)</f>
        <v>0</v>
      </c>
      <c r="BD412">
        <f ca="1">IF(Table1[[#This Row],[Area]]="Area 4",Table1[[#This Row],[Income]],0)</f>
        <v>0</v>
      </c>
      <c r="BE412">
        <f ca="1">IF(Table1[[#This Row],[Area]]="Area 5",Table1[[#This Row],[Income]],0)</f>
        <v>0</v>
      </c>
      <c r="BF412">
        <f ca="1">IF(Table1[[#This Row],[Area]]="Area 6",Table1[[#This Row],[Income]],0)</f>
        <v>0</v>
      </c>
      <c r="BG412">
        <f ca="1">IF(Table1[[#This Row],[Area]]="Area 7",Table1[[#This Row],[Income]],0)</f>
        <v>0</v>
      </c>
      <c r="BH412">
        <f ca="1">IF(Table1[[#This Row],[Area]]="Area 8",Table1[[#This Row],[Income]],0)</f>
        <v>0</v>
      </c>
      <c r="BI412">
        <f ca="1">IF(Table1[[#This Row],[Area]]="Area 9",Table1[[#This Row],[Income]],0)</f>
        <v>0</v>
      </c>
      <c r="BJ412">
        <f ca="1">IF(Table1[[#This Row],[Area]]="Area 10",Table1[[#This Row],[Income]],0)</f>
        <v>0</v>
      </c>
      <c r="BK412">
        <f ca="1">IF(Table1[[#This Row],[Area]]="Area 11",Table1[[#This Row],[Income]],0)</f>
        <v>0</v>
      </c>
      <c r="BL412">
        <f ca="1">IF(Table1[[#This Row],[Area]]="Area 12",Table1[[#This Row],[Income]],0)</f>
        <v>83145</v>
      </c>
      <c r="BM412">
        <f ca="1">IF(Table1[[#This Row],[Area]]="Area 13",Table1[[#This Row],[Income]],0)</f>
        <v>0</v>
      </c>
      <c r="BN412" s="2">
        <f ca="1">IF(Table1[[#This Row],[Area]]="Area 14",Table1[[#This Row],[Income]],0)</f>
        <v>0</v>
      </c>
      <c r="BO412" s="1">
        <f ca="1">IF(Table1[[#This Row],[Occupation]]="Health",Table1[[#This Row],[Income]],0)</f>
        <v>0</v>
      </c>
      <c r="BP412">
        <f ca="1">IF(Table1[[#This Row],[Occupation]]="Construction",Table1[[#This Row],[Income]],0)</f>
        <v>0</v>
      </c>
      <c r="BQ412">
        <f ca="1">IF(Table1[[#This Row],[Occupation]]="Teaching",Table1[[#This Row],[Income]],0)</f>
        <v>0</v>
      </c>
      <c r="BR412">
        <f ca="1">IF(Table1[[#This Row],[Occupation]]="IT",Table1[[#This Row],[Income]],0)</f>
        <v>0</v>
      </c>
      <c r="BS412">
        <f ca="1">IF(Table1[[#This Row],[Occupation]]="General Work",Table1[[#This Row],[Income]],0)</f>
        <v>0</v>
      </c>
      <c r="BT412" s="2">
        <f ca="1">IF(Table1[[#This Row],[Occupation]]="Agriculture",Table1[[#This Row],[Income]],0)</f>
        <v>83145</v>
      </c>
      <c r="BV412" s="1">
        <f ca="1">IF(Table1[[#This Row],[Value of Debts]]&gt;Table1[[#This Row],[Income]],1,0)</f>
        <v>1</v>
      </c>
      <c r="BY412" s="2">
        <f ca="1">IF(Table1[[#This Row],[Net Worth of person]]&gt;$BZ$5,Table1[[#This Row],[Age]],0)</f>
        <v>32</v>
      </c>
    </row>
    <row r="413" spans="2:77" x14ac:dyDescent="0.3">
      <c r="B413">
        <f t="shared" ca="1" si="146"/>
        <v>2</v>
      </c>
      <c r="C413" t="str">
        <f t="shared" ca="1" si="155"/>
        <v>Women</v>
      </c>
      <c r="D413">
        <f t="shared" ca="1" si="147"/>
        <v>31</v>
      </c>
      <c r="E413">
        <f t="shared" ca="1" si="148"/>
        <v>3</v>
      </c>
      <c r="F413" t="str">
        <f t="shared" ca="1" si="156"/>
        <v>Teaching</v>
      </c>
      <c r="G413">
        <f t="shared" ca="1" si="149"/>
        <v>5</v>
      </c>
      <c r="H413" t="str">
        <f t="shared" ca="1" si="157"/>
        <v>Others</v>
      </c>
      <c r="I413">
        <f t="shared" ca="1" si="150"/>
        <v>1</v>
      </c>
      <c r="J413">
        <f t="shared" ca="1" si="151"/>
        <v>3</v>
      </c>
      <c r="K413">
        <f t="shared" ca="1" si="152"/>
        <v>39132</v>
      </c>
      <c r="L413">
        <f t="shared" ca="1" si="153"/>
        <v>13</v>
      </c>
      <c r="M413" t="str">
        <f t="shared" ca="1" si="158"/>
        <v>Area 13</v>
      </c>
      <c r="N413">
        <f t="shared" ca="1" si="159"/>
        <v>156528</v>
      </c>
      <c r="O413">
        <f ca="1">RAND()*Table1[[#This Row],[value of House]]</f>
        <v>124847.94339659576</v>
      </c>
      <c r="P413">
        <f t="shared" ca="1" si="160"/>
        <v>64683.647647559068</v>
      </c>
      <c r="Q413">
        <f t="shared" ca="1" si="161"/>
        <v>54797</v>
      </c>
      <c r="R413">
        <f t="shared" ca="1" si="162"/>
        <v>22987.808555166612</v>
      </c>
      <c r="S413">
        <f t="shared" ca="1" si="163"/>
        <v>7333.4822260164456</v>
      </c>
      <c r="T413">
        <f t="shared" ca="1" si="164"/>
        <v>228545.1298735755</v>
      </c>
      <c r="U413">
        <f t="shared" ca="1" si="165"/>
        <v>202632.75195176239</v>
      </c>
      <c r="V413">
        <f t="shared" ca="1" si="166"/>
        <v>25912.377921813109</v>
      </c>
      <c r="X413" s="1">
        <f ca="1">IF(Table1[[#This Row],[Gender]]="Men",1,0)</f>
        <v>0</v>
      </c>
      <c r="Y413">
        <f ca="1">IF(Table1[[#This Row],[Gender]]="Women",1,0)</f>
        <v>1</v>
      </c>
      <c r="AB413" s="2"/>
      <c r="AD413" s="1">
        <f ca="1">IF(Table1[[#This Row],[Occupation]]="General Work",1,0)</f>
        <v>0</v>
      </c>
      <c r="AE413">
        <f ca="1">IF(Table1[[#This Row],[Occupation]]="IT",1,0)</f>
        <v>0</v>
      </c>
      <c r="AF413">
        <f ca="1">IF(Table1[[#This Row],[Occupation]]="Agriculture",1,0)</f>
        <v>0</v>
      </c>
      <c r="AG413">
        <f ca="1">IF(Table1[[#This Row],[Occupation]]="Teaching",1,0)</f>
        <v>1</v>
      </c>
      <c r="AH413">
        <f ca="1">IF(Table1[[#This Row],[Occupation]]="Construction",1,0)</f>
        <v>0</v>
      </c>
      <c r="AI413">
        <f ca="1">IF(Table1[[#This Row],[Occupation]]="Health",1,0)</f>
        <v>0</v>
      </c>
      <c r="AP413" s="1"/>
      <c r="AQ413" s="11">
        <f t="shared" ca="1" si="145"/>
        <v>36726.006914235113</v>
      </c>
      <c r="AR413" s="2"/>
      <c r="AS413" s="1">
        <f ca="1">IF(Table1[[#This Row],[Value of Debts]]&gt;$AT$5,1,0)</f>
        <v>1</v>
      </c>
      <c r="AV413" s="2"/>
      <c r="AW413" s="16">
        <f ca="1">Table1[[#This Row],[Mortage Left]]/Table1[[#This Row],[value of House]]</f>
        <v>0.7976077340577773</v>
      </c>
      <c r="AX413">
        <f t="shared" ca="1" si="154"/>
        <v>0</v>
      </c>
      <c r="BA413" s="1">
        <f ca="1">IF(Table1[[#This Row],[Area]]="Area 1",Table1[[#This Row],[Income]],0)</f>
        <v>0</v>
      </c>
      <c r="BB413">
        <f ca="1">IF(Table1[[#This Row],[Area]]="Area 2",Table1[[#This Row],[Income]],0)</f>
        <v>0</v>
      </c>
      <c r="BC413">
        <f ca="1">IF(Table1[[#This Row],[Area]]="Area 3",Table1[[#This Row],[Income]],0)</f>
        <v>0</v>
      </c>
      <c r="BD413">
        <f ca="1">IF(Table1[[#This Row],[Area]]="Area 4",Table1[[#This Row],[Income]],0)</f>
        <v>0</v>
      </c>
      <c r="BE413">
        <f ca="1">IF(Table1[[#This Row],[Area]]="Area 5",Table1[[#This Row],[Income]],0)</f>
        <v>0</v>
      </c>
      <c r="BF413">
        <f ca="1">IF(Table1[[#This Row],[Area]]="Area 6",Table1[[#This Row],[Income]],0)</f>
        <v>0</v>
      </c>
      <c r="BG413">
        <f ca="1">IF(Table1[[#This Row],[Area]]="Area 7",Table1[[#This Row],[Income]],0)</f>
        <v>0</v>
      </c>
      <c r="BH413">
        <f ca="1">IF(Table1[[#This Row],[Area]]="Area 8",Table1[[#This Row],[Income]],0)</f>
        <v>0</v>
      </c>
      <c r="BI413">
        <f ca="1">IF(Table1[[#This Row],[Area]]="Area 9",Table1[[#This Row],[Income]],0)</f>
        <v>0</v>
      </c>
      <c r="BJ413">
        <f ca="1">IF(Table1[[#This Row],[Area]]="Area 10",Table1[[#This Row],[Income]],0)</f>
        <v>0</v>
      </c>
      <c r="BK413">
        <f ca="1">IF(Table1[[#This Row],[Area]]="Area 11",Table1[[#This Row],[Income]],0)</f>
        <v>0</v>
      </c>
      <c r="BL413">
        <f ca="1">IF(Table1[[#This Row],[Area]]="Area 12",Table1[[#This Row],[Income]],0)</f>
        <v>0</v>
      </c>
      <c r="BM413">
        <f ca="1">IF(Table1[[#This Row],[Area]]="Area 13",Table1[[#This Row],[Income]],0)</f>
        <v>39132</v>
      </c>
      <c r="BN413" s="2">
        <f ca="1">IF(Table1[[#This Row],[Area]]="Area 14",Table1[[#This Row],[Income]],0)</f>
        <v>0</v>
      </c>
      <c r="BO413" s="1">
        <f ca="1">IF(Table1[[#This Row],[Occupation]]="Health",Table1[[#This Row],[Income]],0)</f>
        <v>0</v>
      </c>
      <c r="BP413">
        <f ca="1">IF(Table1[[#This Row],[Occupation]]="Construction",Table1[[#This Row],[Income]],0)</f>
        <v>0</v>
      </c>
      <c r="BQ413">
        <f ca="1">IF(Table1[[#This Row],[Occupation]]="Teaching",Table1[[#This Row],[Income]],0)</f>
        <v>39132</v>
      </c>
      <c r="BR413">
        <f ca="1">IF(Table1[[#This Row],[Occupation]]="IT",Table1[[#This Row],[Income]],0)</f>
        <v>0</v>
      </c>
      <c r="BS413">
        <f ca="1">IF(Table1[[#This Row],[Occupation]]="General Work",Table1[[#This Row],[Income]],0)</f>
        <v>0</v>
      </c>
      <c r="BT413" s="2">
        <f ca="1">IF(Table1[[#This Row],[Occupation]]="Agriculture",Table1[[#This Row],[Income]],0)</f>
        <v>0</v>
      </c>
      <c r="BV413" s="1">
        <f ca="1">IF(Table1[[#This Row],[Value of Debts]]&gt;Table1[[#This Row],[Income]],1,0)</f>
        <v>1</v>
      </c>
      <c r="BY413" s="2">
        <f ca="1">IF(Table1[[#This Row],[Net Worth of person]]&gt;$BZ$5,Table1[[#This Row],[Age]],0)</f>
        <v>0</v>
      </c>
    </row>
    <row r="414" spans="2:77" x14ac:dyDescent="0.3">
      <c r="B414">
        <f t="shared" ca="1" si="146"/>
        <v>1</v>
      </c>
      <c r="C414" t="str">
        <f t="shared" ca="1" si="155"/>
        <v>Men</v>
      </c>
      <c r="D414">
        <f t="shared" ca="1" si="147"/>
        <v>37</v>
      </c>
      <c r="E414">
        <f t="shared" ca="1" si="148"/>
        <v>5</v>
      </c>
      <c r="F414" t="str">
        <f t="shared" ca="1" si="156"/>
        <v>General Work</v>
      </c>
      <c r="G414">
        <f t="shared" ca="1" si="149"/>
        <v>3</v>
      </c>
      <c r="H414" t="str">
        <f t="shared" ca="1" si="157"/>
        <v>University</v>
      </c>
      <c r="I414">
        <f t="shared" ca="1" si="150"/>
        <v>3</v>
      </c>
      <c r="J414">
        <f t="shared" ca="1" si="151"/>
        <v>2</v>
      </c>
      <c r="K414">
        <f t="shared" ca="1" si="152"/>
        <v>74017</v>
      </c>
      <c r="L414">
        <f t="shared" ca="1" si="153"/>
        <v>10</v>
      </c>
      <c r="M414" t="str">
        <f t="shared" ca="1" si="158"/>
        <v>Area 10</v>
      </c>
      <c r="N414">
        <f t="shared" ca="1" si="159"/>
        <v>444102</v>
      </c>
      <c r="O414">
        <f ca="1">RAND()*Table1[[#This Row],[value of House]]</f>
        <v>296065.7293744093</v>
      </c>
      <c r="P414">
        <f t="shared" ca="1" si="160"/>
        <v>73452.013828470226</v>
      </c>
      <c r="Q414">
        <f t="shared" ca="1" si="161"/>
        <v>14430</v>
      </c>
      <c r="R414">
        <f t="shared" ca="1" si="162"/>
        <v>2781.745993310868</v>
      </c>
      <c r="S414">
        <f t="shared" ca="1" si="163"/>
        <v>82180.828057816834</v>
      </c>
      <c r="T414">
        <f t="shared" ca="1" si="164"/>
        <v>599734.84188628709</v>
      </c>
      <c r="U414">
        <f t="shared" ca="1" si="165"/>
        <v>313277.47536772018</v>
      </c>
      <c r="V414">
        <f t="shared" ca="1" si="166"/>
        <v>286457.36651856691</v>
      </c>
      <c r="X414" s="1">
        <f ca="1">IF(Table1[[#This Row],[Gender]]="Men",1,0)</f>
        <v>1</v>
      </c>
      <c r="Y414">
        <f ca="1">IF(Table1[[#This Row],[Gender]]="Women",1,0)</f>
        <v>0</v>
      </c>
      <c r="AB414" s="2"/>
      <c r="AD414" s="1">
        <f ca="1">IF(Table1[[#This Row],[Occupation]]="General Work",1,0)</f>
        <v>1</v>
      </c>
      <c r="AE414">
        <f ca="1">IF(Table1[[#This Row],[Occupation]]="IT",1,0)</f>
        <v>0</v>
      </c>
      <c r="AF414">
        <f ca="1">IF(Table1[[#This Row],[Occupation]]="Agriculture",1,0)</f>
        <v>0</v>
      </c>
      <c r="AG414">
        <f ca="1">IF(Table1[[#This Row],[Occupation]]="Teaching",1,0)</f>
        <v>0</v>
      </c>
      <c r="AH414">
        <f ca="1">IF(Table1[[#This Row],[Occupation]]="Construction",1,0)</f>
        <v>0</v>
      </c>
      <c r="AI414">
        <f ca="1">IF(Table1[[#This Row],[Occupation]]="Health",1,0)</f>
        <v>0</v>
      </c>
      <c r="AP414" s="1"/>
      <c r="AQ414" s="11">
        <f t="shared" ca="1" si="145"/>
        <v>30840.310667841582</v>
      </c>
      <c r="AR414" s="2"/>
      <c r="AS414" s="1">
        <f ca="1">IF(Table1[[#This Row],[Value of Debts]]&gt;$AT$5,1,0)</f>
        <v>1</v>
      </c>
      <c r="AV414" s="2"/>
      <c r="AW414" s="16">
        <f ca="1">Table1[[#This Row],[Mortage Left]]/Table1[[#This Row],[value of House]]</f>
        <v>0.66666155381963899</v>
      </c>
      <c r="AX414">
        <f t="shared" ca="1" si="154"/>
        <v>0</v>
      </c>
      <c r="BA414" s="1">
        <f ca="1">IF(Table1[[#This Row],[Area]]="Area 1",Table1[[#This Row],[Income]],0)</f>
        <v>0</v>
      </c>
      <c r="BB414">
        <f ca="1">IF(Table1[[#This Row],[Area]]="Area 2",Table1[[#This Row],[Income]],0)</f>
        <v>0</v>
      </c>
      <c r="BC414">
        <f ca="1">IF(Table1[[#This Row],[Area]]="Area 3",Table1[[#This Row],[Income]],0)</f>
        <v>0</v>
      </c>
      <c r="BD414">
        <f ca="1">IF(Table1[[#This Row],[Area]]="Area 4",Table1[[#This Row],[Income]],0)</f>
        <v>0</v>
      </c>
      <c r="BE414">
        <f ca="1">IF(Table1[[#This Row],[Area]]="Area 5",Table1[[#This Row],[Income]],0)</f>
        <v>0</v>
      </c>
      <c r="BF414">
        <f ca="1">IF(Table1[[#This Row],[Area]]="Area 6",Table1[[#This Row],[Income]],0)</f>
        <v>0</v>
      </c>
      <c r="BG414">
        <f ca="1">IF(Table1[[#This Row],[Area]]="Area 7",Table1[[#This Row],[Income]],0)</f>
        <v>0</v>
      </c>
      <c r="BH414">
        <f ca="1">IF(Table1[[#This Row],[Area]]="Area 8",Table1[[#This Row],[Income]],0)</f>
        <v>0</v>
      </c>
      <c r="BI414">
        <f ca="1">IF(Table1[[#This Row],[Area]]="Area 9",Table1[[#This Row],[Income]],0)</f>
        <v>0</v>
      </c>
      <c r="BJ414">
        <f ca="1">IF(Table1[[#This Row],[Area]]="Area 10",Table1[[#This Row],[Income]],0)</f>
        <v>74017</v>
      </c>
      <c r="BK414">
        <f ca="1">IF(Table1[[#This Row],[Area]]="Area 11",Table1[[#This Row],[Income]],0)</f>
        <v>0</v>
      </c>
      <c r="BL414">
        <f ca="1">IF(Table1[[#This Row],[Area]]="Area 12",Table1[[#This Row],[Income]],0)</f>
        <v>0</v>
      </c>
      <c r="BM414">
        <f ca="1">IF(Table1[[#This Row],[Area]]="Area 13",Table1[[#This Row],[Income]],0)</f>
        <v>0</v>
      </c>
      <c r="BN414" s="2">
        <f ca="1">IF(Table1[[#This Row],[Area]]="Area 14",Table1[[#This Row],[Income]],0)</f>
        <v>0</v>
      </c>
      <c r="BO414" s="1">
        <f ca="1">IF(Table1[[#This Row],[Occupation]]="Health",Table1[[#This Row],[Income]],0)</f>
        <v>0</v>
      </c>
      <c r="BP414">
        <f ca="1">IF(Table1[[#This Row],[Occupation]]="Construction",Table1[[#This Row],[Income]],0)</f>
        <v>0</v>
      </c>
      <c r="BQ414">
        <f ca="1">IF(Table1[[#This Row],[Occupation]]="Teaching",Table1[[#This Row],[Income]],0)</f>
        <v>0</v>
      </c>
      <c r="BR414">
        <f ca="1">IF(Table1[[#This Row],[Occupation]]="IT",Table1[[#This Row],[Income]],0)</f>
        <v>0</v>
      </c>
      <c r="BS414">
        <f ca="1">IF(Table1[[#This Row],[Occupation]]="General Work",Table1[[#This Row],[Income]],0)</f>
        <v>74017</v>
      </c>
      <c r="BT414" s="2">
        <f ca="1">IF(Table1[[#This Row],[Occupation]]="Agriculture",Table1[[#This Row],[Income]],0)</f>
        <v>0</v>
      </c>
      <c r="BV414" s="1">
        <f ca="1">IF(Table1[[#This Row],[Value of Debts]]&gt;Table1[[#This Row],[Income]],1,0)</f>
        <v>1</v>
      </c>
      <c r="BY414" s="2">
        <f ca="1">IF(Table1[[#This Row],[Net Worth of person]]&gt;$BZ$5,Table1[[#This Row],[Age]],0)</f>
        <v>37</v>
      </c>
    </row>
    <row r="415" spans="2:77" x14ac:dyDescent="0.3">
      <c r="B415">
        <f t="shared" ca="1" si="146"/>
        <v>2</v>
      </c>
      <c r="C415" t="str">
        <f t="shared" ca="1" si="155"/>
        <v>Women</v>
      </c>
      <c r="D415">
        <f t="shared" ca="1" si="147"/>
        <v>26</v>
      </c>
      <c r="E415">
        <f t="shared" ca="1" si="148"/>
        <v>5</v>
      </c>
      <c r="F415" t="str">
        <f t="shared" ca="1" si="156"/>
        <v>General Work</v>
      </c>
      <c r="G415">
        <f t="shared" ca="1" si="149"/>
        <v>3</v>
      </c>
      <c r="H415" t="str">
        <f t="shared" ca="1" si="157"/>
        <v>University</v>
      </c>
      <c r="I415">
        <f t="shared" ca="1" si="150"/>
        <v>0</v>
      </c>
      <c r="J415">
        <f t="shared" ca="1" si="151"/>
        <v>2</v>
      </c>
      <c r="K415">
        <f t="shared" ca="1" si="152"/>
        <v>89263</v>
      </c>
      <c r="L415">
        <f t="shared" ca="1" si="153"/>
        <v>3</v>
      </c>
      <c r="M415" t="str">
        <f t="shared" ca="1" si="158"/>
        <v>Area 3</v>
      </c>
      <c r="N415">
        <f t="shared" ca="1" si="159"/>
        <v>535578</v>
      </c>
      <c r="O415">
        <f ca="1">RAND()*Table1[[#This Row],[value of House]]</f>
        <v>51739.619033267911</v>
      </c>
      <c r="P415">
        <f t="shared" ca="1" si="160"/>
        <v>61680.621335683165</v>
      </c>
      <c r="Q415">
        <f t="shared" ca="1" si="161"/>
        <v>43198</v>
      </c>
      <c r="R415">
        <f t="shared" ca="1" si="162"/>
        <v>167241.10547745149</v>
      </c>
      <c r="S415">
        <f t="shared" ca="1" si="163"/>
        <v>74201.279084441383</v>
      </c>
      <c r="T415">
        <f t="shared" ca="1" si="164"/>
        <v>671459.90042012453</v>
      </c>
      <c r="U415">
        <f t="shared" ca="1" si="165"/>
        <v>262178.72451071942</v>
      </c>
      <c r="V415">
        <f t="shared" ca="1" si="166"/>
        <v>409281.17590940511</v>
      </c>
      <c r="X415" s="1">
        <f ca="1">IF(Table1[[#This Row],[Gender]]="Men",1,0)</f>
        <v>0</v>
      </c>
      <c r="Y415">
        <f ca="1">IF(Table1[[#This Row],[Gender]]="Women",1,0)</f>
        <v>1</v>
      </c>
      <c r="AB415" s="2"/>
      <c r="AD415" s="1">
        <f ca="1">IF(Table1[[#This Row],[Occupation]]="General Work",1,0)</f>
        <v>1</v>
      </c>
      <c r="AE415">
        <f ca="1">IF(Table1[[#This Row],[Occupation]]="IT",1,0)</f>
        <v>0</v>
      </c>
      <c r="AF415">
        <f ca="1">IF(Table1[[#This Row],[Occupation]]="Agriculture",1,0)</f>
        <v>0</v>
      </c>
      <c r="AG415">
        <f ca="1">IF(Table1[[#This Row],[Occupation]]="Teaching",1,0)</f>
        <v>0</v>
      </c>
      <c r="AH415">
        <f ca="1">IF(Table1[[#This Row],[Occupation]]="Construction",1,0)</f>
        <v>0</v>
      </c>
      <c r="AI415">
        <f ca="1">IF(Table1[[#This Row],[Occupation]]="Health",1,0)</f>
        <v>0</v>
      </c>
      <c r="AP415" s="1"/>
      <c r="AQ415" s="11">
        <f t="shared" ca="1" si="145"/>
        <v>21726.907428689217</v>
      </c>
      <c r="AR415" s="2"/>
      <c r="AS415" s="1">
        <f ca="1">IF(Table1[[#This Row],[Value of Debts]]&gt;$AT$5,1,0)</f>
        <v>1</v>
      </c>
      <c r="AV415" s="2"/>
      <c r="AW415" s="16">
        <f ca="1">Table1[[#This Row],[Mortage Left]]/Table1[[#This Row],[value of House]]</f>
        <v>9.6605198557946581E-2</v>
      </c>
      <c r="AX415">
        <f t="shared" ca="1" si="154"/>
        <v>1</v>
      </c>
      <c r="BA415" s="1">
        <f ca="1">IF(Table1[[#This Row],[Area]]="Area 1",Table1[[#This Row],[Income]],0)</f>
        <v>0</v>
      </c>
      <c r="BB415">
        <f ca="1">IF(Table1[[#This Row],[Area]]="Area 2",Table1[[#This Row],[Income]],0)</f>
        <v>0</v>
      </c>
      <c r="BC415">
        <f ca="1">IF(Table1[[#This Row],[Area]]="Area 3",Table1[[#This Row],[Income]],0)</f>
        <v>89263</v>
      </c>
      <c r="BD415">
        <f ca="1">IF(Table1[[#This Row],[Area]]="Area 4",Table1[[#This Row],[Income]],0)</f>
        <v>0</v>
      </c>
      <c r="BE415">
        <f ca="1">IF(Table1[[#This Row],[Area]]="Area 5",Table1[[#This Row],[Income]],0)</f>
        <v>0</v>
      </c>
      <c r="BF415">
        <f ca="1">IF(Table1[[#This Row],[Area]]="Area 6",Table1[[#This Row],[Income]],0)</f>
        <v>0</v>
      </c>
      <c r="BG415">
        <f ca="1">IF(Table1[[#This Row],[Area]]="Area 7",Table1[[#This Row],[Income]],0)</f>
        <v>0</v>
      </c>
      <c r="BH415">
        <f ca="1">IF(Table1[[#This Row],[Area]]="Area 8",Table1[[#This Row],[Income]],0)</f>
        <v>0</v>
      </c>
      <c r="BI415">
        <f ca="1">IF(Table1[[#This Row],[Area]]="Area 9",Table1[[#This Row],[Income]],0)</f>
        <v>0</v>
      </c>
      <c r="BJ415">
        <f ca="1">IF(Table1[[#This Row],[Area]]="Area 10",Table1[[#This Row],[Income]],0)</f>
        <v>0</v>
      </c>
      <c r="BK415">
        <f ca="1">IF(Table1[[#This Row],[Area]]="Area 11",Table1[[#This Row],[Income]],0)</f>
        <v>0</v>
      </c>
      <c r="BL415">
        <f ca="1">IF(Table1[[#This Row],[Area]]="Area 12",Table1[[#This Row],[Income]],0)</f>
        <v>0</v>
      </c>
      <c r="BM415">
        <f ca="1">IF(Table1[[#This Row],[Area]]="Area 13",Table1[[#This Row],[Income]],0)</f>
        <v>0</v>
      </c>
      <c r="BN415" s="2">
        <f ca="1">IF(Table1[[#This Row],[Area]]="Area 14",Table1[[#This Row],[Income]],0)</f>
        <v>0</v>
      </c>
      <c r="BO415" s="1">
        <f ca="1">IF(Table1[[#This Row],[Occupation]]="Health",Table1[[#This Row],[Income]],0)</f>
        <v>0</v>
      </c>
      <c r="BP415">
        <f ca="1">IF(Table1[[#This Row],[Occupation]]="Construction",Table1[[#This Row],[Income]],0)</f>
        <v>0</v>
      </c>
      <c r="BQ415">
        <f ca="1">IF(Table1[[#This Row],[Occupation]]="Teaching",Table1[[#This Row],[Income]],0)</f>
        <v>0</v>
      </c>
      <c r="BR415">
        <f ca="1">IF(Table1[[#This Row],[Occupation]]="IT",Table1[[#This Row],[Income]],0)</f>
        <v>0</v>
      </c>
      <c r="BS415">
        <f ca="1">IF(Table1[[#This Row],[Occupation]]="General Work",Table1[[#This Row],[Income]],0)</f>
        <v>89263</v>
      </c>
      <c r="BT415" s="2">
        <f ca="1">IF(Table1[[#This Row],[Occupation]]="Agriculture",Table1[[#This Row],[Income]],0)</f>
        <v>0</v>
      </c>
      <c r="BV415" s="1">
        <f ca="1">IF(Table1[[#This Row],[Value of Debts]]&gt;Table1[[#This Row],[Income]],1,0)</f>
        <v>1</v>
      </c>
      <c r="BY415" s="2">
        <f ca="1">IF(Table1[[#This Row],[Net Worth of person]]&gt;$BZ$5,Table1[[#This Row],[Age]],0)</f>
        <v>26</v>
      </c>
    </row>
    <row r="416" spans="2:77" x14ac:dyDescent="0.3">
      <c r="B416">
        <f t="shared" ca="1" si="146"/>
        <v>1</v>
      </c>
      <c r="C416" t="str">
        <f t="shared" ca="1" si="155"/>
        <v>Men</v>
      </c>
      <c r="D416">
        <f t="shared" ca="1" si="147"/>
        <v>34</v>
      </c>
      <c r="E416">
        <f t="shared" ca="1" si="148"/>
        <v>1</v>
      </c>
      <c r="F416" t="str">
        <f t="shared" ca="1" si="156"/>
        <v>Health</v>
      </c>
      <c r="G416">
        <f t="shared" ca="1" si="149"/>
        <v>3</v>
      </c>
      <c r="H416" t="str">
        <f t="shared" ca="1" si="157"/>
        <v>University</v>
      </c>
      <c r="I416">
        <f t="shared" ca="1" si="150"/>
        <v>3</v>
      </c>
      <c r="J416">
        <f t="shared" ca="1" si="151"/>
        <v>3</v>
      </c>
      <c r="K416">
        <f t="shared" ca="1" si="152"/>
        <v>56788</v>
      </c>
      <c r="L416">
        <f t="shared" ca="1" si="153"/>
        <v>5</v>
      </c>
      <c r="M416" t="str">
        <f t="shared" ca="1" si="158"/>
        <v>Area 5</v>
      </c>
      <c r="N416">
        <f t="shared" ca="1" si="159"/>
        <v>283940</v>
      </c>
      <c r="O416">
        <f ca="1">RAND()*Table1[[#This Row],[value of House]]</f>
        <v>209812.64936565806</v>
      </c>
      <c r="P416">
        <f t="shared" ca="1" si="160"/>
        <v>65180.722286067656</v>
      </c>
      <c r="Q416">
        <f t="shared" ca="1" si="161"/>
        <v>34640</v>
      </c>
      <c r="R416">
        <f t="shared" ca="1" si="162"/>
        <v>62644.650658054037</v>
      </c>
      <c r="S416">
        <f t="shared" ca="1" si="163"/>
        <v>22030.936013864659</v>
      </c>
      <c r="T416">
        <f t="shared" ca="1" si="164"/>
        <v>371151.65829993231</v>
      </c>
      <c r="U416">
        <f t="shared" ca="1" si="165"/>
        <v>307097.3000237121</v>
      </c>
      <c r="V416">
        <f t="shared" ca="1" si="166"/>
        <v>64054.358276220213</v>
      </c>
      <c r="X416" s="1">
        <f ca="1">IF(Table1[[#This Row],[Gender]]="Men",1,0)</f>
        <v>1</v>
      </c>
      <c r="Y416">
        <f ca="1">IF(Table1[[#This Row],[Gender]]="Women",1,0)</f>
        <v>0</v>
      </c>
      <c r="AB416" s="2"/>
      <c r="AD416" s="1">
        <f ca="1">IF(Table1[[#This Row],[Occupation]]="General Work",1,0)</f>
        <v>0</v>
      </c>
      <c r="AE416">
        <f ca="1">IF(Table1[[#This Row],[Occupation]]="IT",1,0)</f>
        <v>0</v>
      </c>
      <c r="AF416">
        <f ca="1">IF(Table1[[#This Row],[Occupation]]="Agriculture",1,0)</f>
        <v>0</v>
      </c>
      <c r="AG416">
        <f ca="1">IF(Table1[[#This Row],[Occupation]]="Teaching",1,0)</f>
        <v>0</v>
      </c>
      <c r="AH416">
        <f ca="1">IF(Table1[[#This Row],[Occupation]]="Construction",1,0)</f>
        <v>0</v>
      </c>
      <c r="AI416">
        <f ca="1">IF(Table1[[#This Row],[Occupation]]="Health",1,0)</f>
        <v>1</v>
      </c>
      <c r="AP416" s="1"/>
      <c r="AQ416" s="11">
        <f t="shared" ca="1" si="145"/>
        <v>81132.209528905209</v>
      </c>
      <c r="AR416" s="2"/>
      <c r="AS416" s="1">
        <f ca="1">IF(Table1[[#This Row],[Value of Debts]]&gt;$AT$5,1,0)</f>
        <v>1</v>
      </c>
      <c r="AV416" s="2"/>
      <c r="AW416" s="16">
        <f ca="1">Table1[[#This Row],[Mortage Left]]/Table1[[#This Row],[value of House]]</f>
        <v>0.73893304700168361</v>
      </c>
      <c r="AX416">
        <f t="shared" ca="1" si="154"/>
        <v>0</v>
      </c>
      <c r="BA416" s="1">
        <f ca="1">IF(Table1[[#This Row],[Area]]="Area 1",Table1[[#This Row],[Income]],0)</f>
        <v>0</v>
      </c>
      <c r="BB416">
        <f ca="1">IF(Table1[[#This Row],[Area]]="Area 2",Table1[[#This Row],[Income]],0)</f>
        <v>0</v>
      </c>
      <c r="BC416">
        <f ca="1">IF(Table1[[#This Row],[Area]]="Area 3",Table1[[#This Row],[Income]],0)</f>
        <v>0</v>
      </c>
      <c r="BD416">
        <f ca="1">IF(Table1[[#This Row],[Area]]="Area 4",Table1[[#This Row],[Income]],0)</f>
        <v>0</v>
      </c>
      <c r="BE416">
        <f ca="1">IF(Table1[[#This Row],[Area]]="Area 5",Table1[[#This Row],[Income]],0)</f>
        <v>56788</v>
      </c>
      <c r="BF416">
        <f ca="1">IF(Table1[[#This Row],[Area]]="Area 6",Table1[[#This Row],[Income]],0)</f>
        <v>0</v>
      </c>
      <c r="BG416">
        <f ca="1">IF(Table1[[#This Row],[Area]]="Area 7",Table1[[#This Row],[Income]],0)</f>
        <v>0</v>
      </c>
      <c r="BH416">
        <f ca="1">IF(Table1[[#This Row],[Area]]="Area 8",Table1[[#This Row],[Income]],0)</f>
        <v>0</v>
      </c>
      <c r="BI416">
        <f ca="1">IF(Table1[[#This Row],[Area]]="Area 9",Table1[[#This Row],[Income]],0)</f>
        <v>0</v>
      </c>
      <c r="BJ416">
        <f ca="1">IF(Table1[[#This Row],[Area]]="Area 10",Table1[[#This Row],[Income]],0)</f>
        <v>0</v>
      </c>
      <c r="BK416">
        <f ca="1">IF(Table1[[#This Row],[Area]]="Area 11",Table1[[#This Row],[Income]],0)</f>
        <v>0</v>
      </c>
      <c r="BL416">
        <f ca="1">IF(Table1[[#This Row],[Area]]="Area 12",Table1[[#This Row],[Income]],0)</f>
        <v>0</v>
      </c>
      <c r="BM416">
        <f ca="1">IF(Table1[[#This Row],[Area]]="Area 13",Table1[[#This Row],[Income]],0)</f>
        <v>0</v>
      </c>
      <c r="BN416" s="2">
        <f ca="1">IF(Table1[[#This Row],[Area]]="Area 14",Table1[[#This Row],[Income]],0)</f>
        <v>0</v>
      </c>
      <c r="BO416" s="1">
        <f ca="1">IF(Table1[[#This Row],[Occupation]]="Health",Table1[[#This Row],[Income]],0)</f>
        <v>56788</v>
      </c>
      <c r="BP416">
        <f ca="1">IF(Table1[[#This Row],[Occupation]]="Construction",Table1[[#This Row],[Income]],0)</f>
        <v>0</v>
      </c>
      <c r="BQ416">
        <f ca="1">IF(Table1[[#This Row],[Occupation]]="Teaching",Table1[[#This Row],[Income]],0)</f>
        <v>0</v>
      </c>
      <c r="BR416">
        <f ca="1">IF(Table1[[#This Row],[Occupation]]="IT",Table1[[#This Row],[Income]],0)</f>
        <v>0</v>
      </c>
      <c r="BS416">
        <f ca="1">IF(Table1[[#This Row],[Occupation]]="General Work",Table1[[#This Row],[Income]],0)</f>
        <v>0</v>
      </c>
      <c r="BT416" s="2">
        <f ca="1">IF(Table1[[#This Row],[Occupation]]="Agriculture",Table1[[#This Row],[Income]],0)</f>
        <v>0</v>
      </c>
      <c r="BV416" s="1">
        <f ca="1">IF(Table1[[#This Row],[Value of Debts]]&gt;Table1[[#This Row],[Income]],1,0)</f>
        <v>1</v>
      </c>
      <c r="BY416" s="2">
        <f ca="1">IF(Table1[[#This Row],[Net Worth of person]]&gt;$BZ$5,Table1[[#This Row],[Age]],0)</f>
        <v>0</v>
      </c>
    </row>
    <row r="417" spans="2:77" x14ac:dyDescent="0.3">
      <c r="B417">
        <f t="shared" ca="1" si="146"/>
        <v>2</v>
      </c>
      <c r="C417" t="str">
        <f t="shared" ca="1" si="155"/>
        <v>Women</v>
      </c>
      <c r="D417">
        <f t="shared" ca="1" si="147"/>
        <v>45</v>
      </c>
      <c r="E417">
        <f t="shared" ca="1" si="148"/>
        <v>5</v>
      </c>
      <c r="F417" t="str">
        <f t="shared" ca="1" si="156"/>
        <v>General Work</v>
      </c>
      <c r="G417">
        <f t="shared" ca="1" si="149"/>
        <v>3</v>
      </c>
      <c r="H417" t="str">
        <f t="shared" ca="1" si="157"/>
        <v>University</v>
      </c>
      <c r="I417">
        <f t="shared" ca="1" si="150"/>
        <v>0</v>
      </c>
      <c r="J417">
        <f t="shared" ca="1" si="151"/>
        <v>1</v>
      </c>
      <c r="K417">
        <f t="shared" ca="1" si="152"/>
        <v>86126</v>
      </c>
      <c r="L417">
        <f t="shared" ca="1" si="153"/>
        <v>10</v>
      </c>
      <c r="M417" t="str">
        <f t="shared" ca="1" si="158"/>
        <v>Area 10</v>
      </c>
      <c r="N417">
        <f t="shared" ca="1" si="159"/>
        <v>344504</v>
      </c>
      <c r="O417">
        <f ca="1">RAND()*Table1[[#This Row],[value of House]]</f>
        <v>8130.845499982097</v>
      </c>
      <c r="P417">
        <f t="shared" ca="1" si="160"/>
        <v>81132.209528905209</v>
      </c>
      <c r="Q417">
        <f t="shared" ca="1" si="161"/>
        <v>72038</v>
      </c>
      <c r="R417">
        <f t="shared" ca="1" si="162"/>
        <v>164363.98937391356</v>
      </c>
      <c r="S417">
        <f t="shared" ca="1" si="163"/>
        <v>4025.1539432437648</v>
      </c>
      <c r="T417">
        <f t="shared" ca="1" si="164"/>
        <v>429661.36347214901</v>
      </c>
      <c r="U417">
        <f t="shared" ca="1" si="165"/>
        <v>244532.83487389566</v>
      </c>
      <c r="V417">
        <f t="shared" ca="1" si="166"/>
        <v>185128.52859825335</v>
      </c>
      <c r="X417" s="1">
        <f ca="1">IF(Table1[[#This Row],[Gender]]="Men",1,0)</f>
        <v>0</v>
      </c>
      <c r="Y417">
        <f ca="1">IF(Table1[[#This Row],[Gender]]="Women",1,0)</f>
        <v>1</v>
      </c>
      <c r="AB417" s="2"/>
      <c r="AD417" s="1">
        <f ca="1">IF(Table1[[#This Row],[Occupation]]="General Work",1,0)</f>
        <v>1</v>
      </c>
      <c r="AE417">
        <f ca="1">IF(Table1[[#This Row],[Occupation]]="IT",1,0)</f>
        <v>0</v>
      </c>
      <c r="AF417">
        <f ca="1">IF(Table1[[#This Row],[Occupation]]="Agriculture",1,0)</f>
        <v>0</v>
      </c>
      <c r="AG417">
        <f ca="1">IF(Table1[[#This Row],[Occupation]]="Teaching",1,0)</f>
        <v>0</v>
      </c>
      <c r="AH417">
        <f ca="1">IF(Table1[[#This Row],[Occupation]]="Construction",1,0)</f>
        <v>0</v>
      </c>
      <c r="AI417">
        <f ca="1">IF(Table1[[#This Row],[Occupation]]="Health",1,0)</f>
        <v>0</v>
      </c>
      <c r="AP417" s="1"/>
      <c r="AQ417" s="11">
        <f t="shared" ca="1" si="145"/>
        <v>44268.694518808559</v>
      </c>
      <c r="AR417" s="2"/>
      <c r="AS417" s="1">
        <f ca="1">IF(Table1[[#This Row],[Value of Debts]]&gt;$AT$5,1,0)</f>
        <v>1</v>
      </c>
      <c r="AV417" s="2"/>
      <c r="AW417" s="16">
        <f ca="1">Table1[[#This Row],[Mortage Left]]/Table1[[#This Row],[value of House]]</f>
        <v>2.3601599691098207E-2</v>
      </c>
      <c r="AX417">
        <f t="shared" ca="1" si="154"/>
        <v>1</v>
      </c>
      <c r="BA417" s="1">
        <f ca="1">IF(Table1[[#This Row],[Area]]="Area 1",Table1[[#This Row],[Income]],0)</f>
        <v>0</v>
      </c>
      <c r="BB417">
        <f ca="1">IF(Table1[[#This Row],[Area]]="Area 2",Table1[[#This Row],[Income]],0)</f>
        <v>0</v>
      </c>
      <c r="BC417">
        <f ca="1">IF(Table1[[#This Row],[Area]]="Area 3",Table1[[#This Row],[Income]],0)</f>
        <v>0</v>
      </c>
      <c r="BD417">
        <f ca="1">IF(Table1[[#This Row],[Area]]="Area 4",Table1[[#This Row],[Income]],0)</f>
        <v>0</v>
      </c>
      <c r="BE417">
        <f ca="1">IF(Table1[[#This Row],[Area]]="Area 5",Table1[[#This Row],[Income]],0)</f>
        <v>0</v>
      </c>
      <c r="BF417">
        <f ca="1">IF(Table1[[#This Row],[Area]]="Area 6",Table1[[#This Row],[Income]],0)</f>
        <v>0</v>
      </c>
      <c r="BG417">
        <f ca="1">IF(Table1[[#This Row],[Area]]="Area 7",Table1[[#This Row],[Income]],0)</f>
        <v>0</v>
      </c>
      <c r="BH417">
        <f ca="1">IF(Table1[[#This Row],[Area]]="Area 8",Table1[[#This Row],[Income]],0)</f>
        <v>0</v>
      </c>
      <c r="BI417">
        <f ca="1">IF(Table1[[#This Row],[Area]]="Area 9",Table1[[#This Row],[Income]],0)</f>
        <v>0</v>
      </c>
      <c r="BJ417">
        <f ca="1">IF(Table1[[#This Row],[Area]]="Area 10",Table1[[#This Row],[Income]],0)</f>
        <v>86126</v>
      </c>
      <c r="BK417">
        <f ca="1">IF(Table1[[#This Row],[Area]]="Area 11",Table1[[#This Row],[Income]],0)</f>
        <v>0</v>
      </c>
      <c r="BL417">
        <f ca="1">IF(Table1[[#This Row],[Area]]="Area 12",Table1[[#This Row],[Income]],0)</f>
        <v>0</v>
      </c>
      <c r="BM417">
        <f ca="1">IF(Table1[[#This Row],[Area]]="Area 13",Table1[[#This Row],[Income]],0)</f>
        <v>0</v>
      </c>
      <c r="BN417" s="2">
        <f ca="1">IF(Table1[[#This Row],[Area]]="Area 14",Table1[[#This Row],[Income]],0)</f>
        <v>0</v>
      </c>
      <c r="BO417" s="1">
        <f ca="1">IF(Table1[[#This Row],[Occupation]]="Health",Table1[[#This Row],[Income]],0)</f>
        <v>0</v>
      </c>
      <c r="BP417">
        <f ca="1">IF(Table1[[#This Row],[Occupation]]="Construction",Table1[[#This Row],[Income]],0)</f>
        <v>0</v>
      </c>
      <c r="BQ417">
        <f ca="1">IF(Table1[[#This Row],[Occupation]]="Teaching",Table1[[#This Row],[Income]],0)</f>
        <v>0</v>
      </c>
      <c r="BR417">
        <f ca="1">IF(Table1[[#This Row],[Occupation]]="IT",Table1[[#This Row],[Income]],0)</f>
        <v>0</v>
      </c>
      <c r="BS417">
        <f ca="1">IF(Table1[[#This Row],[Occupation]]="General Work",Table1[[#This Row],[Income]],0)</f>
        <v>86126</v>
      </c>
      <c r="BT417" s="2">
        <f ca="1">IF(Table1[[#This Row],[Occupation]]="Agriculture",Table1[[#This Row],[Income]],0)</f>
        <v>0</v>
      </c>
      <c r="BV417" s="1">
        <f ca="1">IF(Table1[[#This Row],[Value of Debts]]&gt;Table1[[#This Row],[Income]],1,0)</f>
        <v>1</v>
      </c>
      <c r="BY417" s="2">
        <f ca="1">IF(Table1[[#This Row],[Net Worth of person]]&gt;$BZ$5,Table1[[#This Row],[Age]],0)</f>
        <v>45</v>
      </c>
    </row>
    <row r="418" spans="2:77" x14ac:dyDescent="0.3">
      <c r="B418">
        <f t="shared" ca="1" si="146"/>
        <v>2</v>
      </c>
      <c r="C418" t="str">
        <f t="shared" ca="1" si="155"/>
        <v>Women</v>
      </c>
      <c r="D418">
        <f t="shared" ca="1" si="147"/>
        <v>31</v>
      </c>
      <c r="E418">
        <f t="shared" ca="1" si="148"/>
        <v>1</v>
      </c>
      <c r="F418" t="str">
        <f t="shared" ca="1" si="156"/>
        <v>Health</v>
      </c>
      <c r="G418">
        <f t="shared" ca="1" si="149"/>
        <v>5</v>
      </c>
      <c r="H418" t="str">
        <f t="shared" ca="1" si="157"/>
        <v>Others</v>
      </c>
      <c r="I418">
        <f t="shared" ca="1" si="150"/>
        <v>4</v>
      </c>
      <c r="J418">
        <f t="shared" ca="1" si="151"/>
        <v>1</v>
      </c>
      <c r="K418">
        <f t="shared" ca="1" si="152"/>
        <v>73222</v>
      </c>
      <c r="L418">
        <f t="shared" ca="1" si="153"/>
        <v>5</v>
      </c>
      <c r="M418" t="str">
        <f t="shared" ca="1" si="158"/>
        <v>Area 5</v>
      </c>
      <c r="N418">
        <f t="shared" ca="1" si="159"/>
        <v>219666</v>
      </c>
      <c r="O418">
        <f ca="1">RAND()*Table1[[#This Row],[value of House]]</f>
        <v>106532.39443935975</v>
      </c>
      <c r="P418">
        <f t="shared" ca="1" si="160"/>
        <v>44268.694518808559</v>
      </c>
      <c r="Q418">
        <f t="shared" ca="1" si="161"/>
        <v>24919</v>
      </c>
      <c r="R418">
        <f t="shared" ca="1" si="162"/>
        <v>84291.201869843877</v>
      </c>
      <c r="S418">
        <f t="shared" ca="1" si="163"/>
        <v>46359.156870903869</v>
      </c>
      <c r="T418">
        <f t="shared" ca="1" si="164"/>
        <v>310293.85138971242</v>
      </c>
      <c r="U418">
        <f t="shared" ca="1" si="165"/>
        <v>215742.59630920363</v>
      </c>
      <c r="V418">
        <f t="shared" ca="1" si="166"/>
        <v>94551.255080508796</v>
      </c>
      <c r="X418" s="1">
        <f ca="1">IF(Table1[[#This Row],[Gender]]="Men",1,0)</f>
        <v>0</v>
      </c>
      <c r="Y418">
        <f ca="1">IF(Table1[[#This Row],[Gender]]="Women",1,0)</f>
        <v>1</v>
      </c>
      <c r="AB418" s="2"/>
      <c r="AD418" s="1">
        <f ca="1">IF(Table1[[#This Row],[Occupation]]="General Work",1,0)</f>
        <v>0</v>
      </c>
      <c r="AE418">
        <f ca="1">IF(Table1[[#This Row],[Occupation]]="IT",1,0)</f>
        <v>0</v>
      </c>
      <c r="AF418">
        <f ca="1">IF(Table1[[#This Row],[Occupation]]="Agriculture",1,0)</f>
        <v>0</v>
      </c>
      <c r="AG418">
        <f ca="1">IF(Table1[[#This Row],[Occupation]]="Teaching",1,0)</f>
        <v>0</v>
      </c>
      <c r="AH418">
        <f ca="1">IF(Table1[[#This Row],[Occupation]]="Construction",1,0)</f>
        <v>0</v>
      </c>
      <c r="AI418">
        <f ca="1">IF(Table1[[#This Row],[Occupation]]="Health",1,0)</f>
        <v>1</v>
      </c>
      <c r="AP418" s="1"/>
      <c r="AQ418" s="11">
        <f t="shared" ca="1" si="145"/>
        <v>80811.878686701253</v>
      </c>
      <c r="AR418" s="2"/>
      <c r="AS418" s="1">
        <f ca="1">IF(Table1[[#This Row],[Value of Debts]]&gt;$AT$5,1,0)</f>
        <v>1</v>
      </c>
      <c r="AV418" s="2"/>
      <c r="AW418" s="16">
        <f ca="1">Table1[[#This Row],[Mortage Left]]/Table1[[#This Row],[value of House]]</f>
        <v>0.48497443591343109</v>
      </c>
      <c r="AX418">
        <f t="shared" ca="1" si="154"/>
        <v>0</v>
      </c>
      <c r="BA418" s="1">
        <f ca="1">IF(Table1[[#This Row],[Area]]="Area 1",Table1[[#This Row],[Income]],0)</f>
        <v>0</v>
      </c>
      <c r="BB418">
        <f ca="1">IF(Table1[[#This Row],[Area]]="Area 2",Table1[[#This Row],[Income]],0)</f>
        <v>0</v>
      </c>
      <c r="BC418">
        <f ca="1">IF(Table1[[#This Row],[Area]]="Area 3",Table1[[#This Row],[Income]],0)</f>
        <v>0</v>
      </c>
      <c r="BD418">
        <f ca="1">IF(Table1[[#This Row],[Area]]="Area 4",Table1[[#This Row],[Income]],0)</f>
        <v>0</v>
      </c>
      <c r="BE418">
        <f ca="1">IF(Table1[[#This Row],[Area]]="Area 5",Table1[[#This Row],[Income]],0)</f>
        <v>73222</v>
      </c>
      <c r="BF418">
        <f ca="1">IF(Table1[[#This Row],[Area]]="Area 6",Table1[[#This Row],[Income]],0)</f>
        <v>0</v>
      </c>
      <c r="BG418">
        <f ca="1">IF(Table1[[#This Row],[Area]]="Area 7",Table1[[#This Row],[Income]],0)</f>
        <v>0</v>
      </c>
      <c r="BH418">
        <f ca="1">IF(Table1[[#This Row],[Area]]="Area 8",Table1[[#This Row],[Income]],0)</f>
        <v>0</v>
      </c>
      <c r="BI418">
        <f ca="1">IF(Table1[[#This Row],[Area]]="Area 9",Table1[[#This Row],[Income]],0)</f>
        <v>0</v>
      </c>
      <c r="BJ418">
        <f ca="1">IF(Table1[[#This Row],[Area]]="Area 10",Table1[[#This Row],[Income]],0)</f>
        <v>0</v>
      </c>
      <c r="BK418">
        <f ca="1">IF(Table1[[#This Row],[Area]]="Area 11",Table1[[#This Row],[Income]],0)</f>
        <v>0</v>
      </c>
      <c r="BL418">
        <f ca="1">IF(Table1[[#This Row],[Area]]="Area 12",Table1[[#This Row],[Income]],0)</f>
        <v>0</v>
      </c>
      <c r="BM418">
        <f ca="1">IF(Table1[[#This Row],[Area]]="Area 13",Table1[[#This Row],[Income]],0)</f>
        <v>0</v>
      </c>
      <c r="BN418" s="2">
        <f ca="1">IF(Table1[[#This Row],[Area]]="Area 14",Table1[[#This Row],[Income]],0)</f>
        <v>0</v>
      </c>
      <c r="BO418" s="1">
        <f ca="1">IF(Table1[[#This Row],[Occupation]]="Health",Table1[[#This Row],[Income]],0)</f>
        <v>73222</v>
      </c>
      <c r="BP418">
        <f ca="1">IF(Table1[[#This Row],[Occupation]]="Construction",Table1[[#This Row],[Income]],0)</f>
        <v>0</v>
      </c>
      <c r="BQ418">
        <f ca="1">IF(Table1[[#This Row],[Occupation]]="Teaching",Table1[[#This Row],[Income]],0)</f>
        <v>0</v>
      </c>
      <c r="BR418">
        <f ca="1">IF(Table1[[#This Row],[Occupation]]="IT",Table1[[#This Row],[Income]],0)</f>
        <v>0</v>
      </c>
      <c r="BS418">
        <f ca="1">IF(Table1[[#This Row],[Occupation]]="General Work",Table1[[#This Row],[Income]],0)</f>
        <v>0</v>
      </c>
      <c r="BT418" s="2">
        <f ca="1">IF(Table1[[#This Row],[Occupation]]="Agriculture",Table1[[#This Row],[Income]],0)</f>
        <v>0</v>
      </c>
      <c r="BV418" s="1">
        <f ca="1">IF(Table1[[#This Row],[Value of Debts]]&gt;Table1[[#This Row],[Income]],1,0)</f>
        <v>1</v>
      </c>
      <c r="BY418" s="2">
        <f ca="1">IF(Table1[[#This Row],[Net Worth of person]]&gt;$BZ$5,Table1[[#This Row],[Age]],0)</f>
        <v>0</v>
      </c>
    </row>
    <row r="419" spans="2:77" x14ac:dyDescent="0.3">
      <c r="B419">
        <f t="shared" ca="1" si="146"/>
        <v>1</v>
      </c>
      <c r="C419" t="str">
        <f t="shared" ca="1" si="155"/>
        <v>Men</v>
      </c>
      <c r="D419">
        <f t="shared" ca="1" si="147"/>
        <v>38</v>
      </c>
      <c r="E419">
        <f t="shared" ca="1" si="148"/>
        <v>6</v>
      </c>
      <c r="F419" t="str">
        <f t="shared" ca="1" si="156"/>
        <v>Agriculture</v>
      </c>
      <c r="G419">
        <f t="shared" ca="1" si="149"/>
        <v>1</v>
      </c>
      <c r="H419" t="str">
        <f t="shared" ca="1" si="157"/>
        <v>High School</v>
      </c>
      <c r="I419">
        <f t="shared" ca="1" si="150"/>
        <v>2</v>
      </c>
      <c r="J419">
        <f t="shared" ca="1" si="151"/>
        <v>2</v>
      </c>
      <c r="K419">
        <f t="shared" ca="1" si="152"/>
        <v>80834</v>
      </c>
      <c r="L419">
        <f t="shared" ca="1" si="153"/>
        <v>9</v>
      </c>
      <c r="M419" t="str">
        <f t="shared" ca="1" si="158"/>
        <v>Area 9</v>
      </c>
      <c r="N419">
        <f t="shared" ca="1" si="159"/>
        <v>485004</v>
      </c>
      <c r="O419">
        <f ca="1">RAND()*Table1[[#This Row],[value of House]]</f>
        <v>164197.40709424063</v>
      </c>
      <c r="P419">
        <f t="shared" ca="1" si="160"/>
        <v>161623.75737340251</v>
      </c>
      <c r="Q419">
        <f t="shared" ca="1" si="161"/>
        <v>8030</v>
      </c>
      <c r="R419">
        <f t="shared" ca="1" si="162"/>
        <v>71146.643076365683</v>
      </c>
      <c r="S419">
        <f t="shared" ca="1" si="163"/>
        <v>77869.847830462182</v>
      </c>
      <c r="T419">
        <f t="shared" ca="1" si="164"/>
        <v>724497.60520386463</v>
      </c>
      <c r="U419">
        <f t="shared" ca="1" si="165"/>
        <v>243374.05017060629</v>
      </c>
      <c r="V419">
        <f t="shared" ca="1" si="166"/>
        <v>481123.55503325834</v>
      </c>
      <c r="X419" s="1">
        <f ca="1">IF(Table1[[#This Row],[Gender]]="Men",1,0)</f>
        <v>1</v>
      </c>
      <c r="Y419">
        <f ca="1">IF(Table1[[#This Row],[Gender]]="Women",1,0)</f>
        <v>0</v>
      </c>
      <c r="AB419" s="2"/>
      <c r="AD419" s="1">
        <f ca="1">IF(Table1[[#This Row],[Occupation]]="General Work",1,0)</f>
        <v>0</v>
      </c>
      <c r="AE419">
        <f ca="1">IF(Table1[[#This Row],[Occupation]]="IT",1,0)</f>
        <v>0</v>
      </c>
      <c r="AF419">
        <f ca="1">IF(Table1[[#This Row],[Occupation]]="Agriculture",1,0)</f>
        <v>1</v>
      </c>
      <c r="AG419">
        <f ca="1">IF(Table1[[#This Row],[Occupation]]="Teaching",1,0)</f>
        <v>0</v>
      </c>
      <c r="AH419">
        <f ca="1">IF(Table1[[#This Row],[Occupation]]="Construction",1,0)</f>
        <v>0</v>
      </c>
      <c r="AI419">
        <f ca="1">IF(Table1[[#This Row],[Occupation]]="Health",1,0)</f>
        <v>0</v>
      </c>
      <c r="AP419" s="1"/>
      <c r="AQ419" s="11">
        <f t="shared" ca="1" si="145"/>
        <v>9024.4758914242102</v>
      </c>
      <c r="AR419" s="2"/>
      <c r="AS419" s="1">
        <f ca="1">IF(Table1[[#This Row],[Value of Debts]]&gt;$AT$5,1,0)</f>
        <v>1</v>
      </c>
      <c r="AV419" s="2"/>
      <c r="AW419" s="16">
        <f ca="1">Table1[[#This Row],[Mortage Left]]/Table1[[#This Row],[value of House]]</f>
        <v>0.33854856268039157</v>
      </c>
      <c r="AX419">
        <f t="shared" ca="1" si="154"/>
        <v>0</v>
      </c>
      <c r="BA419" s="1">
        <f ca="1">IF(Table1[[#This Row],[Area]]="Area 1",Table1[[#This Row],[Income]],0)</f>
        <v>0</v>
      </c>
      <c r="BB419">
        <f ca="1">IF(Table1[[#This Row],[Area]]="Area 2",Table1[[#This Row],[Income]],0)</f>
        <v>0</v>
      </c>
      <c r="BC419">
        <f ca="1">IF(Table1[[#This Row],[Area]]="Area 3",Table1[[#This Row],[Income]],0)</f>
        <v>0</v>
      </c>
      <c r="BD419">
        <f ca="1">IF(Table1[[#This Row],[Area]]="Area 4",Table1[[#This Row],[Income]],0)</f>
        <v>0</v>
      </c>
      <c r="BE419">
        <f ca="1">IF(Table1[[#This Row],[Area]]="Area 5",Table1[[#This Row],[Income]],0)</f>
        <v>0</v>
      </c>
      <c r="BF419">
        <f ca="1">IF(Table1[[#This Row],[Area]]="Area 6",Table1[[#This Row],[Income]],0)</f>
        <v>0</v>
      </c>
      <c r="BG419">
        <f ca="1">IF(Table1[[#This Row],[Area]]="Area 7",Table1[[#This Row],[Income]],0)</f>
        <v>0</v>
      </c>
      <c r="BH419">
        <f ca="1">IF(Table1[[#This Row],[Area]]="Area 8",Table1[[#This Row],[Income]],0)</f>
        <v>0</v>
      </c>
      <c r="BI419">
        <f ca="1">IF(Table1[[#This Row],[Area]]="Area 9",Table1[[#This Row],[Income]],0)</f>
        <v>80834</v>
      </c>
      <c r="BJ419">
        <f ca="1">IF(Table1[[#This Row],[Area]]="Area 10",Table1[[#This Row],[Income]],0)</f>
        <v>0</v>
      </c>
      <c r="BK419">
        <f ca="1">IF(Table1[[#This Row],[Area]]="Area 11",Table1[[#This Row],[Income]],0)</f>
        <v>0</v>
      </c>
      <c r="BL419">
        <f ca="1">IF(Table1[[#This Row],[Area]]="Area 12",Table1[[#This Row],[Income]],0)</f>
        <v>0</v>
      </c>
      <c r="BM419">
        <f ca="1">IF(Table1[[#This Row],[Area]]="Area 13",Table1[[#This Row],[Income]],0)</f>
        <v>0</v>
      </c>
      <c r="BN419" s="2">
        <f ca="1">IF(Table1[[#This Row],[Area]]="Area 14",Table1[[#This Row],[Income]],0)</f>
        <v>0</v>
      </c>
      <c r="BO419" s="1">
        <f ca="1">IF(Table1[[#This Row],[Occupation]]="Health",Table1[[#This Row],[Income]],0)</f>
        <v>0</v>
      </c>
      <c r="BP419">
        <f ca="1">IF(Table1[[#This Row],[Occupation]]="Construction",Table1[[#This Row],[Income]],0)</f>
        <v>0</v>
      </c>
      <c r="BQ419">
        <f ca="1">IF(Table1[[#This Row],[Occupation]]="Teaching",Table1[[#This Row],[Income]],0)</f>
        <v>0</v>
      </c>
      <c r="BR419">
        <f ca="1">IF(Table1[[#This Row],[Occupation]]="IT",Table1[[#This Row],[Income]],0)</f>
        <v>0</v>
      </c>
      <c r="BS419">
        <f ca="1">IF(Table1[[#This Row],[Occupation]]="General Work",Table1[[#This Row],[Income]],0)</f>
        <v>0</v>
      </c>
      <c r="BT419" s="2">
        <f ca="1">IF(Table1[[#This Row],[Occupation]]="Agriculture",Table1[[#This Row],[Income]],0)</f>
        <v>80834</v>
      </c>
      <c r="BV419" s="1">
        <f ca="1">IF(Table1[[#This Row],[Value of Debts]]&gt;Table1[[#This Row],[Income]],1,0)</f>
        <v>1</v>
      </c>
      <c r="BY419" s="2">
        <f ca="1">IF(Table1[[#This Row],[Net Worth of person]]&gt;$BZ$5,Table1[[#This Row],[Age]],0)</f>
        <v>38</v>
      </c>
    </row>
    <row r="420" spans="2:77" x14ac:dyDescent="0.3">
      <c r="B420">
        <f t="shared" ca="1" si="146"/>
        <v>2</v>
      </c>
      <c r="C420" t="str">
        <f t="shared" ca="1" si="155"/>
        <v>Women</v>
      </c>
      <c r="D420">
        <f t="shared" ca="1" si="147"/>
        <v>37</v>
      </c>
      <c r="E420">
        <f t="shared" ca="1" si="148"/>
        <v>1</v>
      </c>
      <c r="F420" t="str">
        <f t="shared" ca="1" si="156"/>
        <v>Health</v>
      </c>
      <c r="G420">
        <f t="shared" ca="1" si="149"/>
        <v>2</v>
      </c>
      <c r="H420" t="str">
        <f t="shared" ca="1" si="157"/>
        <v>College</v>
      </c>
      <c r="I420">
        <f t="shared" ca="1" si="150"/>
        <v>3</v>
      </c>
      <c r="J420">
        <f t="shared" ca="1" si="151"/>
        <v>3</v>
      </c>
      <c r="K420">
        <f t="shared" ca="1" si="152"/>
        <v>40370</v>
      </c>
      <c r="L420">
        <f t="shared" ca="1" si="153"/>
        <v>13</v>
      </c>
      <c r="M420" t="str">
        <f t="shared" ca="1" si="158"/>
        <v>Area 13</v>
      </c>
      <c r="N420">
        <f t="shared" ca="1" si="159"/>
        <v>121110</v>
      </c>
      <c r="O420">
        <f ca="1">RAND()*Table1[[#This Row],[value of House]]</f>
        <v>97212.097892673541</v>
      </c>
      <c r="P420">
        <f t="shared" ca="1" si="160"/>
        <v>27073.427674272629</v>
      </c>
      <c r="Q420">
        <f t="shared" ca="1" si="161"/>
        <v>16274</v>
      </c>
      <c r="R420">
        <f t="shared" ca="1" si="162"/>
        <v>76633.153521374668</v>
      </c>
      <c r="S420">
        <f t="shared" ca="1" si="163"/>
        <v>41216.281437575373</v>
      </c>
      <c r="T420">
        <f t="shared" ca="1" si="164"/>
        <v>189399.709111848</v>
      </c>
      <c r="U420">
        <f t="shared" ca="1" si="165"/>
        <v>190119.25141404819</v>
      </c>
      <c r="V420">
        <f t="shared" ca="1" si="166"/>
        <v>-719.54230220019235</v>
      </c>
      <c r="X420" s="1">
        <f ca="1">IF(Table1[[#This Row],[Gender]]="Men",1,0)</f>
        <v>0</v>
      </c>
      <c r="Y420">
        <f ca="1">IF(Table1[[#This Row],[Gender]]="Women",1,0)</f>
        <v>1</v>
      </c>
      <c r="AB420" s="2"/>
      <c r="AD420" s="1">
        <f ca="1">IF(Table1[[#This Row],[Occupation]]="General Work",1,0)</f>
        <v>0</v>
      </c>
      <c r="AE420">
        <f ca="1">IF(Table1[[#This Row],[Occupation]]="IT",1,0)</f>
        <v>0</v>
      </c>
      <c r="AF420">
        <f ca="1">IF(Table1[[#This Row],[Occupation]]="Agriculture",1,0)</f>
        <v>0</v>
      </c>
      <c r="AG420">
        <f ca="1">IF(Table1[[#This Row],[Occupation]]="Teaching",1,0)</f>
        <v>0</v>
      </c>
      <c r="AH420">
        <f ca="1">IF(Table1[[#This Row],[Occupation]]="Construction",1,0)</f>
        <v>0</v>
      </c>
      <c r="AI420">
        <f ca="1">IF(Table1[[#This Row],[Occupation]]="Health",1,0)</f>
        <v>1</v>
      </c>
      <c r="AP420" s="1"/>
      <c r="AQ420" s="11">
        <f t="shared" ca="1" si="145"/>
        <v>27241.982643032043</v>
      </c>
      <c r="AR420" s="2"/>
      <c r="AS420" s="1">
        <f ca="1">IF(Table1[[#This Row],[Value of Debts]]&gt;$AT$5,1,0)</f>
        <v>1</v>
      </c>
      <c r="AV420" s="2"/>
      <c r="AW420" s="16">
        <f ca="1">Table1[[#This Row],[Mortage Left]]/Table1[[#This Row],[value of House]]</f>
        <v>0.80267606219695764</v>
      </c>
      <c r="AX420">
        <f t="shared" ca="1" si="154"/>
        <v>0</v>
      </c>
      <c r="BA420" s="1">
        <f ca="1">IF(Table1[[#This Row],[Area]]="Area 1",Table1[[#This Row],[Income]],0)</f>
        <v>0</v>
      </c>
      <c r="BB420">
        <f ca="1">IF(Table1[[#This Row],[Area]]="Area 2",Table1[[#This Row],[Income]],0)</f>
        <v>0</v>
      </c>
      <c r="BC420">
        <f ca="1">IF(Table1[[#This Row],[Area]]="Area 3",Table1[[#This Row],[Income]],0)</f>
        <v>0</v>
      </c>
      <c r="BD420">
        <f ca="1">IF(Table1[[#This Row],[Area]]="Area 4",Table1[[#This Row],[Income]],0)</f>
        <v>0</v>
      </c>
      <c r="BE420">
        <f ca="1">IF(Table1[[#This Row],[Area]]="Area 5",Table1[[#This Row],[Income]],0)</f>
        <v>0</v>
      </c>
      <c r="BF420">
        <f ca="1">IF(Table1[[#This Row],[Area]]="Area 6",Table1[[#This Row],[Income]],0)</f>
        <v>0</v>
      </c>
      <c r="BG420">
        <f ca="1">IF(Table1[[#This Row],[Area]]="Area 7",Table1[[#This Row],[Income]],0)</f>
        <v>0</v>
      </c>
      <c r="BH420">
        <f ca="1">IF(Table1[[#This Row],[Area]]="Area 8",Table1[[#This Row],[Income]],0)</f>
        <v>0</v>
      </c>
      <c r="BI420">
        <f ca="1">IF(Table1[[#This Row],[Area]]="Area 9",Table1[[#This Row],[Income]],0)</f>
        <v>0</v>
      </c>
      <c r="BJ420">
        <f ca="1">IF(Table1[[#This Row],[Area]]="Area 10",Table1[[#This Row],[Income]],0)</f>
        <v>0</v>
      </c>
      <c r="BK420">
        <f ca="1">IF(Table1[[#This Row],[Area]]="Area 11",Table1[[#This Row],[Income]],0)</f>
        <v>0</v>
      </c>
      <c r="BL420">
        <f ca="1">IF(Table1[[#This Row],[Area]]="Area 12",Table1[[#This Row],[Income]],0)</f>
        <v>0</v>
      </c>
      <c r="BM420">
        <f ca="1">IF(Table1[[#This Row],[Area]]="Area 13",Table1[[#This Row],[Income]],0)</f>
        <v>40370</v>
      </c>
      <c r="BN420" s="2">
        <f ca="1">IF(Table1[[#This Row],[Area]]="Area 14",Table1[[#This Row],[Income]],0)</f>
        <v>0</v>
      </c>
      <c r="BO420" s="1">
        <f ca="1">IF(Table1[[#This Row],[Occupation]]="Health",Table1[[#This Row],[Income]],0)</f>
        <v>40370</v>
      </c>
      <c r="BP420">
        <f ca="1">IF(Table1[[#This Row],[Occupation]]="Construction",Table1[[#This Row],[Income]],0)</f>
        <v>0</v>
      </c>
      <c r="BQ420">
        <f ca="1">IF(Table1[[#This Row],[Occupation]]="Teaching",Table1[[#This Row],[Income]],0)</f>
        <v>0</v>
      </c>
      <c r="BR420">
        <f ca="1">IF(Table1[[#This Row],[Occupation]]="IT",Table1[[#This Row],[Income]],0)</f>
        <v>0</v>
      </c>
      <c r="BS420">
        <f ca="1">IF(Table1[[#This Row],[Occupation]]="General Work",Table1[[#This Row],[Income]],0)</f>
        <v>0</v>
      </c>
      <c r="BT420" s="2">
        <f ca="1">IF(Table1[[#This Row],[Occupation]]="Agriculture",Table1[[#This Row],[Income]],0)</f>
        <v>0</v>
      </c>
      <c r="BV420" s="1">
        <f ca="1">IF(Table1[[#This Row],[Value of Debts]]&gt;Table1[[#This Row],[Income]],1,0)</f>
        <v>1</v>
      </c>
      <c r="BY420" s="2">
        <f ca="1">IF(Table1[[#This Row],[Net Worth of person]]&gt;$BZ$5,Table1[[#This Row],[Age]],0)</f>
        <v>0</v>
      </c>
    </row>
    <row r="421" spans="2:77" x14ac:dyDescent="0.3">
      <c r="B421">
        <f t="shared" ca="1" si="146"/>
        <v>2</v>
      </c>
      <c r="C421" t="str">
        <f t="shared" ca="1" si="155"/>
        <v>Women</v>
      </c>
      <c r="D421">
        <f t="shared" ca="1" si="147"/>
        <v>40</v>
      </c>
      <c r="E421">
        <f t="shared" ca="1" si="148"/>
        <v>2</v>
      </c>
      <c r="F421" t="str">
        <f t="shared" ca="1" si="156"/>
        <v>Construction</v>
      </c>
      <c r="G421">
        <f t="shared" ca="1" si="149"/>
        <v>3</v>
      </c>
      <c r="H421" t="str">
        <f t="shared" ca="1" si="157"/>
        <v>University</v>
      </c>
      <c r="I421">
        <f t="shared" ca="1" si="150"/>
        <v>0</v>
      </c>
      <c r="J421">
        <f t="shared" ca="1" si="151"/>
        <v>1</v>
      </c>
      <c r="K421">
        <f t="shared" ca="1" si="152"/>
        <v>88610</v>
      </c>
      <c r="L421">
        <f t="shared" ca="1" si="153"/>
        <v>8</v>
      </c>
      <c r="M421" t="str">
        <f t="shared" ca="1" si="158"/>
        <v>Area 8</v>
      </c>
      <c r="N421">
        <f t="shared" ca="1" si="159"/>
        <v>531660</v>
      </c>
      <c r="O421">
        <f ca="1">RAND()*Table1[[#This Row],[value of House]]</f>
        <v>493806.0142356258</v>
      </c>
      <c r="P421">
        <f t="shared" ca="1" si="160"/>
        <v>27241.982643032043</v>
      </c>
      <c r="Q421">
        <f t="shared" ca="1" si="161"/>
        <v>13979</v>
      </c>
      <c r="R421">
        <f t="shared" ca="1" si="162"/>
        <v>127081.56087893446</v>
      </c>
      <c r="S421">
        <f t="shared" ca="1" si="163"/>
        <v>48294.119871861345</v>
      </c>
      <c r="T421">
        <f t="shared" ca="1" si="164"/>
        <v>607196.1025148934</v>
      </c>
      <c r="U421">
        <f t="shared" ca="1" si="165"/>
        <v>634866.57511456031</v>
      </c>
      <c r="V421">
        <f t="shared" ca="1" si="166"/>
        <v>-27670.472599666915</v>
      </c>
      <c r="X421" s="1">
        <f ca="1">IF(Table1[[#This Row],[Gender]]="Men",1,0)</f>
        <v>0</v>
      </c>
      <c r="Y421">
        <f ca="1">IF(Table1[[#This Row],[Gender]]="Women",1,0)</f>
        <v>1</v>
      </c>
      <c r="AB421" s="2"/>
      <c r="AD421" s="1">
        <f ca="1">IF(Table1[[#This Row],[Occupation]]="General Work",1,0)</f>
        <v>0</v>
      </c>
      <c r="AE421">
        <f ca="1">IF(Table1[[#This Row],[Occupation]]="IT",1,0)</f>
        <v>0</v>
      </c>
      <c r="AF421">
        <f ca="1">IF(Table1[[#This Row],[Occupation]]="Agriculture",1,0)</f>
        <v>0</v>
      </c>
      <c r="AG421">
        <f ca="1">IF(Table1[[#This Row],[Occupation]]="Teaching",1,0)</f>
        <v>0</v>
      </c>
      <c r="AH421">
        <f ca="1">IF(Table1[[#This Row],[Occupation]]="Construction",1,0)</f>
        <v>1</v>
      </c>
      <c r="AI421">
        <f ca="1">IF(Table1[[#This Row],[Occupation]]="Health",1,0)</f>
        <v>0</v>
      </c>
      <c r="AP421" s="1"/>
      <c r="AQ421" s="11">
        <f t="shared" ca="1" si="145"/>
        <v>24997.75776585835</v>
      </c>
      <c r="AR421" s="2"/>
      <c r="AS421" s="1">
        <f ca="1">IF(Table1[[#This Row],[Value of Debts]]&gt;$AT$5,1,0)</f>
        <v>1</v>
      </c>
      <c r="AV421" s="2"/>
      <c r="AW421" s="16">
        <f ca="1">Table1[[#This Row],[Mortage Left]]/Table1[[#This Row],[value of House]]</f>
        <v>0.92880038790886243</v>
      </c>
      <c r="AX421">
        <f t="shared" ca="1" si="154"/>
        <v>0</v>
      </c>
      <c r="BA421" s="1">
        <f ca="1">IF(Table1[[#This Row],[Area]]="Area 1",Table1[[#This Row],[Income]],0)</f>
        <v>0</v>
      </c>
      <c r="BB421">
        <f ca="1">IF(Table1[[#This Row],[Area]]="Area 2",Table1[[#This Row],[Income]],0)</f>
        <v>0</v>
      </c>
      <c r="BC421">
        <f ca="1">IF(Table1[[#This Row],[Area]]="Area 3",Table1[[#This Row],[Income]],0)</f>
        <v>0</v>
      </c>
      <c r="BD421">
        <f ca="1">IF(Table1[[#This Row],[Area]]="Area 4",Table1[[#This Row],[Income]],0)</f>
        <v>0</v>
      </c>
      <c r="BE421">
        <f ca="1">IF(Table1[[#This Row],[Area]]="Area 5",Table1[[#This Row],[Income]],0)</f>
        <v>0</v>
      </c>
      <c r="BF421">
        <f ca="1">IF(Table1[[#This Row],[Area]]="Area 6",Table1[[#This Row],[Income]],0)</f>
        <v>0</v>
      </c>
      <c r="BG421">
        <f ca="1">IF(Table1[[#This Row],[Area]]="Area 7",Table1[[#This Row],[Income]],0)</f>
        <v>0</v>
      </c>
      <c r="BH421">
        <f ca="1">IF(Table1[[#This Row],[Area]]="Area 8",Table1[[#This Row],[Income]],0)</f>
        <v>88610</v>
      </c>
      <c r="BI421">
        <f ca="1">IF(Table1[[#This Row],[Area]]="Area 9",Table1[[#This Row],[Income]],0)</f>
        <v>0</v>
      </c>
      <c r="BJ421">
        <f ca="1">IF(Table1[[#This Row],[Area]]="Area 10",Table1[[#This Row],[Income]],0)</f>
        <v>0</v>
      </c>
      <c r="BK421">
        <f ca="1">IF(Table1[[#This Row],[Area]]="Area 11",Table1[[#This Row],[Income]],0)</f>
        <v>0</v>
      </c>
      <c r="BL421">
        <f ca="1">IF(Table1[[#This Row],[Area]]="Area 12",Table1[[#This Row],[Income]],0)</f>
        <v>0</v>
      </c>
      <c r="BM421">
        <f ca="1">IF(Table1[[#This Row],[Area]]="Area 13",Table1[[#This Row],[Income]],0)</f>
        <v>0</v>
      </c>
      <c r="BN421" s="2">
        <f ca="1">IF(Table1[[#This Row],[Area]]="Area 14",Table1[[#This Row],[Income]],0)</f>
        <v>0</v>
      </c>
      <c r="BO421" s="1">
        <f ca="1">IF(Table1[[#This Row],[Occupation]]="Health",Table1[[#This Row],[Income]],0)</f>
        <v>0</v>
      </c>
      <c r="BP421">
        <f ca="1">IF(Table1[[#This Row],[Occupation]]="Construction",Table1[[#This Row],[Income]],0)</f>
        <v>88610</v>
      </c>
      <c r="BQ421">
        <f ca="1">IF(Table1[[#This Row],[Occupation]]="Teaching",Table1[[#This Row],[Income]],0)</f>
        <v>0</v>
      </c>
      <c r="BR421">
        <f ca="1">IF(Table1[[#This Row],[Occupation]]="IT",Table1[[#This Row],[Income]],0)</f>
        <v>0</v>
      </c>
      <c r="BS421">
        <f ca="1">IF(Table1[[#This Row],[Occupation]]="General Work",Table1[[#This Row],[Income]],0)</f>
        <v>0</v>
      </c>
      <c r="BT421" s="2">
        <f ca="1">IF(Table1[[#This Row],[Occupation]]="Agriculture",Table1[[#This Row],[Income]],0)</f>
        <v>0</v>
      </c>
      <c r="BV421" s="1">
        <f ca="1">IF(Table1[[#This Row],[Value of Debts]]&gt;Table1[[#This Row],[Income]],1,0)</f>
        <v>1</v>
      </c>
      <c r="BY421" s="2">
        <f ca="1">IF(Table1[[#This Row],[Net Worth of person]]&gt;$BZ$5,Table1[[#This Row],[Age]],0)</f>
        <v>0</v>
      </c>
    </row>
    <row r="422" spans="2:77" x14ac:dyDescent="0.3">
      <c r="B422">
        <f t="shared" ca="1" si="146"/>
        <v>2</v>
      </c>
      <c r="C422" t="str">
        <f t="shared" ca="1" si="155"/>
        <v>Women</v>
      </c>
      <c r="D422">
        <f t="shared" ca="1" si="147"/>
        <v>38</v>
      </c>
      <c r="E422">
        <f t="shared" ca="1" si="148"/>
        <v>1</v>
      </c>
      <c r="F422" t="str">
        <f t="shared" ca="1" si="156"/>
        <v>Health</v>
      </c>
      <c r="G422">
        <f t="shared" ca="1" si="149"/>
        <v>1</v>
      </c>
      <c r="H422" t="str">
        <f t="shared" ca="1" si="157"/>
        <v>High School</v>
      </c>
      <c r="I422">
        <f t="shared" ca="1" si="150"/>
        <v>0</v>
      </c>
      <c r="J422">
        <f t="shared" ca="1" si="151"/>
        <v>1</v>
      </c>
      <c r="K422">
        <f t="shared" ca="1" si="152"/>
        <v>46265</v>
      </c>
      <c r="L422">
        <f t="shared" ca="1" si="153"/>
        <v>8</v>
      </c>
      <c r="M422" t="str">
        <f t="shared" ca="1" si="158"/>
        <v>Area 8</v>
      </c>
      <c r="N422">
        <f t="shared" ca="1" si="159"/>
        <v>138795</v>
      </c>
      <c r="O422">
        <f ca="1">RAND()*Table1[[#This Row],[value of House]]</f>
        <v>45911.923020700189</v>
      </c>
      <c r="P422">
        <f t="shared" ca="1" si="160"/>
        <v>24997.75776585835</v>
      </c>
      <c r="Q422">
        <f t="shared" ca="1" si="161"/>
        <v>15879</v>
      </c>
      <c r="R422">
        <f t="shared" ca="1" si="162"/>
        <v>14240.687470448622</v>
      </c>
      <c r="S422">
        <f t="shared" ca="1" si="163"/>
        <v>20585.677007284743</v>
      </c>
      <c r="T422">
        <f t="shared" ca="1" si="164"/>
        <v>184378.43477314309</v>
      </c>
      <c r="U422">
        <f t="shared" ca="1" si="165"/>
        <v>76031.610491148807</v>
      </c>
      <c r="V422">
        <f t="shared" ca="1" si="166"/>
        <v>108346.82428199428</v>
      </c>
      <c r="X422" s="1">
        <f ca="1">IF(Table1[[#This Row],[Gender]]="Men",1,0)</f>
        <v>0</v>
      </c>
      <c r="Y422">
        <f ca="1">IF(Table1[[#This Row],[Gender]]="Women",1,0)</f>
        <v>1</v>
      </c>
      <c r="AB422" s="2"/>
      <c r="AD422" s="1">
        <f ca="1">IF(Table1[[#This Row],[Occupation]]="General Work",1,0)</f>
        <v>0</v>
      </c>
      <c r="AE422">
        <f ca="1">IF(Table1[[#This Row],[Occupation]]="IT",1,0)</f>
        <v>0</v>
      </c>
      <c r="AF422">
        <f ca="1">IF(Table1[[#This Row],[Occupation]]="Agriculture",1,0)</f>
        <v>0</v>
      </c>
      <c r="AG422">
        <f ca="1">IF(Table1[[#This Row],[Occupation]]="Teaching",1,0)</f>
        <v>0</v>
      </c>
      <c r="AH422">
        <f ca="1">IF(Table1[[#This Row],[Occupation]]="Construction",1,0)</f>
        <v>0</v>
      </c>
      <c r="AI422">
        <f ca="1">IF(Table1[[#This Row],[Occupation]]="Health",1,0)</f>
        <v>1</v>
      </c>
      <c r="AP422" s="1"/>
      <c r="AQ422" s="11">
        <f t="shared" ca="1" si="145"/>
        <v>44456.846574326366</v>
      </c>
      <c r="AR422" s="2"/>
      <c r="AS422" s="1">
        <f ca="1">IF(Table1[[#This Row],[Value of Debts]]&gt;$AT$5,1,0)</f>
        <v>0</v>
      </c>
      <c r="AV422" s="2"/>
      <c r="AW422" s="16">
        <f ca="1">Table1[[#This Row],[Mortage Left]]/Table1[[#This Row],[value of House]]</f>
        <v>0.33078945942361171</v>
      </c>
      <c r="AX422">
        <f t="shared" ca="1" si="154"/>
        <v>0</v>
      </c>
      <c r="BA422" s="1">
        <f ca="1">IF(Table1[[#This Row],[Area]]="Area 1",Table1[[#This Row],[Income]],0)</f>
        <v>0</v>
      </c>
      <c r="BB422">
        <f ca="1">IF(Table1[[#This Row],[Area]]="Area 2",Table1[[#This Row],[Income]],0)</f>
        <v>0</v>
      </c>
      <c r="BC422">
        <f ca="1">IF(Table1[[#This Row],[Area]]="Area 3",Table1[[#This Row],[Income]],0)</f>
        <v>0</v>
      </c>
      <c r="BD422">
        <f ca="1">IF(Table1[[#This Row],[Area]]="Area 4",Table1[[#This Row],[Income]],0)</f>
        <v>0</v>
      </c>
      <c r="BE422">
        <f ca="1">IF(Table1[[#This Row],[Area]]="Area 5",Table1[[#This Row],[Income]],0)</f>
        <v>0</v>
      </c>
      <c r="BF422">
        <f ca="1">IF(Table1[[#This Row],[Area]]="Area 6",Table1[[#This Row],[Income]],0)</f>
        <v>0</v>
      </c>
      <c r="BG422">
        <f ca="1">IF(Table1[[#This Row],[Area]]="Area 7",Table1[[#This Row],[Income]],0)</f>
        <v>0</v>
      </c>
      <c r="BH422">
        <f ca="1">IF(Table1[[#This Row],[Area]]="Area 8",Table1[[#This Row],[Income]],0)</f>
        <v>46265</v>
      </c>
      <c r="BI422">
        <f ca="1">IF(Table1[[#This Row],[Area]]="Area 9",Table1[[#This Row],[Income]],0)</f>
        <v>0</v>
      </c>
      <c r="BJ422">
        <f ca="1">IF(Table1[[#This Row],[Area]]="Area 10",Table1[[#This Row],[Income]],0)</f>
        <v>0</v>
      </c>
      <c r="BK422">
        <f ca="1">IF(Table1[[#This Row],[Area]]="Area 11",Table1[[#This Row],[Income]],0)</f>
        <v>0</v>
      </c>
      <c r="BL422">
        <f ca="1">IF(Table1[[#This Row],[Area]]="Area 12",Table1[[#This Row],[Income]],0)</f>
        <v>0</v>
      </c>
      <c r="BM422">
        <f ca="1">IF(Table1[[#This Row],[Area]]="Area 13",Table1[[#This Row],[Income]],0)</f>
        <v>0</v>
      </c>
      <c r="BN422" s="2">
        <f ca="1">IF(Table1[[#This Row],[Area]]="Area 14",Table1[[#This Row],[Income]],0)</f>
        <v>0</v>
      </c>
      <c r="BO422" s="1">
        <f ca="1">IF(Table1[[#This Row],[Occupation]]="Health",Table1[[#This Row],[Income]],0)</f>
        <v>46265</v>
      </c>
      <c r="BP422">
        <f ca="1">IF(Table1[[#This Row],[Occupation]]="Construction",Table1[[#This Row],[Income]],0)</f>
        <v>0</v>
      </c>
      <c r="BQ422">
        <f ca="1">IF(Table1[[#This Row],[Occupation]]="Teaching",Table1[[#This Row],[Income]],0)</f>
        <v>0</v>
      </c>
      <c r="BR422">
        <f ca="1">IF(Table1[[#This Row],[Occupation]]="IT",Table1[[#This Row],[Income]],0)</f>
        <v>0</v>
      </c>
      <c r="BS422">
        <f ca="1">IF(Table1[[#This Row],[Occupation]]="General Work",Table1[[#This Row],[Income]],0)</f>
        <v>0</v>
      </c>
      <c r="BT422" s="2">
        <f ca="1">IF(Table1[[#This Row],[Occupation]]="Agriculture",Table1[[#This Row],[Income]],0)</f>
        <v>0</v>
      </c>
      <c r="BV422" s="1">
        <f ca="1">IF(Table1[[#This Row],[Value of Debts]]&gt;Table1[[#This Row],[Income]],1,0)</f>
        <v>1</v>
      </c>
      <c r="BY422" s="2">
        <f ca="1">IF(Table1[[#This Row],[Net Worth of person]]&gt;$BZ$5,Table1[[#This Row],[Age]],0)</f>
        <v>38</v>
      </c>
    </row>
    <row r="423" spans="2:77" x14ac:dyDescent="0.3">
      <c r="B423">
        <f t="shared" ca="1" si="146"/>
        <v>2</v>
      </c>
      <c r="C423" t="str">
        <f t="shared" ca="1" si="155"/>
        <v>Women</v>
      </c>
      <c r="D423">
        <f t="shared" ca="1" si="147"/>
        <v>28</v>
      </c>
      <c r="E423">
        <f t="shared" ca="1" si="148"/>
        <v>4</v>
      </c>
      <c r="F423" t="str">
        <f t="shared" ca="1" si="156"/>
        <v>IT</v>
      </c>
      <c r="G423">
        <f t="shared" ca="1" si="149"/>
        <v>5</v>
      </c>
      <c r="H423" t="str">
        <f t="shared" ca="1" si="157"/>
        <v>Others</v>
      </c>
      <c r="I423">
        <f t="shared" ca="1" si="150"/>
        <v>0</v>
      </c>
      <c r="J423">
        <f t="shared" ca="1" si="151"/>
        <v>2</v>
      </c>
      <c r="K423">
        <f t="shared" ca="1" si="152"/>
        <v>72245</v>
      </c>
      <c r="L423">
        <f t="shared" ca="1" si="153"/>
        <v>11</v>
      </c>
      <c r="M423" t="str">
        <f t="shared" ca="1" si="158"/>
        <v>Area 11</v>
      </c>
      <c r="N423">
        <f t="shared" ca="1" si="159"/>
        <v>361225</v>
      </c>
      <c r="O423">
        <f ca="1">RAND()*Table1[[#This Row],[value of House]]</f>
        <v>163013.39970302954</v>
      </c>
      <c r="P423">
        <f t="shared" ca="1" si="160"/>
        <v>88913.693148652732</v>
      </c>
      <c r="Q423">
        <f t="shared" ca="1" si="161"/>
        <v>41419</v>
      </c>
      <c r="R423">
        <f t="shared" ca="1" si="162"/>
        <v>79050.81794294565</v>
      </c>
      <c r="S423">
        <f t="shared" ca="1" si="163"/>
        <v>59575.344231088529</v>
      </c>
      <c r="T423">
        <f t="shared" ca="1" si="164"/>
        <v>509714.03737974126</v>
      </c>
      <c r="U423">
        <f t="shared" ca="1" si="165"/>
        <v>283483.21764597518</v>
      </c>
      <c r="V423">
        <f t="shared" ca="1" si="166"/>
        <v>226230.81973376608</v>
      </c>
      <c r="X423" s="1">
        <f ca="1">IF(Table1[[#This Row],[Gender]]="Men",1,0)</f>
        <v>0</v>
      </c>
      <c r="Y423">
        <f ca="1">IF(Table1[[#This Row],[Gender]]="Women",1,0)</f>
        <v>1</v>
      </c>
      <c r="AB423" s="2"/>
      <c r="AD423" s="1">
        <f ca="1">IF(Table1[[#This Row],[Occupation]]="General Work",1,0)</f>
        <v>0</v>
      </c>
      <c r="AE423">
        <f ca="1">IF(Table1[[#This Row],[Occupation]]="IT",1,0)</f>
        <v>1</v>
      </c>
      <c r="AF423">
        <f ca="1">IF(Table1[[#This Row],[Occupation]]="Agriculture",1,0)</f>
        <v>0</v>
      </c>
      <c r="AG423">
        <f ca="1">IF(Table1[[#This Row],[Occupation]]="Teaching",1,0)</f>
        <v>0</v>
      </c>
      <c r="AH423">
        <f ca="1">IF(Table1[[#This Row],[Occupation]]="Construction",1,0)</f>
        <v>0</v>
      </c>
      <c r="AI423">
        <f ca="1">IF(Table1[[#This Row],[Occupation]]="Health",1,0)</f>
        <v>0</v>
      </c>
      <c r="AP423" s="1"/>
      <c r="AQ423" s="11">
        <f t="shared" ca="1" si="145"/>
        <v>11419.556154288628</v>
      </c>
      <c r="AR423" s="2"/>
      <c r="AS423" s="1">
        <f ca="1">IF(Table1[[#This Row],[Value of Debts]]&gt;$AT$5,1,0)</f>
        <v>1</v>
      </c>
      <c r="AV423" s="2"/>
      <c r="AW423" s="16">
        <f ca="1">Table1[[#This Row],[Mortage Left]]/Table1[[#This Row],[value of House]]</f>
        <v>0.45127939567590708</v>
      </c>
      <c r="AX423">
        <f t="shared" ca="1" si="154"/>
        <v>0</v>
      </c>
      <c r="BA423" s="1">
        <f ca="1">IF(Table1[[#This Row],[Area]]="Area 1",Table1[[#This Row],[Income]],0)</f>
        <v>0</v>
      </c>
      <c r="BB423">
        <f ca="1">IF(Table1[[#This Row],[Area]]="Area 2",Table1[[#This Row],[Income]],0)</f>
        <v>0</v>
      </c>
      <c r="BC423">
        <f ca="1">IF(Table1[[#This Row],[Area]]="Area 3",Table1[[#This Row],[Income]],0)</f>
        <v>0</v>
      </c>
      <c r="BD423">
        <f ca="1">IF(Table1[[#This Row],[Area]]="Area 4",Table1[[#This Row],[Income]],0)</f>
        <v>0</v>
      </c>
      <c r="BE423">
        <f ca="1">IF(Table1[[#This Row],[Area]]="Area 5",Table1[[#This Row],[Income]],0)</f>
        <v>0</v>
      </c>
      <c r="BF423">
        <f ca="1">IF(Table1[[#This Row],[Area]]="Area 6",Table1[[#This Row],[Income]],0)</f>
        <v>0</v>
      </c>
      <c r="BG423">
        <f ca="1">IF(Table1[[#This Row],[Area]]="Area 7",Table1[[#This Row],[Income]],0)</f>
        <v>0</v>
      </c>
      <c r="BH423">
        <f ca="1">IF(Table1[[#This Row],[Area]]="Area 8",Table1[[#This Row],[Income]],0)</f>
        <v>0</v>
      </c>
      <c r="BI423">
        <f ca="1">IF(Table1[[#This Row],[Area]]="Area 9",Table1[[#This Row],[Income]],0)</f>
        <v>0</v>
      </c>
      <c r="BJ423">
        <f ca="1">IF(Table1[[#This Row],[Area]]="Area 10",Table1[[#This Row],[Income]],0)</f>
        <v>0</v>
      </c>
      <c r="BK423">
        <f ca="1">IF(Table1[[#This Row],[Area]]="Area 11",Table1[[#This Row],[Income]],0)</f>
        <v>72245</v>
      </c>
      <c r="BL423">
        <f ca="1">IF(Table1[[#This Row],[Area]]="Area 12",Table1[[#This Row],[Income]],0)</f>
        <v>0</v>
      </c>
      <c r="BM423">
        <f ca="1">IF(Table1[[#This Row],[Area]]="Area 13",Table1[[#This Row],[Income]],0)</f>
        <v>0</v>
      </c>
      <c r="BN423" s="2">
        <f ca="1">IF(Table1[[#This Row],[Area]]="Area 14",Table1[[#This Row],[Income]],0)</f>
        <v>0</v>
      </c>
      <c r="BO423" s="1">
        <f ca="1">IF(Table1[[#This Row],[Occupation]]="Health",Table1[[#This Row],[Income]],0)</f>
        <v>0</v>
      </c>
      <c r="BP423">
        <f ca="1">IF(Table1[[#This Row],[Occupation]]="Construction",Table1[[#This Row],[Income]],0)</f>
        <v>0</v>
      </c>
      <c r="BQ423">
        <f ca="1">IF(Table1[[#This Row],[Occupation]]="Teaching",Table1[[#This Row],[Income]],0)</f>
        <v>0</v>
      </c>
      <c r="BR423">
        <f ca="1">IF(Table1[[#This Row],[Occupation]]="IT",Table1[[#This Row],[Income]],0)</f>
        <v>72245</v>
      </c>
      <c r="BS423">
        <f ca="1">IF(Table1[[#This Row],[Occupation]]="General Work",Table1[[#This Row],[Income]],0)</f>
        <v>0</v>
      </c>
      <c r="BT423" s="2">
        <f ca="1">IF(Table1[[#This Row],[Occupation]]="Agriculture",Table1[[#This Row],[Income]],0)</f>
        <v>0</v>
      </c>
      <c r="BV423" s="1">
        <f ca="1">IF(Table1[[#This Row],[Value of Debts]]&gt;Table1[[#This Row],[Income]],1,0)</f>
        <v>1</v>
      </c>
      <c r="BY423" s="2">
        <f ca="1">IF(Table1[[#This Row],[Net Worth of person]]&gt;$BZ$5,Table1[[#This Row],[Age]],0)</f>
        <v>28</v>
      </c>
    </row>
    <row r="424" spans="2:77" x14ac:dyDescent="0.3">
      <c r="B424">
        <f t="shared" ca="1" si="146"/>
        <v>1</v>
      </c>
      <c r="C424" t="str">
        <f t="shared" ca="1" si="155"/>
        <v>Men</v>
      </c>
      <c r="D424">
        <f t="shared" ca="1" si="147"/>
        <v>44</v>
      </c>
      <c r="E424">
        <f t="shared" ca="1" si="148"/>
        <v>2</v>
      </c>
      <c r="F424" t="str">
        <f t="shared" ca="1" si="156"/>
        <v>Construction</v>
      </c>
      <c r="G424">
        <f t="shared" ca="1" si="149"/>
        <v>4</v>
      </c>
      <c r="H424" t="str">
        <f t="shared" ca="1" si="157"/>
        <v>Technical</v>
      </c>
      <c r="I424">
        <f t="shared" ca="1" si="150"/>
        <v>1</v>
      </c>
      <c r="J424">
        <f t="shared" ca="1" si="151"/>
        <v>1</v>
      </c>
      <c r="K424">
        <f t="shared" ca="1" si="152"/>
        <v>26868</v>
      </c>
      <c r="L424">
        <f t="shared" ca="1" si="153"/>
        <v>7</v>
      </c>
      <c r="M424" t="str">
        <f t="shared" ca="1" si="158"/>
        <v>Area 7</v>
      </c>
      <c r="N424">
        <f t="shared" ca="1" si="159"/>
        <v>80604</v>
      </c>
      <c r="O424">
        <f ca="1">RAND()*Table1[[#This Row],[value of House]]</f>
        <v>8060.1963111327077</v>
      </c>
      <c r="P424">
        <f t="shared" ca="1" si="160"/>
        <v>11419.556154288628</v>
      </c>
      <c r="Q424">
        <f t="shared" ca="1" si="161"/>
        <v>9031</v>
      </c>
      <c r="R424">
        <f t="shared" ca="1" si="162"/>
        <v>1290.9891600773885</v>
      </c>
      <c r="S424">
        <f t="shared" ca="1" si="163"/>
        <v>38056.609382073839</v>
      </c>
      <c r="T424">
        <f t="shared" ca="1" si="164"/>
        <v>130080.16553636247</v>
      </c>
      <c r="U424">
        <f t="shared" ca="1" si="165"/>
        <v>18382.185471210094</v>
      </c>
      <c r="V424">
        <f t="shared" ca="1" si="166"/>
        <v>111697.98006515238</v>
      </c>
      <c r="X424" s="1">
        <f ca="1">IF(Table1[[#This Row],[Gender]]="Men",1,0)</f>
        <v>1</v>
      </c>
      <c r="Y424">
        <f ca="1">IF(Table1[[#This Row],[Gender]]="Women",1,0)</f>
        <v>0</v>
      </c>
      <c r="AB424" s="2"/>
      <c r="AD424" s="1">
        <f ca="1">IF(Table1[[#This Row],[Occupation]]="General Work",1,0)</f>
        <v>0</v>
      </c>
      <c r="AE424">
        <f ca="1">IF(Table1[[#This Row],[Occupation]]="IT",1,0)</f>
        <v>0</v>
      </c>
      <c r="AF424">
        <f ca="1">IF(Table1[[#This Row],[Occupation]]="Agriculture",1,0)</f>
        <v>0</v>
      </c>
      <c r="AG424">
        <f ca="1">IF(Table1[[#This Row],[Occupation]]="Teaching",1,0)</f>
        <v>0</v>
      </c>
      <c r="AH424">
        <f ca="1">IF(Table1[[#This Row],[Occupation]]="Construction",1,0)</f>
        <v>1</v>
      </c>
      <c r="AI424">
        <f ca="1">IF(Table1[[#This Row],[Occupation]]="Health",1,0)</f>
        <v>0</v>
      </c>
      <c r="AP424" s="1"/>
      <c r="AQ424" s="11">
        <f t="shared" ca="1" si="145"/>
        <v>18753.005485763788</v>
      </c>
      <c r="AR424" s="2"/>
      <c r="AS424" s="1">
        <f ca="1">IF(Table1[[#This Row],[Value of Debts]]&gt;$AT$5,1,0)</f>
        <v>0</v>
      </c>
      <c r="AV424" s="2"/>
      <c r="AW424" s="16">
        <f ca="1">Table1[[#This Row],[Mortage Left]]/Table1[[#This Row],[value of House]]</f>
        <v>9.9997472968248569E-2</v>
      </c>
      <c r="AX424">
        <f t="shared" ca="1" si="154"/>
        <v>1</v>
      </c>
      <c r="BA424" s="1">
        <f ca="1">IF(Table1[[#This Row],[Area]]="Area 1",Table1[[#This Row],[Income]],0)</f>
        <v>0</v>
      </c>
      <c r="BB424">
        <f ca="1">IF(Table1[[#This Row],[Area]]="Area 2",Table1[[#This Row],[Income]],0)</f>
        <v>0</v>
      </c>
      <c r="BC424">
        <f ca="1">IF(Table1[[#This Row],[Area]]="Area 3",Table1[[#This Row],[Income]],0)</f>
        <v>0</v>
      </c>
      <c r="BD424">
        <f ca="1">IF(Table1[[#This Row],[Area]]="Area 4",Table1[[#This Row],[Income]],0)</f>
        <v>0</v>
      </c>
      <c r="BE424">
        <f ca="1">IF(Table1[[#This Row],[Area]]="Area 5",Table1[[#This Row],[Income]],0)</f>
        <v>0</v>
      </c>
      <c r="BF424">
        <f ca="1">IF(Table1[[#This Row],[Area]]="Area 6",Table1[[#This Row],[Income]],0)</f>
        <v>0</v>
      </c>
      <c r="BG424">
        <f ca="1">IF(Table1[[#This Row],[Area]]="Area 7",Table1[[#This Row],[Income]],0)</f>
        <v>26868</v>
      </c>
      <c r="BH424">
        <f ca="1">IF(Table1[[#This Row],[Area]]="Area 8",Table1[[#This Row],[Income]],0)</f>
        <v>0</v>
      </c>
      <c r="BI424">
        <f ca="1">IF(Table1[[#This Row],[Area]]="Area 9",Table1[[#This Row],[Income]],0)</f>
        <v>0</v>
      </c>
      <c r="BJ424">
        <f ca="1">IF(Table1[[#This Row],[Area]]="Area 10",Table1[[#This Row],[Income]],0)</f>
        <v>0</v>
      </c>
      <c r="BK424">
        <f ca="1">IF(Table1[[#This Row],[Area]]="Area 11",Table1[[#This Row],[Income]],0)</f>
        <v>0</v>
      </c>
      <c r="BL424">
        <f ca="1">IF(Table1[[#This Row],[Area]]="Area 12",Table1[[#This Row],[Income]],0)</f>
        <v>0</v>
      </c>
      <c r="BM424">
        <f ca="1">IF(Table1[[#This Row],[Area]]="Area 13",Table1[[#This Row],[Income]],0)</f>
        <v>0</v>
      </c>
      <c r="BN424" s="2">
        <f ca="1">IF(Table1[[#This Row],[Area]]="Area 14",Table1[[#This Row],[Income]],0)</f>
        <v>0</v>
      </c>
      <c r="BO424" s="1">
        <f ca="1">IF(Table1[[#This Row],[Occupation]]="Health",Table1[[#This Row],[Income]],0)</f>
        <v>0</v>
      </c>
      <c r="BP424">
        <f ca="1">IF(Table1[[#This Row],[Occupation]]="Construction",Table1[[#This Row],[Income]],0)</f>
        <v>26868</v>
      </c>
      <c r="BQ424">
        <f ca="1">IF(Table1[[#This Row],[Occupation]]="Teaching",Table1[[#This Row],[Income]],0)</f>
        <v>0</v>
      </c>
      <c r="BR424">
        <f ca="1">IF(Table1[[#This Row],[Occupation]]="IT",Table1[[#This Row],[Income]],0)</f>
        <v>0</v>
      </c>
      <c r="BS424">
        <f ca="1">IF(Table1[[#This Row],[Occupation]]="General Work",Table1[[#This Row],[Income]],0)</f>
        <v>0</v>
      </c>
      <c r="BT424" s="2">
        <f ca="1">IF(Table1[[#This Row],[Occupation]]="Agriculture",Table1[[#This Row],[Income]],0)</f>
        <v>0</v>
      </c>
      <c r="BV424" s="1">
        <f ca="1">IF(Table1[[#This Row],[Value of Debts]]&gt;Table1[[#This Row],[Income]],1,0)</f>
        <v>0</v>
      </c>
      <c r="BY424" s="2">
        <f ca="1">IF(Table1[[#This Row],[Net Worth of person]]&gt;$BZ$5,Table1[[#This Row],[Age]],0)</f>
        <v>44</v>
      </c>
    </row>
    <row r="425" spans="2:77" x14ac:dyDescent="0.3">
      <c r="B425">
        <f t="shared" ca="1" si="146"/>
        <v>2</v>
      </c>
      <c r="C425" t="str">
        <f t="shared" ca="1" si="155"/>
        <v>Women</v>
      </c>
      <c r="D425">
        <f t="shared" ca="1" si="147"/>
        <v>30</v>
      </c>
      <c r="E425">
        <f t="shared" ca="1" si="148"/>
        <v>4</v>
      </c>
      <c r="F425" t="str">
        <f t="shared" ca="1" si="156"/>
        <v>IT</v>
      </c>
      <c r="G425">
        <f t="shared" ca="1" si="149"/>
        <v>3</v>
      </c>
      <c r="H425" t="str">
        <f t="shared" ca="1" si="157"/>
        <v>University</v>
      </c>
      <c r="I425">
        <f t="shared" ca="1" si="150"/>
        <v>1</v>
      </c>
      <c r="J425">
        <f t="shared" ca="1" si="151"/>
        <v>2</v>
      </c>
      <c r="K425">
        <f t="shared" ca="1" si="152"/>
        <v>60321</v>
      </c>
      <c r="L425">
        <f t="shared" ca="1" si="153"/>
        <v>3</v>
      </c>
      <c r="M425" t="str">
        <f t="shared" ca="1" si="158"/>
        <v>Area 3</v>
      </c>
      <c r="N425">
        <f t="shared" ca="1" si="159"/>
        <v>180963</v>
      </c>
      <c r="O425">
        <f ca="1">RAND()*Table1[[#This Row],[value of House]]</f>
        <v>114727.9829582606</v>
      </c>
      <c r="P425">
        <f t="shared" ca="1" si="160"/>
        <v>37506.010971527576</v>
      </c>
      <c r="Q425">
        <f t="shared" ca="1" si="161"/>
        <v>36986</v>
      </c>
      <c r="R425">
        <f t="shared" ca="1" si="162"/>
        <v>108291.86108377129</v>
      </c>
      <c r="S425">
        <f t="shared" ca="1" si="163"/>
        <v>49386.017921707287</v>
      </c>
      <c r="T425">
        <f t="shared" ca="1" si="164"/>
        <v>267855.02889323485</v>
      </c>
      <c r="U425">
        <f t="shared" ca="1" si="165"/>
        <v>260005.84404203191</v>
      </c>
      <c r="V425">
        <f t="shared" ca="1" si="166"/>
        <v>7849.1848512029392</v>
      </c>
      <c r="X425" s="1">
        <f ca="1">IF(Table1[[#This Row],[Gender]]="Men",1,0)</f>
        <v>0</v>
      </c>
      <c r="Y425">
        <f ca="1">IF(Table1[[#This Row],[Gender]]="Women",1,0)</f>
        <v>1</v>
      </c>
      <c r="AB425" s="2"/>
      <c r="AD425" s="1">
        <f ca="1">IF(Table1[[#This Row],[Occupation]]="General Work",1,0)</f>
        <v>0</v>
      </c>
      <c r="AE425">
        <f ca="1">IF(Table1[[#This Row],[Occupation]]="IT",1,0)</f>
        <v>1</v>
      </c>
      <c r="AF425">
        <f ca="1">IF(Table1[[#This Row],[Occupation]]="Agriculture",1,0)</f>
        <v>0</v>
      </c>
      <c r="AG425">
        <f ca="1">IF(Table1[[#This Row],[Occupation]]="Teaching",1,0)</f>
        <v>0</v>
      </c>
      <c r="AH425">
        <f ca="1">IF(Table1[[#This Row],[Occupation]]="Construction",1,0)</f>
        <v>0</v>
      </c>
      <c r="AI425">
        <f ca="1">IF(Table1[[#This Row],[Occupation]]="Health",1,0)</f>
        <v>0</v>
      </c>
      <c r="AP425" s="1"/>
      <c r="AQ425" s="11">
        <f t="shared" ca="1" si="145"/>
        <v>9368.3446465557099</v>
      </c>
      <c r="AR425" s="2"/>
      <c r="AS425" s="1">
        <f ca="1">IF(Table1[[#This Row],[Value of Debts]]&gt;$AT$5,1,0)</f>
        <v>1</v>
      </c>
      <c r="AV425" s="2"/>
      <c r="AW425" s="16">
        <f ca="1">Table1[[#This Row],[Mortage Left]]/Table1[[#This Row],[value of House]]</f>
        <v>0.63398585875709734</v>
      </c>
      <c r="AX425">
        <f t="shared" ca="1" si="154"/>
        <v>0</v>
      </c>
      <c r="BA425" s="1">
        <f ca="1">IF(Table1[[#This Row],[Area]]="Area 1",Table1[[#This Row],[Income]],0)</f>
        <v>0</v>
      </c>
      <c r="BB425">
        <f ca="1">IF(Table1[[#This Row],[Area]]="Area 2",Table1[[#This Row],[Income]],0)</f>
        <v>0</v>
      </c>
      <c r="BC425">
        <f ca="1">IF(Table1[[#This Row],[Area]]="Area 3",Table1[[#This Row],[Income]],0)</f>
        <v>60321</v>
      </c>
      <c r="BD425">
        <f ca="1">IF(Table1[[#This Row],[Area]]="Area 4",Table1[[#This Row],[Income]],0)</f>
        <v>0</v>
      </c>
      <c r="BE425">
        <f ca="1">IF(Table1[[#This Row],[Area]]="Area 5",Table1[[#This Row],[Income]],0)</f>
        <v>0</v>
      </c>
      <c r="BF425">
        <f ca="1">IF(Table1[[#This Row],[Area]]="Area 6",Table1[[#This Row],[Income]],0)</f>
        <v>0</v>
      </c>
      <c r="BG425">
        <f ca="1">IF(Table1[[#This Row],[Area]]="Area 7",Table1[[#This Row],[Income]],0)</f>
        <v>0</v>
      </c>
      <c r="BH425">
        <f ca="1">IF(Table1[[#This Row],[Area]]="Area 8",Table1[[#This Row],[Income]],0)</f>
        <v>0</v>
      </c>
      <c r="BI425">
        <f ca="1">IF(Table1[[#This Row],[Area]]="Area 9",Table1[[#This Row],[Income]],0)</f>
        <v>0</v>
      </c>
      <c r="BJ425">
        <f ca="1">IF(Table1[[#This Row],[Area]]="Area 10",Table1[[#This Row],[Income]],0)</f>
        <v>0</v>
      </c>
      <c r="BK425">
        <f ca="1">IF(Table1[[#This Row],[Area]]="Area 11",Table1[[#This Row],[Income]],0)</f>
        <v>0</v>
      </c>
      <c r="BL425">
        <f ca="1">IF(Table1[[#This Row],[Area]]="Area 12",Table1[[#This Row],[Income]],0)</f>
        <v>0</v>
      </c>
      <c r="BM425">
        <f ca="1">IF(Table1[[#This Row],[Area]]="Area 13",Table1[[#This Row],[Income]],0)</f>
        <v>0</v>
      </c>
      <c r="BN425" s="2">
        <f ca="1">IF(Table1[[#This Row],[Area]]="Area 14",Table1[[#This Row],[Income]],0)</f>
        <v>0</v>
      </c>
      <c r="BO425" s="1">
        <f ca="1">IF(Table1[[#This Row],[Occupation]]="Health",Table1[[#This Row],[Income]],0)</f>
        <v>0</v>
      </c>
      <c r="BP425">
        <f ca="1">IF(Table1[[#This Row],[Occupation]]="Construction",Table1[[#This Row],[Income]],0)</f>
        <v>0</v>
      </c>
      <c r="BQ425">
        <f ca="1">IF(Table1[[#This Row],[Occupation]]="Teaching",Table1[[#This Row],[Income]],0)</f>
        <v>0</v>
      </c>
      <c r="BR425">
        <f ca="1">IF(Table1[[#This Row],[Occupation]]="IT",Table1[[#This Row],[Income]],0)</f>
        <v>60321</v>
      </c>
      <c r="BS425">
        <f ca="1">IF(Table1[[#This Row],[Occupation]]="General Work",Table1[[#This Row],[Income]],0)</f>
        <v>0</v>
      </c>
      <c r="BT425" s="2">
        <f ca="1">IF(Table1[[#This Row],[Occupation]]="Agriculture",Table1[[#This Row],[Income]],0)</f>
        <v>0</v>
      </c>
      <c r="BV425" s="1">
        <f ca="1">IF(Table1[[#This Row],[Value of Debts]]&gt;Table1[[#This Row],[Income]],1,0)</f>
        <v>1</v>
      </c>
      <c r="BY425" s="2">
        <f ca="1">IF(Table1[[#This Row],[Net Worth of person]]&gt;$BZ$5,Table1[[#This Row],[Age]],0)</f>
        <v>0</v>
      </c>
    </row>
    <row r="426" spans="2:77" x14ac:dyDescent="0.3">
      <c r="B426">
        <f t="shared" ca="1" si="146"/>
        <v>2</v>
      </c>
      <c r="C426" t="str">
        <f t="shared" ca="1" si="155"/>
        <v>Women</v>
      </c>
      <c r="D426">
        <f t="shared" ca="1" si="147"/>
        <v>44</v>
      </c>
      <c r="E426">
        <f t="shared" ca="1" si="148"/>
        <v>3</v>
      </c>
      <c r="F426" t="str">
        <f t="shared" ca="1" si="156"/>
        <v>Teaching</v>
      </c>
      <c r="G426">
        <f t="shared" ca="1" si="149"/>
        <v>2</v>
      </c>
      <c r="H426" t="str">
        <f t="shared" ca="1" si="157"/>
        <v>College</v>
      </c>
      <c r="I426">
        <f t="shared" ca="1" si="150"/>
        <v>4</v>
      </c>
      <c r="J426">
        <f t="shared" ca="1" si="151"/>
        <v>2</v>
      </c>
      <c r="K426">
        <f t="shared" ca="1" si="152"/>
        <v>44482</v>
      </c>
      <c r="L426">
        <f t="shared" ca="1" si="153"/>
        <v>5</v>
      </c>
      <c r="M426" t="str">
        <f t="shared" ca="1" si="158"/>
        <v>Area 5</v>
      </c>
      <c r="N426">
        <f t="shared" ca="1" si="159"/>
        <v>133446</v>
      </c>
      <c r="O426">
        <f ca="1">RAND()*Table1[[#This Row],[value of House]]</f>
        <v>8868.5479938583776</v>
      </c>
      <c r="P426">
        <f t="shared" ca="1" si="160"/>
        <v>18736.68929311142</v>
      </c>
      <c r="Q426">
        <f t="shared" ca="1" si="161"/>
        <v>5783</v>
      </c>
      <c r="R426">
        <f t="shared" ca="1" si="162"/>
        <v>62832.249577085327</v>
      </c>
      <c r="S426">
        <f t="shared" ca="1" si="163"/>
        <v>13297.180883139201</v>
      </c>
      <c r="T426">
        <f t="shared" ca="1" si="164"/>
        <v>165479.87017625061</v>
      </c>
      <c r="U426">
        <f t="shared" ca="1" si="165"/>
        <v>77483.797570943701</v>
      </c>
      <c r="V426">
        <f t="shared" ca="1" si="166"/>
        <v>87996.072605306908</v>
      </c>
      <c r="X426" s="1">
        <f ca="1">IF(Table1[[#This Row],[Gender]]="Men",1,0)</f>
        <v>0</v>
      </c>
      <c r="Y426">
        <f ca="1">IF(Table1[[#This Row],[Gender]]="Women",1,0)</f>
        <v>1</v>
      </c>
      <c r="AB426" s="2"/>
      <c r="AD426" s="1">
        <f ca="1">IF(Table1[[#This Row],[Occupation]]="General Work",1,0)</f>
        <v>0</v>
      </c>
      <c r="AE426">
        <f ca="1">IF(Table1[[#This Row],[Occupation]]="IT",1,0)</f>
        <v>0</v>
      </c>
      <c r="AF426">
        <f ca="1">IF(Table1[[#This Row],[Occupation]]="Agriculture",1,0)</f>
        <v>0</v>
      </c>
      <c r="AG426">
        <f ca="1">IF(Table1[[#This Row],[Occupation]]="Teaching",1,0)</f>
        <v>1</v>
      </c>
      <c r="AH426">
        <f ca="1">IF(Table1[[#This Row],[Occupation]]="Construction",1,0)</f>
        <v>0</v>
      </c>
      <c r="AI426">
        <f ca="1">IF(Table1[[#This Row],[Occupation]]="Health",1,0)</f>
        <v>0</v>
      </c>
      <c r="AP426" s="1"/>
      <c r="AQ426" s="11">
        <f t="shared" ca="1" si="145"/>
        <v>43662.086647033728</v>
      </c>
      <c r="AR426" s="2"/>
      <c r="AS426" s="1">
        <f ca="1">IF(Table1[[#This Row],[Value of Debts]]&gt;$AT$5,1,0)</f>
        <v>0</v>
      </c>
      <c r="AV426" s="2"/>
      <c r="AW426" s="16">
        <f ca="1">Table1[[#This Row],[Mortage Left]]/Table1[[#This Row],[value of House]]</f>
        <v>6.6457952983666635E-2</v>
      </c>
      <c r="AX426">
        <f t="shared" ca="1" si="154"/>
        <v>1</v>
      </c>
      <c r="BA426" s="1">
        <f ca="1">IF(Table1[[#This Row],[Area]]="Area 1",Table1[[#This Row],[Income]],0)</f>
        <v>0</v>
      </c>
      <c r="BB426">
        <f ca="1">IF(Table1[[#This Row],[Area]]="Area 2",Table1[[#This Row],[Income]],0)</f>
        <v>0</v>
      </c>
      <c r="BC426">
        <f ca="1">IF(Table1[[#This Row],[Area]]="Area 3",Table1[[#This Row],[Income]],0)</f>
        <v>0</v>
      </c>
      <c r="BD426">
        <f ca="1">IF(Table1[[#This Row],[Area]]="Area 4",Table1[[#This Row],[Income]],0)</f>
        <v>0</v>
      </c>
      <c r="BE426">
        <f ca="1">IF(Table1[[#This Row],[Area]]="Area 5",Table1[[#This Row],[Income]],0)</f>
        <v>44482</v>
      </c>
      <c r="BF426">
        <f ca="1">IF(Table1[[#This Row],[Area]]="Area 6",Table1[[#This Row],[Income]],0)</f>
        <v>0</v>
      </c>
      <c r="BG426">
        <f ca="1">IF(Table1[[#This Row],[Area]]="Area 7",Table1[[#This Row],[Income]],0)</f>
        <v>0</v>
      </c>
      <c r="BH426">
        <f ca="1">IF(Table1[[#This Row],[Area]]="Area 8",Table1[[#This Row],[Income]],0)</f>
        <v>0</v>
      </c>
      <c r="BI426">
        <f ca="1">IF(Table1[[#This Row],[Area]]="Area 9",Table1[[#This Row],[Income]],0)</f>
        <v>0</v>
      </c>
      <c r="BJ426">
        <f ca="1">IF(Table1[[#This Row],[Area]]="Area 10",Table1[[#This Row],[Income]],0)</f>
        <v>0</v>
      </c>
      <c r="BK426">
        <f ca="1">IF(Table1[[#This Row],[Area]]="Area 11",Table1[[#This Row],[Income]],0)</f>
        <v>0</v>
      </c>
      <c r="BL426">
        <f ca="1">IF(Table1[[#This Row],[Area]]="Area 12",Table1[[#This Row],[Income]],0)</f>
        <v>0</v>
      </c>
      <c r="BM426">
        <f ca="1">IF(Table1[[#This Row],[Area]]="Area 13",Table1[[#This Row],[Income]],0)</f>
        <v>0</v>
      </c>
      <c r="BN426" s="2">
        <f ca="1">IF(Table1[[#This Row],[Area]]="Area 14",Table1[[#This Row],[Income]],0)</f>
        <v>0</v>
      </c>
      <c r="BO426" s="1">
        <f ca="1">IF(Table1[[#This Row],[Occupation]]="Health",Table1[[#This Row],[Income]],0)</f>
        <v>0</v>
      </c>
      <c r="BP426">
        <f ca="1">IF(Table1[[#This Row],[Occupation]]="Construction",Table1[[#This Row],[Income]],0)</f>
        <v>0</v>
      </c>
      <c r="BQ426">
        <f ca="1">IF(Table1[[#This Row],[Occupation]]="Teaching",Table1[[#This Row],[Income]],0)</f>
        <v>44482</v>
      </c>
      <c r="BR426">
        <f ca="1">IF(Table1[[#This Row],[Occupation]]="IT",Table1[[#This Row],[Income]],0)</f>
        <v>0</v>
      </c>
      <c r="BS426">
        <f ca="1">IF(Table1[[#This Row],[Occupation]]="General Work",Table1[[#This Row],[Income]],0)</f>
        <v>0</v>
      </c>
      <c r="BT426" s="2">
        <f ca="1">IF(Table1[[#This Row],[Occupation]]="Agriculture",Table1[[#This Row],[Income]],0)</f>
        <v>0</v>
      </c>
      <c r="BV426" s="1">
        <f ca="1">IF(Table1[[#This Row],[Value of Debts]]&gt;Table1[[#This Row],[Income]],1,0)</f>
        <v>1</v>
      </c>
      <c r="BY426" s="2">
        <f ca="1">IF(Table1[[#This Row],[Net Worth of person]]&gt;$BZ$5,Table1[[#This Row],[Age]],0)</f>
        <v>0</v>
      </c>
    </row>
    <row r="427" spans="2:77" x14ac:dyDescent="0.3">
      <c r="B427">
        <f t="shared" ca="1" si="146"/>
        <v>1</v>
      </c>
      <c r="C427" t="str">
        <f t="shared" ca="1" si="155"/>
        <v>Men</v>
      </c>
      <c r="D427">
        <f t="shared" ca="1" si="147"/>
        <v>29</v>
      </c>
      <c r="E427">
        <f t="shared" ca="1" si="148"/>
        <v>4</v>
      </c>
      <c r="F427" t="str">
        <f t="shared" ca="1" si="156"/>
        <v>IT</v>
      </c>
      <c r="G427">
        <f t="shared" ca="1" si="149"/>
        <v>5</v>
      </c>
      <c r="H427" t="str">
        <f t="shared" ca="1" si="157"/>
        <v>Others</v>
      </c>
      <c r="I427">
        <f t="shared" ca="1" si="150"/>
        <v>4</v>
      </c>
      <c r="J427">
        <f t="shared" ca="1" si="151"/>
        <v>1</v>
      </c>
      <c r="K427">
        <f t="shared" ca="1" si="152"/>
        <v>65141</v>
      </c>
      <c r="L427">
        <f t="shared" ca="1" si="153"/>
        <v>14</v>
      </c>
      <c r="M427" t="str">
        <f t="shared" ca="1" si="158"/>
        <v>Area 14</v>
      </c>
      <c r="N427">
        <f t="shared" ca="1" si="159"/>
        <v>325705</v>
      </c>
      <c r="O427">
        <f ca="1">RAND()*Table1[[#This Row],[value of House]]</f>
        <v>93313.674352708709</v>
      </c>
      <c r="P427">
        <f t="shared" ca="1" si="160"/>
        <v>43662.086647033728</v>
      </c>
      <c r="Q427">
        <f t="shared" ca="1" si="161"/>
        <v>41276</v>
      </c>
      <c r="R427">
        <f t="shared" ca="1" si="162"/>
        <v>34049.612687833658</v>
      </c>
      <c r="S427">
        <f t="shared" ca="1" si="163"/>
        <v>2720.4814872252318</v>
      </c>
      <c r="T427">
        <f t="shared" ca="1" si="164"/>
        <v>372087.56813425897</v>
      </c>
      <c r="U427">
        <f t="shared" ca="1" si="165"/>
        <v>168639.28704054237</v>
      </c>
      <c r="V427">
        <f t="shared" ca="1" si="166"/>
        <v>203448.28109371659</v>
      </c>
      <c r="X427" s="1">
        <f ca="1">IF(Table1[[#This Row],[Gender]]="Men",1,0)</f>
        <v>1</v>
      </c>
      <c r="Y427">
        <f ca="1">IF(Table1[[#This Row],[Gender]]="Women",1,0)</f>
        <v>0</v>
      </c>
      <c r="AB427" s="2"/>
      <c r="AD427" s="1">
        <f ca="1">IF(Table1[[#This Row],[Occupation]]="General Work",1,0)</f>
        <v>0</v>
      </c>
      <c r="AE427">
        <f ca="1">IF(Table1[[#This Row],[Occupation]]="IT",1,0)</f>
        <v>1</v>
      </c>
      <c r="AF427">
        <f ca="1">IF(Table1[[#This Row],[Occupation]]="Agriculture",1,0)</f>
        <v>0</v>
      </c>
      <c r="AG427">
        <f ca="1">IF(Table1[[#This Row],[Occupation]]="Teaching",1,0)</f>
        <v>0</v>
      </c>
      <c r="AH427">
        <f ca="1">IF(Table1[[#This Row],[Occupation]]="Construction",1,0)</f>
        <v>0</v>
      </c>
      <c r="AI427">
        <f ca="1">IF(Table1[[#This Row],[Occupation]]="Health",1,0)</f>
        <v>0</v>
      </c>
      <c r="AP427" s="1"/>
      <c r="AQ427" s="11">
        <f t="shared" ca="1" si="145"/>
        <v>14309.848541578836</v>
      </c>
      <c r="AR427" s="2"/>
      <c r="AS427" s="1">
        <f ca="1">IF(Table1[[#This Row],[Value of Debts]]&gt;$AT$5,1,0)</f>
        <v>1</v>
      </c>
      <c r="AV427" s="2"/>
      <c r="AW427" s="16">
        <f ca="1">Table1[[#This Row],[Mortage Left]]/Table1[[#This Row],[value of House]]</f>
        <v>0.28649751877529883</v>
      </c>
      <c r="AX427">
        <f t="shared" ca="1" si="154"/>
        <v>1</v>
      </c>
      <c r="BA427" s="1">
        <f ca="1">IF(Table1[[#This Row],[Area]]="Area 1",Table1[[#This Row],[Income]],0)</f>
        <v>0</v>
      </c>
      <c r="BB427">
        <f ca="1">IF(Table1[[#This Row],[Area]]="Area 2",Table1[[#This Row],[Income]],0)</f>
        <v>0</v>
      </c>
      <c r="BC427">
        <f ca="1">IF(Table1[[#This Row],[Area]]="Area 3",Table1[[#This Row],[Income]],0)</f>
        <v>0</v>
      </c>
      <c r="BD427">
        <f ca="1">IF(Table1[[#This Row],[Area]]="Area 4",Table1[[#This Row],[Income]],0)</f>
        <v>0</v>
      </c>
      <c r="BE427">
        <f ca="1">IF(Table1[[#This Row],[Area]]="Area 5",Table1[[#This Row],[Income]],0)</f>
        <v>0</v>
      </c>
      <c r="BF427">
        <f ca="1">IF(Table1[[#This Row],[Area]]="Area 6",Table1[[#This Row],[Income]],0)</f>
        <v>0</v>
      </c>
      <c r="BG427">
        <f ca="1">IF(Table1[[#This Row],[Area]]="Area 7",Table1[[#This Row],[Income]],0)</f>
        <v>0</v>
      </c>
      <c r="BH427">
        <f ca="1">IF(Table1[[#This Row],[Area]]="Area 8",Table1[[#This Row],[Income]],0)</f>
        <v>0</v>
      </c>
      <c r="BI427">
        <f ca="1">IF(Table1[[#This Row],[Area]]="Area 9",Table1[[#This Row],[Income]],0)</f>
        <v>0</v>
      </c>
      <c r="BJ427">
        <f ca="1">IF(Table1[[#This Row],[Area]]="Area 10",Table1[[#This Row],[Income]],0)</f>
        <v>0</v>
      </c>
      <c r="BK427">
        <f ca="1">IF(Table1[[#This Row],[Area]]="Area 11",Table1[[#This Row],[Income]],0)</f>
        <v>0</v>
      </c>
      <c r="BL427">
        <f ca="1">IF(Table1[[#This Row],[Area]]="Area 12",Table1[[#This Row],[Income]],0)</f>
        <v>0</v>
      </c>
      <c r="BM427">
        <f ca="1">IF(Table1[[#This Row],[Area]]="Area 13",Table1[[#This Row],[Income]],0)</f>
        <v>0</v>
      </c>
      <c r="BN427" s="2">
        <f ca="1">IF(Table1[[#This Row],[Area]]="Area 14",Table1[[#This Row],[Income]],0)</f>
        <v>65141</v>
      </c>
      <c r="BO427" s="1">
        <f ca="1">IF(Table1[[#This Row],[Occupation]]="Health",Table1[[#This Row],[Income]],0)</f>
        <v>0</v>
      </c>
      <c r="BP427">
        <f ca="1">IF(Table1[[#This Row],[Occupation]]="Construction",Table1[[#This Row],[Income]],0)</f>
        <v>0</v>
      </c>
      <c r="BQ427">
        <f ca="1">IF(Table1[[#This Row],[Occupation]]="Teaching",Table1[[#This Row],[Income]],0)</f>
        <v>0</v>
      </c>
      <c r="BR427">
        <f ca="1">IF(Table1[[#This Row],[Occupation]]="IT",Table1[[#This Row],[Income]],0)</f>
        <v>65141</v>
      </c>
      <c r="BS427">
        <f ca="1">IF(Table1[[#This Row],[Occupation]]="General Work",Table1[[#This Row],[Income]],0)</f>
        <v>0</v>
      </c>
      <c r="BT427" s="2">
        <f ca="1">IF(Table1[[#This Row],[Occupation]]="Agriculture",Table1[[#This Row],[Income]],0)</f>
        <v>0</v>
      </c>
      <c r="BV427" s="1">
        <f ca="1">IF(Table1[[#This Row],[Value of Debts]]&gt;Table1[[#This Row],[Income]],1,0)</f>
        <v>1</v>
      </c>
      <c r="BY427" s="2">
        <f ca="1">IF(Table1[[#This Row],[Net Worth of person]]&gt;$BZ$5,Table1[[#This Row],[Age]],0)</f>
        <v>29</v>
      </c>
    </row>
    <row r="428" spans="2:77" x14ac:dyDescent="0.3">
      <c r="B428">
        <f t="shared" ca="1" si="146"/>
        <v>1</v>
      </c>
      <c r="C428" t="str">
        <f t="shared" ca="1" si="155"/>
        <v>Men</v>
      </c>
      <c r="D428">
        <f t="shared" ca="1" si="147"/>
        <v>27</v>
      </c>
      <c r="E428">
        <f t="shared" ca="1" si="148"/>
        <v>2</v>
      </c>
      <c r="F428" t="str">
        <f t="shared" ca="1" si="156"/>
        <v>Construction</v>
      </c>
      <c r="G428">
        <f t="shared" ca="1" si="149"/>
        <v>5</v>
      </c>
      <c r="H428" t="str">
        <f t="shared" ca="1" si="157"/>
        <v>Others</v>
      </c>
      <c r="I428">
        <f t="shared" ca="1" si="150"/>
        <v>0</v>
      </c>
      <c r="J428">
        <f t="shared" ca="1" si="151"/>
        <v>3</v>
      </c>
      <c r="K428">
        <f t="shared" ca="1" si="152"/>
        <v>30444</v>
      </c>
      <c r="L428">
        <f t="shared" ca="1" si="153"/>
        <v>2</v>
      </c>
      <c r="M428" t="str">
        <f t="shared" ca="1" si="158"/>
        <v>Area 2</v>
      </c>
      <c r="N428">
        <f t="shared" ca="1" si="159"/>
        <v>121776</v>
      </c>
      <c r="O428">
        <f ca="1">RAND()*Table1[[#This Row],[value of House]]</f>
        <v>118689.73979058118</v>
      </c>
      <c r="P428">
        <f t="shared" ca="1" si="160"/>
        <v>42929.545624736507</v>
      </c>
      <c r="Q428">
        <f t="shared" ca="1" si="161"/>
        <v>40558</v>
      </c>
      <c r="R428">
        <f t="shared" ca="1" si="162"/>
        <v>54137.24961323812</v>
      </c>
      <c r="S428">
        <f t="shared" ca="1" si="163"/>
        <v>44837.14486367369</v>
      </c>
      <c r="T428">
        <f t="shared" ca="1" si="164"/>
        <v>209542.69048841021</v>
      </c>
      <c r="U428">
        <f t="shared" ca="1" si="165"/>
        <v>213384.98940381929</v>
      </c>
      <c r="V428">
        <f t="shared" ca="1" si="166"/>
        <v>-3842.2989154090756</v>
      </c>
      <c r="X428" s="1">
        <f ca="1">IF(Table1[[#This Row],[Gender]]="Men",1,0)</f>
        <v>1</v>
      </c>
      <c r="Y428">
        <f ca="1">IF(Table1[[#This Row],[Gender]]="Women",1,0)</f>
        <v>0</v>
      </c>
      <c r="AB428" s="2"/>
      <c r="AD428" s="1">
        <f ca="1">IF(Table1[[#This Row],[Occupation]]="General Work",1,0)</f>
        <v>0</v>
      </c>
      <c r="AE428">
        <f ca="1">IF(Table1[[#This Row],[Occupation]]="IT",1,0)</f>
        <v>0</v>
      </c>
      <c r="AF428">
        <f ca="1">IF(Table1[[#This Row],[Occupation]]="Agriculture",1,0)</f>
        <v>0</v>
      </c>
      <c r="AG428">
        <f ca="1">IF(Table1[[#This Row],[Occupation]]="Teaching",1,0)</f>
        <v>0</v>
      </c>
      <c r="AH428">
        <f ca="1">IF(Table1[[#This Row],[Occupation]]="Construction",1,0)</f>
        <v>1</v>
      </c>
      <c r="AI428">
        <f ca="1">IF(Table1[[#This Row],[Occupation]]="Health",1,0)</f>
        <v>0</v>
      </c>
      <c r="AP428" s="1"/>
      <c r="AQ428" s="11">
        <f t="shared" ca="1" si="145"/>
        <v>29000.525900358753</v>
      </c>
      <c r="AR428" s="2"/>
      <c r="AS428" s="1">
        <f ca="1">IF(Table1[[#This Row],[Value of Debts]]&gt;$AT$5,1,0)</f>
        <v>1</v>
      </c>
      <c r="AV428" s="2"/>
      <c r="AW428" s="16">
        <f ca="1">Table1[[#This Row],[Mortage Left]]/Table1[[#This Row],[value of House]]</f>
        <v>0.97465625238619413</v>
      </c>
      <c r="AX428">
        <f t="shared" ca="1" si="154"/>
        <v>0</v>
      </c>
      <c r="BA428" s="1">
        <f ca="1">IF(Table1[[#This Row],[Area]]="Area 1",Table1[[#This Row],[Income]],0)</f>
        <v>0</v>
      </c>
      <c r="BB428">
        <f ca="1">IF(Table1[[#This Row],[Area]]="Area 2",Table1[[#This Row],[Income]],0)</f>
        <v>30444</v>
      </c>
      <c r="BC428">
        <f ca="1">IF(Table1[[#This Row],[Area]]="Area 3",Table1[[#This Row],[Income]],0)</f>
        <v>0</v>
      </c>
      <c r="BD428">
        <f ca="1">IF(Table1[[#This Row],[Area]]="Area 4",Table1[[#This Row],[Income]],0)</f>
        <v>0</v>
      </c>
      <c r="BE428">
        <f ca="1">IF(Table1[[#This Row],[Area]]="Area 5",Table1[[#This Row],[Income]],0)</f>
        <v>0</v>
      </c>
      <c r="BF428">
        <f ca="1">IF(Table1[[#This Row],[Area]]="Area 6",Table1[[#This Row],[Income]],0)</f>
        <v>0</v>
      </c>
      <c r="BG428">
        <f ca="1">IF(Table1[[#This Row],[Area]]="Area 7",Table1[[#This Row],[Income]],0)</f>
        <v>0</v>
      </c>
      <c r="BH428">
        <f ca="1">IF(Table1[[#This Row],[Area]]="Area 8",Table1[[#This Row],[Income]],0)</f>
        <v>0</v>
      </c>
      <c r="BI428">
        <f ca="1">IF(Table1[[#This Row],[Area]]="Area 9",Table1[[#This Row],[Income]],0)</f>
        <v>0</v>
      </c>
      <c r="BJ428">
        <f ca="1">IF(Table1[[#This Row],[Area]]="Area 10",Table1[[#This Row],[Income]],0)</f>
        <v>0</v>
      </c>
      <c r="BK428">
        <f ca="1">IF(Table1[[#This Row],[Area]]="Area 11",Table1[[#This Row],[Income]],0)</f>
        <v>0</v>
      </c>
      <c r="BL428">
        <f ca="1">IF(Table1[[#This Row],[Area]]="Area 12",Table1[[#This Row],[Income]],0)</f>
        <v>0</v>
      </c>
      <c r="BM428">
        <f ca="1">IF(Table1[[#This Row],[Area]]="Area 13",Table1[[#This Row],[Income]],0)</f>
        <v>0</v>
      </c>
      <c r="BN428" s="2">
        <f ca="1">IF(Table1[[#This Row],[Area]]="Area 14",Table1[[#This Row],[Income]],0)</f>
        <v>0</v>
      </c>
      <c r="BO428" s="1">
        <f ca="1">IF(Table1[[#This Row],[Occupation]]="Health",Table1[[#This Row],[Income]],0)</f>
        <v>0</v>
      </c>
      <c r="BP428">
        <f ca="1">IF(Table1[[#This Row],[Occupation]]="Construction",Table1[[#This Row],[Income]],0)</f>
        <v>30444</v>
      </c>
      <c r="BQ428">
        <f ca="1">IF(Table1[[#This Row],[Occupation]]="Teaching",Table1[[#This Row],[Income]],0)</f>
        <v>0</v>
      </c>
      <c r="BR428">
        <f ca="1">IF(Table1[[#This Row],[Occupation]]="IT",Table1[[#This Row],[Income]],0)</f>
        <v>0</v>
      </c>
      <c r="BS428">
        <f ca="1">IF(Table1[[#This Row],[Occupation]]="General Work",Table1[[#This Row],[Income]],0)</f>
        <v>0</v>
      </c>
      <c r="BT428" s="2">
        <f ca="1">IF(Table1[[#This Row],[Occupation]]="Agriculture",Table1[[#This Row],[Income]],0)</f>
        <v>0</v>
      </c>
      <c r="BV428" s="1">
        <f ca="1">IF(Table1[[#This Row],[Value of Debts]]&gt;Table1[[#This Row],[Income]],1,0)</f>
        <v>1</v>
      </c>
      <c r="BY428" s="2">
        <f ca="1">IF(Table1[[#This Row],[Net Worth of person]]&gt;$BZ$5,Table1[[#This Row],[Age]],0)</f>
        <v>0</v>
      </c>
    </row>
    <row r="429" spans="2:77" x14ac:dyDescent="0.3">
      <c r="B429">
        <f t="shared" ca="1" si="146"/>
        <v>2</v>
      </c>
      <c r="C429" t="str">
        <f t="shared" ca="1" si="155"/>
        <v>Women</v>
      </c>
      <c r="D429">
        <f t="shared" ca="1" si="147"/>
        <v>25</v>
      </c>
      <c r="E429">
        <f t="shared" ca="1" si="148"/>
        <v>3</v>
      </c>
      <c r="F429" t="str">
        <f t="shared" ca="1" si="156"/>
        <v>Teaching</v>
      </c>
      <c r="G429">
        <f t="shared" ca="1" si="149"/>
        <v>5</v>
      </c>
      <c r="H429" t="str">
        <f t="shared" ca="1" si="157"/>
        <v>Others</v>
      </c>
      <c r="I429">
        <f t="shared" ca="1" si="150"/>
        <v>2</v>
      </c>
      <c r="J429">
        <f t="shared" ca="1" si="151"/>
        <v>2</v>
      </c>
      <c r="K429">
        <f t="shared" ca="1" si="152"/>
        <v>52810</v>
      </c>
      <c r="L429">
        <f t="shared" ca="1" si="153"/>
        <v>7</v>
      </c>
      <c r="M429" t="str">
        <f t="shared" ca="1" si="158"/>
        <v>Area 7</v>
      </c>
      <c r="N429">
        <f t="shared" ca="1" si="159"/>
        <v>264050</v>
      </c>
      <c r="O429">
        <f ca="1">RAND()*Table1[[#This Row],[value of House]]</f>
        <v>66762.772712210324</v>
      </c>
      <c r="P429">
        <f t="shared" ca="1" si="160"/>
        <v>58001.051800717505</v>
      </c>
      <c r="Q429">
        <f t="shared" ca="1" si="161"/>
        <v>34974</v>
      </c>
      <c r="R429">
        <f t="shared" ca="1" si="162"/>
        <v>96574.132343003439</v>
      </c>
      <c r="S429">
        <f t="shared" ca="1" si="163"/>
        <v>53775.658367732554</v>
      </c>
      <c r="T429">
        <f t="shared" ca="1" si="164"/>
        <v>375826.71016845002</v>
      </c>
      <c r="U429">
        <f t="shared" ca="1" si="165"/>
        <v>198310.90505521378</v>
      </c>
      <c r="V429">
        <f t="shared" ca="1" si="166"/>
        <v>177515.80511323625</v>
      </c>
      <c r="X429" s="1">
        <f ca="1">IF(Table1[[#This Row],[Gender]]="Men",1,0)</f>
        <v>0</v>
      </c>
      <c r="Y429">
        <f ca="1">IF(Table1[[#This Row],[Gender]]="Women",1,0)</f>
        <v>1</v>
      </c>
      <c r="AB429" s="2"/>
      <c r="AD429" s="1">
        <f ca="1">IF(Table1[[#This Row],[Occupation]]="General Work",1,0)</f>
        <v>0</v>
      </c>
      <c r="AE429">
        <f ca="1">IF(Table1[[#This Row],[Occupation]]="IT",1,0)</f>
        <v>0</v>
      </c>
      <c r="AF429">
        <f ca="1">IF(Table1[[#This Row],[Occupation]]="Agriculture",1,0)</f>
        <v>0</v>
      </c>
      <c r="AG429">
        <f ca="1">IF(Table1[[#This Row],[Occupation]]="Teaching",1,0)</f>
        <v>1</v>
      </c>
      <c r="AH429">
        <f ca="1">IF(Table1[[#This Row],[Occupation]]="Construction",1,0)</f>
        <v>0</v>
      </c>
      <c r="AI429">
        <f ca="1">IF(Table1[[#This Row],[Occupation]]="Health",1,0)</f>
        <v>0</v>
      </c>
      <c r="AP429" s="1"/>
      <c r="AQ429" s="11">
        <f t="shared" ca="1" si="145"/>
        <v>12949.131257734891</v>
      </c>
      <c r="AR429" s="2"/>
      <c r="AS429" s="1">
        <f ca="1">IF(Table1[[#This Row],[Value of Debts]]&gt;$AT$5,1,0)</f>
        <v>1</v>
      </c>
      <c r="AV429" s="2"/>
      <c r="AW429" s="16">
        <f ca="1">Table1[[#This Row],[Mortage Left]]/Table1[[#This Row],[value of House]]</f>
        <v>0.25284140394701882</v>
      </c>
      <c r="AX429">
        <f t="shared" ca="1" si="154"/>
        <v>1</v>
      </c>
      <c r="BA429" s="1">
        <f ca="1">IF(Table1[[#This Row],[Area]]="Area 1",Table1[[#This Row],[Income]],0)</f>
        <v>0</v>
      </c>
      <c r="BB429">
        <f ca="1">IF(Table1[[#This Row],[Area]]="Area 2",Table1[[#This Row],[Income]],0)</f>
        <v>0</v>
      </c>
      <c r="BC429">
        <f ca="1">IF(Table1[[#This Row],[Area]]="Area 3",Table1[[#This Row],[Income]],0)</f>
        <v>0</v>
      </c>
      <c r="BD429">
        <f ca="1">IF(Table1[[#This Row],[Area]]="Area 4",Table1[[#This Row],[Income]],0)</f>
        <v>0</v>
      </c>
      <c r="BE429">
        <f ca="1">IF(Table1[[#This Row],[Area]]="Area 5",Table1[[#This Row],[Income]],0)</f>
        <v>0</v>
      </c>
      <c r="BF429">
        <f ca="1">IF(Table1[[#This Row],[Area]]="Area 6",Table1[[#This Row],[Income]],0)</f>
        <v>0</v>
      </c>
      <c r="BG429">
        <f ca="1">IF(Table1[[#This Row],[Area]]="Area 7",Table1[[#This Row],[Income]],0)</f>
        <v>52810</v>
      </c>
      <c r="BH429">
        <f ca="1">IF(Table1[[#This Row],[Area]]="Area 8",Table1[[#This Row],[Income]],0)</f>
        <v>0</v>
      </c>
      <c r="BI429">
        <f ca="1">IF(Table1[[#This Row],[Area]]="Area 9",Table1[[#This Row],[Income]],0)</f>
        <v>0</v>
      </c>
      <c r="BJ429">
        <f ca="1">IF(Table1[[#This Row],[Area]]="Area 10",Table1[[#This Row],[Income]],0)</f>
        <v>0</v>
      </c>
      <c r="BK429">
        <f ca="1">IF(Table1[[#This Row],[Area]]="Area 11",Table1[[#This Row],[Income]],0)</f>
        <v>0</v>
      </c>
      <c r="BL429">
        <f ca="1">IF(Table1[[#This Row],[Area]]="Area 12",Table1[[#This Row],[Income]],0)</f>
        <v>0</v>
      </c>
      <c r="BM429">
        <f ca="1">IF(Table1[[#This Row],[Area]]="Area 13",Table1[[#This Row],[Income]],0)</f>
        <v>0</v>
      </c>
      <c r="BN429" s="2">
        <f ca="1">IF(Table1[[#This Row],[Area]]="Area 14",Table1[[#This Row],[Income]],0)</f>
        <v>0</v>
      </c>
      <c r="BO429" s="1">
        <f ca="1">IF(Table1[[#This Row],[Occupation]]="Health",Table1[[#This Row],[Income]],0)</f>
        <v>0</v>
      </c>
      <c r="BP429">
        <f ca="1">IF(Table1[[#This Row],[Occupation]]="Construction",Table1[[#This Row],[Income]],0)</f>
        <v>0</v>
      </c>
      <c r="BQ429">
        <f ca="1">IF(Table1[[#This Row],[Occupation]]="Teaching",Table1[[#This Row],[Income]],0)</f>
        <v>52810</v>
      </c>
      <c r="BR429">
        <f ca="1">IF(Table1[[#This Row],[Occupation]]="IT",Table1[[#This Row],[Income]],0)</f>
        <v>0</v>
      </c>
      <c r="BS429">
        <f ca="1">IF(Table1[[#This Row],[Occupation]]="General Work",Table1[[#This Row],[Income]],0)</f>
        <v>0</v>
      </c>
      <c r="BT429" s="2">
        <f ca="1">IF(Table1[[#This Row],[Occupation]]="Agriculture",Table1[[#This Row],[Income]],0)</f>
        <v>0</v>
      </c>
      <c r="BV429" s="1">
        <f ca="1">IF(Table1[[#This Row],[Value of Debts]]&gt;Table1[[#This Row],[Income]],1,0)</f>
        <v>1</v>
      </c>
      <c r="BY429" s="2">
        <f ca="1">IF(Table1[[#This Row],[Net Worth of person]]&gt;$BZ$5,Table1[[#This Row],[Age]],0)</f>
        <v>25</v>
      </c>
    </row>
    <row r="430" spans="2:77" x14ac:dyDescent="0.3">
      <c r="B430">
        <f t="shared" ca="1" si="146"/>
        <v>1</v>
      </c>
      <c r="C430" t="str">
        <f t="shared" ca="1" si="155"/>
        <v>Men</v>
      </c>
      <c r="D430">
        <f t="shared" ca="1" si="147"/>
        <v>32</v>
      </c>
      <c r="E430">
        <f t="shared" ca="1" si="148"/>
        <v>2</v>
      </c>
      <c r="F430" t="str">
        <f t="shared" ca="1" si="156"/>
        <v>Construction</v>
      </c>
      <c r="G430">
        <f t="shared" ca="1" si="149"/>
        <v>4</v>
      </c>
      <c r="H430" t="str">
        <f t="shared" ca="1" si="157"/>
        <v>Technical</v>
      </c>
      <c r="I430">
        <f t="shared" ca="1" si="150"/>
        <v>0</v>
      </c>
      <c r="J430">
        <f t="shared" ca="1" si="151"/>
        <v>1</v>
      </c>
      <c r="K430">
        <f t="shared" ca="1" si="152"/>
        <v>47893</v>
      </c>
      <c r="L430">
        <f t="shared" ca="1" si="153"/>
        <v>4</v>
      </c>
      <c r="M430" t="str">
        <f t="shared" ca="1" si="158"/>
        <v>Area 4</v>
      </c>
      <c r="N430">
        <f t="shared" ca="1" si="159"/>
        <v>143679</v>
      </c>
      <c r="O430">
        <f ca="1">RAND()*Table1[[#This Row],[value of House]]</f>
        <v>137266.48523738876</v>
      </c>
      <c r="P430">
        <f t="shared" ca="1" si="160"/>
        <v>12949.131257734891</v>
      </c>
      <c r="Q430">
        <f t="shared" ca="1" si="161"/>
        <v>8412</v>
      </c>
      <c r="R430">
        <f t="shared" ca="1" si="162"/>
        <v>89854.135790877699</v>
      </c>
      <c r="S430">
        <f t="shared" ca="1" si="163"/>
        <v>35117.522631480315</v>
      </c>
      <c r="T430">
        <f t="shared" ca="1" si="164"/>
        <v>191745.6538892152</v>
      </c>
      <c r="U430">
        <f t="shared" ca="1" si="165"/>
        <v>235532.62102826644</v>
      </c>
      <c r="V430">
        <f t="shared" ca="1" si="166"/>
        <v>-43786.967139051238</v>
      </c>
      <c r="X430" s="1">
        <f ca="1">IF(Table1[[#This Row],[Gender]]="Men",1,0)</f>
        <v>1</v>
      </c>
      <c r="Y430">
        <f ca="1">IF(Table1[[#This Row],[Gender]]="Women",1,0)</f>
        <v>0</v>
      </c>
      <c r="AB430" s="2"/>
      <c r="AD430" s="1">
        <f ca="1">IF(Table1[[#This Row],[Occupation]]="General Work",1,0)</f>
        <v>0</v>
      </c>
      <c r="AE430">
        <f ca="1">IF(Table1[[#This Row],[Occupation]]="IT",1,0)</f>
        <v>0</v>
      </c>
      <c r="AF430">
        <f ca="1">IF(Table1[[#This Row],[Occupation]]="Agriculture",1,0)</f>
        <v>0</v>
      </c>
      <c r="AG430">
        <f ca="1">IF(Table1[[#This Row],[Occupation]]="Teaching",1,0)</f>
        <v>0</v>
      </c>
      <c r="AH430">
        <f ca="1">IF(Table1[[#This Row],[Occupation]]="Construction",1,0)</f>
        <v>1</v>
      </c>
      <c r="AI430">
        <f ca="1">IF(Table1[[#This Row],[Occupation]]="Health",1,0)</f>
        <v>0</v>
      </c>
      <c r="AP430" s="1"/>
      <c r="AQ430" s="11">
        <f t="shared" ca="1" si="145"/>
        <v>16424.900876245687</v>
      </c>
      <c r="AR430" s="2"/>
      <c r="AS430" s="1">
        <f ca="1">IF(Table1[[#This Row],[Value of Debts]]&gt;$AT$5,1,0)</f>
        <v>1</v>
      </c>
      <c r="AV430" s="2"/>
      <c r="AW430" s="16">
        <f ca="1">Table1[[#This Row],[Mortage Left]]/Table1[[#This Row],[value of House]]</f>
        <v>0.95536915789634358</v>
      </c>
      <c r="AX430">
        <f t="shared" ca="1" si="154"/>
        <v>0</v>
      </c>
      <c r="BA430" s="1">
        <f ca="1">IF(Table1[[#This Row],[Area]]="Area 1",Table1[[#This Row],[Income]],0)</f>
        <v>0</v>
      </c>
      <c r="BB430">
        <f ca="1">IF(Table1[[#This Row],[Area]]="Area 2",Table1[[#This Row],[Income]],0)</f>
        <v>0</v>
      </c>
      <c r="BC430">
        <f ca="1">IF(Table1[[#This Row],[Area]]="Area 3",Table1[[#This Row],[Income]],0)</f>
        <v>0</v>
      </c>
      <c r="BD430">
        <f ca="1">IF(Table1[[#This Row],[Area]]="Area 4",Table1[[#This Row],[Income]],0)</f>
        <v>47893</v>
      </c>
      <c r="BE430">
        <f ca="1">IF(Table1[[#This Row],[Area]]="Area 5",Table1[[#This Row],[Income]],0)</f>
        <v>0</v>
      </c>
      <c r="BF430">
        <f ca="1">IF(Table1[[#This Row],[Area]]="Area 6",Table1[[#This Row],[Income]],0)</f>
        <v>0</v>
      </c>
      <c r="BG430">
        <f ca="1">IF(Table1[[#This Row],[Area]]="Area 7",Table1[[#This Row],[Income]],0)</f>
        <v>0</v>
      </c>
      <c r="BH430">
        <f ca="1">IF(Table1[[#This Row],[Area]]="Area 8",Table1[[#This Row],[Income]],0)</f>
        <v>0</v>
      </c>
      <c r="BI430">
        <f ca="1">IF(Table1[[#This Row],[Area]]="Area 9",Table1[[#This Row],[Income]],0)</f>
        <v>0</v>
      </c>
      <c r="BJ430">
        <f ca="1">IF(Table1[[#This Row],[Area]]="Area 10",Table1[[#This Row],[Income]],0)</f>
        <v>0</v>
      </c>
      <c r="BK430">
        <f ca="1">IF(Table1[[#This Row],[Area]]="Area 11",Table1[[#This Row],[Income]],0)</f>
        <v>0</v>
      </c>
      <c r="BL430">
        <f ca="1">IF(Table1[[#This Row],[Area]]="Area 12",Table1[[#This Row],[Income]],0)</f>
        <v>0</v>
      </c>
      <c r="BM430">
        <f ca="1">IF(Table1[[#This Row],[Area]]="Area 13",Table1[[#This Row],[Income]],0)</f>
        <v>0</v>
      </c>
      <c r="BN430" s="2">
        <f ca="1">IF(Table1[[#This Row],[Area]]="Area 14",Table1[[#This Row],[Income]],0)</f>
        <v>0</v>
      </c>
      <c r="BO430" s="1">
        <f ca="1">IF(Table1[[#This Row],[Occupation]]="Health",Table1[[#This Row],[Income]],0)</f>
        <v>0</v>
      </c>
      <c r="BP430">
        <f ca="1">IF(Table1[[#This Row],[Occupation]]="Construction",Table1[[#This Row],[Income]],0)</f>
        <v>47893</v>
      </c>
      <c r="BQ430">
        <f ca="1">IF(Table1[[#This Row],[Occupation]]="Teaching",Table1[[#This Row],[Income]],0)</f>
        <v>0</v>
      </c>
      <c r="BR430">
        <f ca="1">IF(Table1[[#This Row],[Occupation]]="IT",Table1[[#This Row],[Income]],0)</f>
        <v>0</v>
      </c>
      <c r="BS430">
        <f ca="1">IF(Table1[[#This Row],[Occupation]]="General Work",Table1[[#This Row],[Income]],0)</f>
        <v>0</v>
      </c>
      <c r="BT430" s="2">
        <f ca="1">IF(Table1[[#This Row],[Occupation]]="Agriculture",Table1[[#This Row],[Income]],0)</f>
        <v>0</v>
      </c>
      <c r="BV430" s="1">
        <f ca="1">IF(Table1[[#This Row],[Value of Debts]]&gt;Table1[[#This Row],[Income]],1,0)</f>
        <v>1</v>
      </c>
      <c r="BY430" s="2">
        <f ca="1">IF(Table1[[#This Row],[Net Worth of person]]&gt;$BZ$5,Table1[[#This Row],[Age]],0)</f>
        <v>0</v>
      </c>
    </row>
    <row r="431" spans="2:77" x14ac:dyDescent="0.3">
      <c r="B431">
        <f t="shared" ca="1" si="146"/>
        <v>2</v>
      </c>
      <c r="C431" t="str">
        <f t="shared" ca="1" si="155"/>
        <v>Women</v>
      </c>
      <c r="D431">
        <f t="shared" ca="1" si="147"/>
        <v>41</v>
      </c>
      <c r="E431">
        <f t="shared" ca="1" si="148"/>
        <v>5</v>
      </c>
      <c r="F431" t="str">
        <f t="shared" ca="1" si="156"/>
        <v>General Work</v>
      </c>
      <c r="G431">
        <f t="shared" ca="1" si="149"/>
        <v>5</v>
      </c>
      <c r="H431" t="str">
        <f t="shared" ca="1" si="157"/>
        <v>Others</v>
      </c>
      <c r="I431">
        <f t="shared" ca="1" si="150"/>
        <v>3</v>
      </c>
      <c r="J431">
        <f t="shared" ca="1" si="151"/>
        <v>1</v>
      </c>
      <c r="K431">
        <f t="shared" ca="1" si="152"/>
        <v>65837</v>
      </c>
      <c r="L431">
        <f t="shared" ca="1" si="153"/>
        <v>13</v>
      </c>
      <c r="M431" t="str">
        <f t="shared" ca="1" si="158"/>
        <v>Area 13</v>
      </c>
      <c r="N431">
        <f t="shared" ca="1" si="159"/>
        <v>395022</v>
      </c>
      <c r="O431">
        <f ca="1">RAND()*Table1[[#This Row],[value of House]]</f>
        <v>373511.58143349492</v>
      </c>
      <c r="P431">
        <f t="shared" ca="1" si="160"/>
        <v>16424.900876245687</v>
      </c>
      <c r="Q431">
        <f t="shared" ca="1" si="161"/>
        <v>8071</v>
      </c>
      <c r="R431">
        <f t="shared" ca="1" si="162"/>
        <v>84152.129498979237</v>
      </c>
      <c r="S431">
        <f t="shared" ca="1" si="163"/>
        <v>85595.551655548712</v>
      </c>
      <c r="T431">
        <f t="shared" ca="1" si="164"/>
        <v>497042.45253179444</v>
      </c>
      <c r="U431">
        <f t="shared" ca="1" si="165"/>
        <v>465734.71093247418</v>
      </c>
      <c r="V431">
        <f t="shared" ca="1" si="166"/>
        <v>31307.741599320259</v>
      </c>
      <c r="X431" s="1">
        <f ca="1">IF(Table1[[#This Row],[Gender]]="Men",1,0)</f>
        <v>0</v>
      </c>
      <c r="Y431">
        <f ca="1">IF(Table1[[#This Row],[Gender]]="Women",1,0)</f>
        <v>1</v>
      </c>
      <c r="AB431" s="2"/>
      <c r="AD431" s="1">
        <f ca="1">IF(Table1[[#This Row],[Occupation]]="General Work",1,0)</f>
        <v>1</v>
      </c>
      <c r="AE431">
        <f ca="1">IF(Table1[[#This Row],[Occupation]]="IT",1,0)</f>
        <v>0</v>
      </c>
      <c r="AF431">
        <f ca="1">IF(Table1[[#This Row],[Occupation]]="Agriculture",1,0)</f>
        <v>0</v>
      </c>
      <c r="AG431">
        <f ca="1">IF(Table1[[#This Row],[Occupation]]="Teaching",1,0)</f>
        <v>0</v>
      </c>
      <c r="AH431">
        <f ca="1">IF(Table1[[#This Row],[Occupation]]="Construction",1,0)</f>
        <v>0</v>
      </c>
      <c r="AI431">
        <f ca="1">IF(Table1[[#This Row],[Occupation]]="Health",1,0)</f>
        <v>0</v>
      </c>
      <c r="AP431" s="1"/>
      <c r="AQ431" s="11">
        <f t="shared" ca="1" si="145"/>
        <v>7849.6985949356122</v>
      </c>
      <c r="AR431" s="2"/>
      <c r="AS431" s="1">
        <f ca="1">IF(Table1[[#This Row],[Value of Debts]]&gt;$AT$5,1,0)</f>
        <v>1</v>
      </c>
      <c r="AV431" s="2"/>
      <c r="AW431" s="16">
        <f ca="1">Table1[[#This Row],[Mortage Left]]/Table1[[#This Row],[value of House]]</f>
        <v>0.9455462770010149</v>
      </c>
      <c r="AX431">
        <f t="shared" ca="1" si="154"/>
        <v>0</v>
      </c>
      <c r="BA431" s="1">
        <f ca="1">IF(Table1[[#This Row],[Area]]="Area 1",Table1[[#This Row],[Income]],0)</f>
        <v>0</v>
      </c>
      <c r="BB431">
        <f ca="1">IF(Table1[[#This Row],[Area]]="Area 2",Table1[[#This Row],[Income]],0)</f>
        <v>0</v>
      </c>
      <c r="BC431">
        <f ca="1">IF(Table1[[#This Row],[Area]]="Area 3",Table1[[#This Row],[Income]],0)</f>
        <v>0</v>
      </c>
      <c r="BD431">
        <f ca="1">IF(Table1[[#This Row],[Area]]="Area 4",Table1[[#This Row],[Income]],0)</f>
        <v>0</v>
      </c>
      <c r="BE431">
        <f ca="1">IF(Table1[[#This Row],[Area]]="Area 5",Table1[[#This Row],[Income]],0)</f>
        <v>0</v>
      </c>
      <c r="BF431">
        <f ca="1">IF(Table1[[#This Row],[Area]]="Area 6",Table1[[#This Row],[Income]],0)</f>
        <v>0</v>
      </c>
      <c r="BG431">
        <f ca="1">IF(Table1[[#This Row],[Area]]="Area 7",Table1[[#This Row],[Income]],0)</f>
        <v>0</v>
      </c>
      <c r="BH431">
        <f ca="1">IF(Table1[[#This Row],[Area]]="Area 8",Table1[[#This Row],[Income]],0)</f>
        <v>0</v>
      </c>
      <c r="BI431">
        <f ca="1">IF(Table1[[#This Row],[Area]]="Area 9",Table1[[#This Row],[Income]],0)</f>
        <v>0</v>
      </c>
      <c r="BJ431">
        <f ca="1">IF(Table1[[#This Row],[Area]]="Area 10",Table1[[#This Row],[Income]],0)</f>
        <v>0</v>
      </c>
      <c r="BK431">
        <f ca="1">IF(Table1[[#This Row],[Area]]="Area 11",Table1[[#This Row],[Income]],0)</f>
        <v>0</v>
      </c>
      <c r="BL431">
        <f ca="1">IF(Table1[[#This Row],[Area]]="Area 12",Table1[[#This Row],[Income]],0)</f>
        <v>0</v>
      </c>
      <c r="BM431">
        <f ca="1">IF(Table1[[#This Row],[Area]]="Area 13",Table1[[#This Row],[Income]],0)</f>
        <v>65837</v>
      </c>
      <c r="BN431" s="2">
        <f ca="1">IF(Table1[[#This Row],[Area]]="Area 14",Table1[[#This Row],[Income]],0)</f>
        <v>0</v>
      </c>
      <c r="BO431" s="1">
        <f ca="1">IF(Table1[[#This Row],[Occupation]]="Health",Table1[[#This Row],[Income]],0)</f>
        <v>0</v>
      </c>
      <c r="BP431">
        <f ca="1">IF(Table1[[#This Row],[Occupation]]="Construction",Table1[[#This Row],[Income]],0)</f>
        <v>0</v>
      </c>
      <c r="BQ431">
        <f ca="1">IF(Table1[[#This Row],[Occupation]]="Teaching",Table1[[#This Row],[Income]],0)</f>
        <v>0</v>
      </c>
      <c r="BR431">
        <f ca="1">IF(Table1[[#This Row],[Occupation]]="IT",Table1[[#This Row],[Income]],0)</f>
        <v>0</v>
      </c>
      <c r="BS431">
        <f ca="1">IF(Table1[[#This Row],[Occupation]]="General Work",Table1[[#This Row],[Income]],0)</f>
        <v>65837</v>
      </c>
      <c r="BT431" s="2">
        <f ca="1">IF(Table1[[#This Row],[Occupation]]="Agriculture",Table1[[#This Row],[Income]],0)</f>
        <v>0</v>
      </c>
      <c r="BV431" s="1">
        <f ca="1">IF(Table1[[#This Row],[Value of Debts]]&gt;Table1[[#This Row],[Income]],1,0)</f>
        <v>1</v>
      </c>
      <c r="BY431" s="2">
        <f ca="1">IF(Table1[[#This Row],[Net Worth of person]]&gt;$BZ$5,Table1[[#This Row],[Age]],0)</f>
        <v>0</v>
      </c>
    </row>
    <row r="432" spans="2:77" x14ac:dyDescent="0.3">
      <c r="B432">
        <f t="shared" ca="1" si="146"/>
        <v>1</v>
      </c>
      <c r="C432" t="str">
        <f t="shared" ca="1" si="155"/>
        <v>Men</v>
      </c>
      <c r="D432">
        <f t="shared" ca="1" si="147"/>
        <v>39</v>
      </c>
      <c r="E432">
        <f t="shared" ca="1" si="148"/>
        <v>2</v>
      </c>
      <c r="F432" t="str">
        <f t="shared" ca="1" si="156"/>
        <v>Construction</v>
      </c>
      <c r="G432">
        <f t="shared" ca="1" si="149"/>
        <v>1</v>
      </c>
      <c r="H432" t="str">
        <f t="shared" ca="1" si="157"/>
        <v>High School</v>
      </c>
      <c r="I432">
        <f t="shared" ca="1" si="150"/>
        <v>2</v>
      </c>
      <c r="J432">
        <f t="shared" ca="1" si="151"/>
        <v>2</v>
      </c>
      <c r="K432">
        <f t="shared" ca="1" si="152"/>
        <v>33823</v>
      </c>
      <c r="L432">
        <f t="shared" ca="1" si="153"/>
        <v>6</v>
      </c>
      <c r="M432" t="str">
        <f t="shared" ca="1" si="158"/>
        <v>Area 6</v>
      </c>
      <c r="N432">
        <f t="shared" ca="1" si="159"/>
        <v>135292</v>
      </c>
      <c r="O432">
        <f ca="1">RAND()*Table1[[#This Row],[value of House]]</f>
        <v>96427.30231261767</v>
      </c>
      <c r="P432">
        <f t="shared" ca="1" si="160"/>
        <v>15699.397189871224</v>
      </c>
      <c r="Q432">
        <f t="shared" ca="1" si="161"/>
        <v>5179</v>
      </c>
      <c r="R432">
        <f t="shared" ca="1" si="162"/>
        <v>6272.5708189860707</v>
      </c>
      <c r="S432">
        <f t="shared" ca="1" si="163"/>
        <v>7308.9780572286181</v>
      </c>
      <c r="T432">
        <f t="shared" ca="1" si="164"/>
        <v>158300.37524709984</v>
      </c>
      <c r="U432">
        <f t="shared" ca="1" si="165"/>
        <v>107878.87313160374</v>
      </c>
      <c r="V432">
        <f t="shared" ca="1" si="166"/>
        <v>50421.5021154961</v>
      </c>
      <c r="X432" s="1">
        <f ca="1">IF(Table1[[#This Row],[Gender]]="Men",1,0)</f>
        <v>1</v>
      </c>
      <c r="Y432">
        <f ca="1">IF(Table1[[#This Row],[Gender]]="Women",1,0)</f>
        <v>0</v>
      </c>
      <c r="AB432" s="2"/>
      <c r="AD432" s="1">
        <f ca="1">IF(Table1[[#This Row],[Occupation]]="General Work",1,0)</f>
        <v>0</v>
      </c>
      <c r="AE432">
        <f ca="1">IF(Table1[[#This Row],[Occupation]]="IT",1,0)</f>
        <v>0</v>
      </c>
      <c r="AF432">
        <f ca="1">IF(Table1[[#This Row],[Occupation]]="Agriculture",1,0)</f>
        <v>0</v>
      </c>
      <c r="AG432">
        <f ca="1">IF(Table1[[#This Row],[Occupation]]="Teaching",1,0)</f>
        <v>0</v>
      </c>
      <c r="AH432">
        <f ca="1">IF(Table1[[#This Row],[Occupation]]="Construction",1,0)</f>
        <v>1</v>
      </c>
      <c r="AI432">
        <f ca="1">IF(Table1[[#This Row],[Occupation]]="Health",1,0)</f>
        <v>0</v>
      </c>
      <c r="AP432" s="1"/>
      <c r="AQ432" s="11">
        <f t="shared" ca="1" si="145"/>
        <v>20979.882223641227</v>
      </c>
      <c r="AR432" s="2"/>
      <c r="AS432" s="1">
        <f ca="1">IF(Table1[[#This Row],[Value of Debts]]&gt;$AT$5,1,0)</f>
        <v>1</v>
      </c>
      <c r="AV432" s="2"/>
      <c r="AW432" s="16">
        <f ca="1">Table1[[#This Row],[Mortage Left]]/Table1[[#This Row],[value of House]]</f>
        <v>0.71273469467978645</v>
      </c>
      <c r="AX432">
        <f t="shared" ca="1" si="154"/>
        <v>0</v>
      </c>
      <c r="BA432" s="1">
        <f ca="1">IF(Table1[[#This Row],[Area]]="Area 1",Table1[[#This Row],[Income]],0)</f>
        <v>0</v>
      </c>
      <c r="BB432">
        <f ca="1">IF(Table1[[#This Row],[Area]]="Area 2",Table1[[#This Row],[Income]],0)</f>
        <v>0</v>
      </c>
      <c r="BC432">
        <f ca="1">IF(Table1[[#This Row],[Area]]="Area 3",Table1[[#This Row],[Income]],0)</f>
        <v>0</v>
      </c>
      <c r="BD432">
        <f ca="1">IF(Table1[[#This Row],[Area]]="Area 4",Table1[[#This Row],[Income]],0)</f>
        <v>0</v>
      </c>
      <c r="BE432">
        <f ca="1">IF(Table1[[#This Row],[Area]]="Area 5",Table1[[#This Row],[Income]],0)</f>
        <v>0</v>
      </c>
      <c r="BF432">
        <f ca="1">IF(Table1[[#This Row],[Area]]="Area 6",Table1[[#This Row],[Income]],0)</f>
        <v>33823</v>
      </c>
      <c r="BG432">
        <f ca="1">IF(Table1[[#This Row],[Area]]="Area 7",Table1[[#This Row],[Income]],0)</f>
        <v>0</v>
      </c>
      <c r="BH432">
        <f ca="1">IF(Table1[[#This Row],[Area]]="Area 8",Table1[[#This Row],[Income]],0)</f>
        <v>0</v>
      </c>
      <c r="BI432">
        <f ca="1">IF(Table1[[#This Row],[Area]]="Area 9",Table1[[#This Row],[Income]],0)</f>
        <v>0</v>
      </c>
      <c r="BJ432">
        <f ca="1">IF(Table1[[#This Row],[Area]]="Area 10",Table1[[#This Row],[Income]],0)</f>
        <v>0</v>
      </c>
      <c r="BK432">
        <f ca="1">IF(Table1[[#This Row],[Area]]="Area 11",Table1[[#This Row],[Income]],0)</f>
        <v>0</v>
      </c>
      <c r="BL432">
        <f ca="1">IF(Table1[[#This Row],[Area]]="Area 12",Table1[[#This Row],[Income]],0)</f>
        <v>0</v>
      </c>
      <c r="BM432">
        <f ca="1">IF(Table1[[#This Row],[Area]]="Area 13",Table1[[#This Row],[Income]],0)</f>
        <v>0</v>
      </c>
      <c r="BN432" s="2">
        <f ca="1">IF(Table1[[#This Row],[Area]]="Area 14",Table1[[#This Row],[Income]],0)</f>
        <v>0</v>
      </c>
      <c r="BO432" s="1">
        <f ca="1">IF(Table1[[#This Row],[Occupation]]="Health",Table1[[#This Row],[Income]],0)</f>
        <v>0</v>
      </c>
      <c r="BP432">
        <f ca="1">IF(Table1[[#This Row],[Occupation]]="Construction",Table1[[#This Row],[Income]],0)</f>
        <v>33823</v>
      </c>
      <c r="BQ432">
        <f ca="1">IF(Table1[[#This Row],[Occupation]]="Teaching",Table1[[#This Row],[Income]],0)</f>
        <v>0</v>
      </c>
      <c r="BR432">
        <f ca="1">IF(Table1[[#This Row],[Occupation]]="IT",Table1[[#This Row],[Income]],0)</f>
        <v>0</v>
      </c>
      <c r="BS432">
        <f ca="1">IF(Table1[[#This Row],[Occupation]]="General Work",Table1[[#This Row],[Income]],0)</f>
        <v>0</v>
      </c>
      <c r="BT432" s="2">
        <f ca="1">IF(Table1[[#This Row],[Occupation]]="Agriculture",Table1[[#This Row],[Income]],0)</f>
        <v>0</v>
      </c>
      <c r="BV432" s="1">
        <f ca="1">IF(Table1[[#This Row],[Value of Debts]]&gt;Table1[[#This Row],[Income]],1,0)</f>
        <v>1</v>
      </c>
      <c r="BY432" s="2">
        <f ca="1">IF(Table1[[#This Row],[Net Worth of person]]&gt;$BZ$5,Table1[[#This Row],[Age]],0)</f>
        <v>0</v>
      </c>
    </row>
    <row r="433" spans="2:77" x14ac:dyDescent="0.3">
      <c r="B433">
        <f t="shared" ca="1" si="146"/>
        <v>1</v>
      </c>
      <c r="C433" t="str">
        <f t="shared" ca="1" si="155"/>
        <v>Men</v>
      </c>
      <c r="D433">
        <f t="shared" ca="1" si="147"/>
        <v>34</v>
      </c>
      <c r="E433">
        <f t="shared" ca="1" si="148"/>
        <v>6</v>
      </c>
      <c r="F433" t="str">
        <f t="shared" ca="1" si="156"/>
        <v>Agriculture</v>
      </c>
      <c r="G433">
        <f t="shared" ca="1" si="149"/>
        <v>5</v>
      </c>
      <c r="H433" t="str">
        <f t="shared" ca="1" si="157"/>
        <v>Others</v>
      </c>
      <c r="I433">
        <f t="shared" ca="1" si="150"/>
        <v>1</v>
      </c>
      <c r="J433">
        <f t="shared" ca="1" si="151"/>
        <v>2</v>
      </c>
      <c r="K433">
        <f t="shared" ca="1" si="152"/>
        <v>35790</v>
      </c>
      <c r="L433">
        <f t="shared" ca="1" si="153"/>
        <v>8</v>
      </c>
      <c r="M433" t="str">
        <f t="shared" ca="1" si="158"/>
        <v>Area 8</v>
      </c>
      <c r="N433">
        <f t="shared" ca="1" si="159"/>
        <v>143160</v>
      </c>
      <c r="O433">
        <f ca="1">RAND()*Table1[[#This Row],[value of House]]</f>
        <v>113114.39965881551</v>
      </c>
      <c r="P433">
        <f t="shared" ca="1" si="160"/>
        <v>41959.764447282454</v>
      </c>
      <c r="Q433">
        <f t="shared" ca="1" si="161"/>
        <v>38941</v>
      </c>
      <c r="R433">
        <f t="shared" ca="1" si="162"/>
        <v>20756.597352161352</v>
      </c>
      <c r="S433">
        <f t="shared" ca="1" si="163"/>
        <v>19297.933872168396</v>
      </c>
      <c r="T433">
        <f t="shared" ca="1" si="164"/>
        <v>204417.69831945084</v>
      </c>
      <c r="U433">
        <f t="shared" ca="1" si="165"/>
        <v>172811.99701097689</v>
      </c>
      <c r="V433">
        <f t="shared" ca="1" si="166"/>
        <v>31605.701308473945</v>
      </c>
      <c r="X433" s="1">
        <f ca="1">IF(Table1[[#This Row],[Gender]]="Men",1,0)</f>
        <v>1</v>
      </c>
      <c r="Y433">
        <f ca="1">IF(Table1[[#This Row],[Gender]]="Women",1,0)</f>
        <v>0</v>
      </c>
      <c r="AB433" s="2"/>
      <c r="AD433" s="1">
        <f ca="1">IF(Table1[[#This Row],[Occupation]]="General Work",1,0)</f>
        <v>0</v>
      </c>
      <c r="AE433">
        <f ca="1">IF(Table1[[#This Row],[Occupation]]="IT",1,0)</f>
        <v>0</v>
      </c>
      <c r="AF433">
        <f ca="1">IF(Table1[[#This Row],[Occupation]]="Agriculture",1,0)</f>
        <v>1</v>
      </c>
      <c r="AG433">
        <f ca="1">IF(Table1[[#This Row],[Occupation]]="Teaching",1,0)</f>
        <v>0</v>
      </c>
      <c r="AH433">
        <f ca="1">IF(Table1[[#This Row],[Occupation]]="Construction",1,0)</f>
        <v>0</v>
      </c>
      <c r="AI433">
        <f ca="1">IF(Table1[[#This Row],[Occupation]]="Health",1,0)</f>
        <v>0</v>
      </c>
      <c r="AP433" s="1"/>
      <c r="AQ433" s="11">
        <f t="shared" ca="1" si="145"/>
        <v>25069.15479292332</v>
      </c>
      <c r="AR433" s="2"/>
      <c r="AS433" s="1">
        <f ca="1">IF(Table1[[#This Row],[Value of Debts]]&gt;$AT$5,1,0)</f>
        <v>1</v>
      </c>
      <c r="AV433" s="2"/>
      <c r="AW433" s="16">
        <f ca="1">Table1[[#This Row],[Mortage Left]]/Table1[[#This Row],[value of House]]</f>
        <v>0.79012573106185746</v>
      </c>
      <c r="AX433">
        <f t="shared" ca="1" si="154"/>
        <v>0</v>
      </c>
      <c r="BA433" s="1">
        <f ca="1">IF(Table1[[#This Row],[Area]]="Area 1",Table1[[#This Row],[Income]],0)</f>
        <v>0</v>
      </c>
      <c r="BB433">
        <f ca="1">IF(Table1[[#This Row],[Area]]="Area 2",Table1[[#This Row],[Income]],0)</f>
        <v>0</v>
      </c>
      <c r="BC433">
        <f ca="1">IF(Table1[[#This Row],[Area]]="Area 3",Table1[[#This Row],[Income]],0)</f>
        <v>0</v>
      </c>
      <c r="BD433">
        <f ca="1">IF(Table1[[#This Row],[Area]]="Area 4",Table1[[#This Row],[Income]],0)</f>
        <v>0</v>
      </c>
      <c r="BE433">
        <f ca="1">IF(Table1[[#This Row],[Area]]="Area 5",Table1[[#This Row],[Income]],0)</f>
        <v>0</v>
      </c>
      <c r="BF433">
        <f ca="1">IF(Table1[[#This Row],[Area]]="Area 6",Table1[[#This Row],[Income]],0)</f>
        <v>0</v>
      </c>
      <c r="BG433">
        <f ca="1">IF(Table1[[#This Row],[Area]]="Area 7",Table1[[#This Row],[Income]],0)</f>
        <v>0</v>
      </c>
      <c r="BH433">
        <f ca="1">IF(Table1[[#This Row],[Area]]="Area 8",Table1[[#This Row],[Income]],0)</f>
        <v>35790</v>
      </c>
      <c r="BI433">
        <f ca="1">IF(Table1[[#This Row],[Area]]="Area 9",Table1[[#This Row],[Income]],0)</f>
        <v>0</v>
      </c>
      <c r="BJ433">
        <f ca="1">IF(Table1[[#This Row],[Area]]="Area 10",Table1[[#This Row],[Income]],0)</f>
        <v>0</v>
      </c>
      <c r="BK433">
        <f ca="1">IF(Table1[[#This Row],[Area]]="Area 11",Table1[[#This Row],[Income]],0)</f>
        <v>0</v>
      </c>
      <c r="BL433">
        <f ca="1">IF(Table1[[#This Row],[Area]]="Area 12",Table1[[#This Row],[Income]],0)</f>
        <v>0</v>
      </c>
      <c r="BM433">
        <f ca="1">IF(Table1[[#This Row],[Area]]="Area 13",Table1[[#This Row],[Income]],0)</f>
        <v>0</v>
      </c>
      <c r="BN433" s="2">
        <f ca="1">IF(Table1[[#This Row],[Area]]="Area 14",Table1[[#This Row],[Income]],0)</f>
        <v>0</v>
      </c>
      <c r="BO433" s="1">
        <f ca="1">IF(Table1[[#This Row],[Occupation]]="Health",Table1[[#This Row],[Income]],0)</f>
        <v>0</v>
      </c>
      <c r="BP433">
        <f ca="1">IF(Table1[[#This Row],[Occupation]]="Construction",Table1[[#This Row],[Income]],0)</f>
        <v>0</v>
      </c>
      <c r="BQ433">
        <f ca="1">IF(Table1[[#This Row],[Occupation]]="Teaching",Table1[[#This Row],[Income]],0)</f>
        <v>0</v>
      </c>
      <c r="BR433">
        <f ca="1">IF(Table1[[#This Row],[Occupation]]="IT",Table1[[#This Row],[Income]],0)</f>
        <v>0</v>
      </c>
      <c r="BS433">
        <f ca="1">IF(Table1[[#This Row],[Occupation]]="General Work",Table1[[#This Row],[Income]],0)</f>
        <v>0</v>
      </c>
      <c r="BT433" s="2">
        <f ca="1">IF(Table1[[#This Row],[Occupation]]="Agriculture",Table1[[#This Row],[Income]],0)</f>
        <v>35790</v>
      </c>
      <c r="BV433" s="1">
        <f ca="1">IF(Table1[[#This Row],[Value of Debts]]&gt;Table1[[#This Row],[Income]],1,0)</f>
        <v>1</v>
      </c>
      <c r="BY433" s="2">
        <f ca="1">IF(Table1[[#This Row],[Net Worth of person]]&gt;$BZ$5,Table1[[#This Row],[Age]],0)</f>
        <v>0</v>
      </c>
    </row>
    <row r="434" spans="2:77" x14ac:dyDescent="0.3">
      <c r="B434">
        <f t="shared" ca="1" si="146"/>
        <v>2</v>
      </c>
      <c r="C434" t="str">
        <f t="shared" ca="1" si="155"/>
        <v>Women</v>
      </c>
      <c r="D434">
        <f t="shared" ca="1" si="147"/>
        <v>34</v>
      </c>
      <c r="E434">
        <f t="shared" ca="1" si="148"/>
        <v>3</v>
      </c>
      <c r="F434" t="str">
        <f t="shared" ca="1" si="156"/>
        <v>Teaching</v>
      </c>
      <c r="G434">
        <f t="shared" ca="1" si="149"/>
        <v>1</v>
      </c>
      <c r="H434" t="str">
        <f t="shared" ca="1" si="157"/>
        <v>High School</v>
      </c>
      <c r="I434">
        <f t="shared" ca="1" si="150"/>
        <v>0</v>
      </c>
      <c r="J434">
        <f t="shared" ca="1" si="151"/>
        <v>2</v>
      </c>
      <c r="K434">
        <f t="shared" ca="1" si="152"/>
        <v>55892</v>
      </c>
      <c r="L434">
        <f t="shared" ca="1" si="153"/>
        <v>7</v>
      </c>
      <c r="M434" t="str">
        <f t="shared" ca="1" si="158"/>
        <v>Area 7</v>
      </c>
      <c r="N434">
        <f t="shared" ca="1" si="159"/>
        <v>167676</v>
      </c>
      <c r="O434">
        <f ca="1">RAND()*Table1[[#This Row],[value of House]]</f>
        <v>119668.80954747947</v>
      </c>
      <c r="P434">
        <f t="shared" ca="1" si="160"/>
        <v>50138.30958584664</v>
      </c>
      <c r="Q434">
        <f t="shared" ca="1" si="161"/>
        <v>13169</v>
      </c>
      <c r="R434">
        <f t="shared" ca="1" si="162"/>
        <v>85022.21569196241</v>
      </c>
      <c r="S434">
        <f t="shared" ca="1" si="163"/>
        <v>82121.648545982811</v>
      </c>
      <c r="T434">
        <f t="shared" ca="1" si="164"/>
        <v>299935.95813182945</v>
      </c>
      <c r="U434">
        <f t="shared" ca="1" si="165"/>
        <v>217860.02523944189</v>
      </c>
      <c r="V434">
        <f t="shared" ca="1" si="166"/>
        <v>82075.932892387558</v>
      </c>
      <c r="X434" s="1">
        <f ca="1">IF(Table1[[#This Row],[Gender]]="Men",1,0)</f>
        <v>0</v>
      </c>
      <c r="Y434">
        <f ca="1">IF(Table1[[#This Row],[Gender]]="Women",1,0)</f>
        <v>1</v>
      </c>
      <c r="AB434" s="2"/>
      <c r="AD434" s="1">
        <f ca="1">IF(Table1[[#This Row],[Occupation]]="General Work",1,0)</f>
        <v>0</v>
      </c>
      <c r="AE434">
        <f ca="1">IF(Table1[[#This Row],[Occupation]]="IT",1,0)</f>
        <v>0</v>
      </c>
      <c r="AF434">
        <f ca="1">IF(Table1[[#This Row],[Occupation]]="Agriculture",1,0)</f>
        <v>0</v>
      </c>
      <c r="AG434">
        <f ca="1">IF(Table1[[#This Row],[Occupation]]="Teaching",1,0)</f>
        <v>1</v>
      </c>
      <c r="AH434">
        <f ca="1">IF(Table1[[#This Row],[Occupation]]="Construction",1,0)</f>
        <v>0</v>
      </c>
      <c r="AI434">
        <f ca="1">IF(Table1[[#This Row],[Occupation]]="Health",1,0)</f>
        <v>0</v>
      </c>
      <c r="AP434" s="1"/>
      <c r="AQ434" s="11">
        <f t="shared" ca="1" si="145"/>
        <v>17586.112689705307</v>
      </c>
      <c r="AR434" s="2"/>
      <c r="AS434" s="1">
        <f ca="1">IF(Table1[[#This Row],[Value of Debts]]&gt;$AT$5,1,0)</f>
        <v>1</v>
      </c>
      <c r="AV434" s="2"/>
      <c r="AW434" s="16">
        <f ca="1">Table1[[#This Row],[Mortage Left]]/Table1[[#This Row],[value of House]]</f>
        <v>0.71369074612633576</v>
      </c>
      <c r="AX434">
        <f t="shared" ca="1" si="154"/>
        <v>0</v>
      </c>
      <c r="BA434" s="1">
        <f ca="1">IF(Table1[[#This Row],[Area]]="Area 1",Table1[[#This Row],[Income]],0)</f>
        <v>0</v>
      </c>
      <c r="BB434">
        <f ca="1">IF(Table1[[#This Row],[Area]]="Area 2",Table1[[#This Row],[Income]],0)</f>
        <v>0</v>
      </c>
      <c r="BC434">
        <f ca="1">IF(Table1[[#This Row],[Area]]="Area 3",Table1[[#This Row],[Income]],0)</f>
        <v>0</v>
      </c>
      <c r="BD434">
        <f ca="1">IF(Table1[[#This Row],[Area]]="Area 4",Table1[[#This Row],[Income]],0)</f>
        <v>0</v>
      </c>
      <c r="BE434">
        <f ca="1">IF(Table1[[#This Row],[Area]]="Area 5",Table1[[#This Row],[Income]],0)</f>
        <v>0</v>
      </c>
      <c r="BF434">
        <f ca="1">IF(Table1[[#This Row],[Area]]="Area 6",Table1[[#This Row],[Income]],0)</f>
        <v>0</v>
      </c>
      <c r="BG434">
        <f ca="1">IF(Table1[[#This Row],[Area]]="Area 7",Table1[[#This Row],[Income]],0)</f>
        <v>55892</v>
      </c>
      <c r="BH434">
        <f ca="1">IF(Table1[[#This Row],[Area]]="Area 8",Table1[[#This Row],[Income]],0)</f>
        <v>0</v>
      </c>
      <c r="BI434">
        <f ca="1">IF(Table1[[#This Row],[Area]]="Area 9",Table1[[#This Row],[Income]],0)</f>
        <v>0</v>
      </c>
      <c r="BJ434">
        <f ca="1">IF(Table1[[#This Row],[Area]]="Area 10",Table1[[#This Row],[Income]],0)</f>
        <v>0</v>
      </c>
      <c r="BK434">
        <f ca="1">IF(Table1[[#This Row],[Area]]="Area 11",Table1[[#This Row],[Income]],0)</f>
        <v>0</v>
      </c>
      <c r="BL434">
        <f ca="1">IF(Table1[[#This Row],[Area]]="Area 12",Table1[[#This Row],[Income]],0)</f>
        <v>0</v>
      </c>
      <c r="BM434">
        <f ca="1">IF(Table1[[#This Row],[Area]]="Area 13",Table1[[#This Row],[Income]],0)</f>
        <v>0</v>
      </c>
      <c r="BN434" s="2">
        <f ca="1">IF(Table1[[#This Row],[Area]]="Area 14",Table1[[#This Row],[Income]],0)</f>
        <v>0</v>
      </c>
      <c r="BO434" s="1">
        <f ca="1">IF(Table1[[#This Row],[Occupation]]="Health",Table1[[#This Row],[Income]],0)</f>
        <v>0</v>
      </c>
      <c r="BP434">
        <f ca="1">IF(Table1[[#This Row],[Occupation]]="Construction",Table1[[#This Row],[Income]],0)</f>
        <v>0</v>
      </c>
      <c r="BQ434">
        <f ca="1">IF(Table1[[#This Row],[Occupation]]="Teaching",Table1[[#This Row],[Income]],0)</f>
        <v>55892</v>
      </c>
      <c r="BR434">
        <f ca="1">IF(Table1[[#This Row],[Occupation]]="IT",Table1[[#This Row],[Income]],0)</f>
        <v>0</v>
      </c>
      <c r="BS434">
        <f ca="1">IF(Table1[[#This Row],[Occupation]]="General Work",Table1[[#This Row],[Income]],0)</f>
        <v>0</v>
      </c>
      <c r="BT434" s="2">
        <f ca="1">IF(Table1[[#This Row],[Occupation]]="Agriculture",Table1[[#This Row],[Income]],0)</f>
        <v>0</v>
      </c>
      <c r="BV434" s="1">
        <f ca="1">IF(Table1[[#This Row],[Value of Debts]]&gt;Table1[[#This Row],[Income]],1,0)</f>
        <v>1</v>
      </c>
      <c r="BY434" s="2">
        <f ca="1">IF(Table1[[#This Row],[Net Worth of person]]&gt;$BZ$5,Table1[[#This Row],[Age]],0)</f>
        <v>0</v>
      </c>
    </row>
    <row r="435" spans="2:77" x14ac:dyDescent="0.3">
      <c r="B435">
        <f t="shared" ca="1" si="146"/>
        <v>1</v>
      </c>
      <c r="C435" t="str">
        <f t="shared" ca="1" si="155"/>
        <v>Men</v>
      </c>
      <c r="D435">
        <f t="shared" ca="1" si="147"/>
        <v>28</v>
      </c>
      <c r="E435">
        <f t="shared" ca="1" si="148"/>
        <v>4</v>
      </c>
      <c r="F435" t="str">
        <f t="shared" ca="1" si="156"/>
        <v>IT</v>
      </c>
      <c r="G435">
        <f t="shared" ca="1" si="149"/>
        <v>4</v>
      </c>
      <c r="H435" t="str">
        <f t="shared" ca="1" si="157"/>
        <v>Technical</v>
      </c>
      <c r="I435">
        <f t="shared" ca="1" si="150"/>
        <v>0</v>
      </c>
      <c r="J435">
        <f t="shared" ca="1" si="151"/>
        <v>1</v>
      </c>
      <c r="K435">
        <f t="shared" ca="1" si="152"/>
        <v>67821</v>
      </c>
      <c r="L435">
        <f t="shared" ca="1" si="153"/>
        <v>9</v>
      </c>
      <c r="M435" t="str">
        <f t="shared" ca="1" si="158"/>
        <v>Area 9</v>
      </c>
      <c r="N435">
        <f t="shared" ca="1" si="159"/>
        <v>406926</v>
      </c>
      <c r="O435">
        <f ca="1">RAND()*Table1[[#This Row],[value of House]]</f>
        <v>244593.78411289147</v>
      </c>
      <c r="P435">
        <f t="shared" ca="1" si="160"/>
        <v>17586.112689705307</v>
      </c>
      <c r="Q435">
        <f t="shared" ca="1" si="161"/>
        <v>14685</v>
      </c>
      <c r="R435">
        <f t="shared" ca="1" si="162"/>
        <v>99661.356979207761</v>
      </c>
      <c r="S435">
        <f t="shared" ca="1" si="163"/>
        <v>88546.179308768958</v>
      </c>
      <c r="T435">
        <f t="shared" ca="1" si="164"/>
        <v>513058.29199847428</v>
      </c>
      <c r="U435">
        <f t="shared" ca="1" si="165"/>
        <v>358940.14109209925</v>
      </c>
      <c r="V435">
        <f t="shared" ca="1" si="166"/>
        <v>154118.15090637503</v>
      </c>
      <c r="X435" s="1">
        <f ca="1">IF(Table1[[#This Row],[Gender]]="Men",1,0)</f>
        <v>1</v>
      </c>
      <c r="Y435">
        <f ca="1">IF(Table1[[#This Row],[Gender]]="Women",1,0)</f>
        <v>0</v>
      </c>
      <c r="AB435" s="2"/>
      <c r="AD435" s="1">
        <f ca="1">IF(Table1[[#This Row],[Occupation]]="General Work",1,0)</f>
        <v>0</v>
      </c>
      <c r="AE435">
        <f ca="1">IF(Table1[[#This Row],[Occupation]]="IT",1,0)</f>
        <v>1</v>
      </c>
      <c r="AF435">
        <f ca="1">IF(Table1[[#This Row],[Occupation]]="Agriculture",1,0)</f>
        <v>0</v>
      </c>
      <c r="AG435">
        <f ca="1">IF(Table1[[#This Row],[Occupation]]="Teaching",1,0)</f>
        <v>0</v>
      </c>
      <c r="AH435">
        <f ca="1">IF(Table1[[#This Row],[Occupation]]="Construction",1,0)</f>
        <v>0</v>
      </c>
      <c r="AI435">
        <f ca="1">IF(Table1[[#This Row],[Occupation]]="Health",1,0)</f>
        <v>0</v>
      </c>
      <c r="AP435" s="1"/>
      <c r="AQ435" s="11">
        <f t="shared" ca="1" si="145"/>
        <v>54095.550082856578</v>
      </c>
      <c r="AR435" s="2"/>
      <c r="AS435" s="1">
        <f ca="1">IF(Table1[[#This Row],[Value of Debts]]&gt;$AT$5,1,0)</f>
        <v>1</v>
      </c>
      <c r="AV435" s="2"/>
      <c r="AW435" s="16">
        <f ca="1">Table1[[#This Row],[Mortage Left]]/Table1[[#This Row],[value of House]]</f>
        <v>0.60107681522658041</v>
      </c>
      <c r="AX435">
        <f t="shared" ca="1" si="154"/>
        <v>0</v>
      </c>
      <c r="BA435" s="1">
        <f ca="1">IF(Table1[[#This Row],[Area]]="Area 1",Table1[[#This Row],[Income]],0)</f>
        <v>0</v>
      </c>
      <c r="BB435">
        <f ca="1">IF(Table1[[#This Row],[Area]]="Area 2",Table1[[#This Row],[Income]],0)</f>
        <v>0</v>
      </c>
      <c r="BC435">
        <f ca="1">IF(Table1[[#This Row],[Area]]="Area 3",Table1[[#This Row],[Income]],0)</f>
        <v>0</v>
      </c>
      <c r="BD435">
        <f ca="1">IF(Table1[[#This Row],[Area]]="Area 4",Table1[[#This Row],[Income]],0)</f>
        <v>0</v>
      </c>
      <c r="BE435">
        <f ca="1">IF(Table1[[#This Row],[Area]]="Area 5",Table1[[#This Row],[Income]],0)</f>
        <v>0</v>
      </c>
      <c r="BF435">
        <f ca="1">IF(Table1[[#This Row],[Area]]="Area 6",Table1[[#This Row],[Income]],0)</f>
        <v>0</v>
      </c>
      <c r="BG435">
        <f ca="1">IF(Table1[[#This Row],[Area]]="Area 7",Table1[[#This Row],[Income]],0)</f>
        <v>0</v>
      </c>
      <c r="BH435">
        <f ca="1">IF(Table1[[#This Row],[Area]]="Area 8",Table1[[#This Row],[Income]],0)</f>
        <v>0</v>
      </c>
      <c r="BI435">
        <f ca="1">IF(Table1[[#This Row],[Area]]="Area 9",Table1[[#This Row],[Income]],0)</f>
        <v>67821</v>
      </c>
      <c r="BJ435">
        <f ca="1">IF(Table1[[#This Row],[Area]]="Area 10",Table1[[#This Row],[Income]],0)</f>
        <v>0</v>
      </c>
      <c r="BK435">
        <f ca="1">IF(Table1[[#This Row],[Area]]="Area 11",Table1[[#This Row],[Income]],0)</f>
        <v>0</v>
      </c>
      <c r="BL435">
        <f ca="1">IF(Table1[[#This Row],[Area]]="Area 12",Table1[[#This Row],[Income]],0)</f>
        <v>0</v>
      </c>
      <c r="BM435">
        <f ca="1">IF(Table1[[#This Row],[Area]]="Area 13",Table1[[#This Row],[Income]],0)</f>
        <v>0</v>
      </c>
      <c r="BN435" s="2">
        <f ca="1">IF(Table1[[#This Row],[Area]]="Area 14",Table1[[#This Row],[Income]],0)</f>
        <v>0</v>
      </c>
      <c r="BO435" s="1">
        <f ca="1">IF(Table1[[#This Row],[Occupation]]="Health",Table1[[#This Row],[Income]],0)</f>
        <v>0</v>
      </c>
      <c r="BP435">
        <f ca="1">IF(Table1[[#This Row],[Occupation]]="Construction",Table1[[#This Row],[Income]],0)</f>
        <v>0</v>
      </c>
      <c r="BQ435">
        <f ca="1">IF(Table1[[#This Row],[Occupation]]="Teaching",Table1[[#This Row],[Income]],0)</f>
        <v>0</v>
      </c>
      <c r="BR435">
        <f ca="1">IF(Table1[[#This Row],[Occupation]]="IT",Table1[[#This Row],[Income]],0)</f>
        <v>67821</v>
      </c>
      <c r="BS435">
        <f ca="1">IF(Table1[[#This Row],[Occupation]]="General Work",Table1[[#This Row],[Income]],0)</f>
        <v>0</v>
      </c>
      <c r="BT435" s="2">
        <f ca="1">IF(Table1[[#This Row],[Occupation]]="Agriculture",Table1[[#This Row],[Income]],0)</f>
        <v>0</v>
      </c>
      <c r="BV435" s="1">
        <f ca="1">IF(Table1[[#This Row],[Value of Debts]]&gt;Table1[[#This Row],[Income]],1,0)</f>
        <v>1</v>
      </c>
      <c r="BY435" s="2">
        <f ca="1">IF(Table1[[#This Row],[Net Worth of person]]&gt;$BZ$5,Table1[[#This Row],[Age]],0)</f>
        <v>28</v>
      </c>
    </row>
    <row r="436" spans="2:77" x14ac:dyDescent="0.3">
      <c r="B436">
        <f t="shared" ca="1" si="146"/>
        <v>2</v>
      </c>
      <c r="C436" t="str">
        <f t="shared" ca="1" si="155"/>
        <v>Women</v>
      </c>
      <c r="D436">
        <f t="shared" ca="1" si="147"/>
        <v>35</v>
      </c>
      <c r="E436">
        <f t="shared" ca="1" si="148"/>
        <v>3</v>
      </c>
      <c r="F436" t="str">
        <f t="shared" ca="1" si="156"/>
        <v>Teaching</v>
      </c>
      <c r="G436">
        <f t="shared" ca="1" si="149"/>
        <v>3</v>
      </c>
      <c r="H436" t="str">
        <f t="shared" ca="1" si="157"/>
        <v>University</v>
      </c>
      <c r="I436">
        <f t="shared" ca="1" si="150"/>
        <v>1</v>
      </c>
      <c r="J436">
        <f t="shared" ca="1" si="151"/>
        <v>2</v>
      </c>
      <c r="K436">
        <f t="shared" ca="1" si="152"/>
        <v>62079</v>
      </c>
      <c r="L436">
        <f t="shared" ca="1" si="153"/>
        <v>3</v>
      </c>
      <c r="M436" t="str">
        <f t="shared" ca="1" si="158"/>
        <v>Area 3</v>
      </c>
      <c r="N436">
        <f t="shared" ca="1" si="159"/>
        <v>248316</v>
      </c>
      <c r="O436">
        <f ca="1">RAND()*Table1[[#This Row],[value of House]]</f>
        <v>96496.471881613805</v>
      </c>
      <c r="P436">
        <f t="shared" ca="1" si="160"/>
        <v>108191.10016571316</v>
      </c>
      <c r="Q436">
        <f t="shared" ca="1" si="161"/>
        <v>96409</v>
      </c>
      <c r="R436">
        <f t="shared" ca="1" si="162"/>
        <v>38185.759812378288</v>
      </c>
      <c r="S436">
        <f t="shared" ca="1" si="163"/>
        <v>18635.676180141287</v>
      </c>
      <c r="T436">
        <f t="shared" ca="1" si="164"/>
        <v>375142.77634585445</v>
      </c>
      <c r="U436">
        <f t="shared" ca="1" si="165"/>
        <v>231091.2316939921</v>
      </c>
      <c r="V436">
        <f t="shared" ca="1" si="166"/>
        <v>144051.54465186235</v>
      </c>
      <c r="X436" s="1">
        <f ca="1">IF(Table1[[#This Row],[Gender]]="Men",1,0)</f>
        <v>0</v>
      </c>
      <c r="Y436">
        <f ca="1">IF(Table1[[#This Row],[Gender]]="Women",1,0)</f>
        <v>1</v>
      </c>
      <c r="AB436" s="2"/>
      <c r="AD436" s="1">
        <f ca="1">IF(Table1[[#This Row],[Occupation]]="General Work",1,0)</f>
        <v>0</v>
      </c>
      <c r="AE436">
        <f ca="1">IF(Table1[[#This Row],[Occupation]]="IT",1,0)</f>
        <v>0</v>
      </c>
      <c r="AF436">
        <f ca="1">IF(Table1[[#This Row],[Occupation]]="Agriculture",1,0)</f>
        <v>0</v>
      </c>
      <c r="AG436">
        <f ca="1">IF(Table1[[#This Row],[Occupation]]="Teaching",1,0)</f>
        <v>1</v>
      </c>
      <c r="AH436">
        <f ca="1">IF(Table1[[#This Row],[Occupation]]="Construction",1,0)</f>
        <v>0</v>
      </c>
      <c r="AI436">
        <f ca="1">IF(Table1[[#This Row],[Occupation]]="Health",1,0)</f>
        <v>0</v>
      </c>
      <c r="AP436" s="1"/>
      <c r="AQ436" s="11">
        <f t="shared" ca="1" si="145"/>
        <v>15179.769898981083</v>
      </c>
      <c r="AR436" s="2"/>
      <c r="AS436" s="1">
        <f ca="1">IF(Table1[[#This Row],[Value of Debts]]&gt;$AT$5,1,0)</f>
        <v>1</v>
      </c>
      <c r="AV436" s="2"/>
      <c r="AW436" s="16">
        <f ca="1">Table1[[#This Row],[Mortage Left]]/Table1[[#This Row],[value of House]]</f>
        <v>0.38860352084285266</v>
      </c>
      <c r="AX436">
        <f t="shared" ca="1" si="154"/>
        <v>0</v>
      </c>
      <c r="BA436" s="1">
        <f ca="1">IF(Table1[[#This Row],[Area]]="Area 1",Table1[[#This Row],[Income]],0)</f>
        <v>0</v>
      </c>
      <c r="BB436">
        <f ca="1">IF(Table1[[#This Row],[Area]]="Area 2",Table1[[#This Row],[Income]],0)</f>
        <v>0</v>
      </c>
      <c r="BC436">
        <f ca="1">IF(Table1[[#This Row],[Area]]="Area 3",Table1[[#This Row],[Income]],0)</f>
        <v>62079</v>
      </c>
      <c r="BD436">
        <f ca="1">IF(Table1[[#This Row],[Area]]="Area 4",Table1[[#This Row],[Income]],0)</f>
        <v>0</v>
      </c>
      <c r="BE436">
        <f ca="1">IF(Table1[[#This Row],[Area]]="Area 5",Table1[[#This Row],[Income]],0)</f>
        <v>0</v>
      </c>
      <c r="BF436">
        <f ca="1">IF(Table1[[#This Row],[Area]]="Area 6",Table1[[#This Row],[Income]],0)</f>
        <v>0</v>
      </c>
      <c r="BG436">
        <f ca="1">IF(Table1[[#This Row],[Area]]="Area 7",Table1[[#This Row],[Income]],0)</f>
        <v>0</v>
      </c>
      <c r="BH436">
        <f ca="1">IF(Table1[[#This Row],[Area]]="Area 8",Table1[[#This Row],[Income]],0)</f>
        <v>0</v>
      </c>
      <c r="BI436">
        <f ca="1">IF(Table1[[#This Row],[Area]]="Area 9",Table1[[#This Row],[Income]],0)</f>
        <v>0</v>
      </c>
      <c r="BJ436">
        <f ca="1">IF(Table1[[#This Row],[Area]]="Area 10",Table1[[#This Row],[Income]],0)</f>
        <v>0</v>
      </c>
      <c r="BK436">
        <f ca="1">IF(Table1[[#This Row],[Area]]="Area 11",Table1[[#This Row],[Income]],0)</f>
        <v>0</v>
      </c>
      <c r="BL436">
        <f ca="1">IF(Table1[[#This Row],[Area]]="Area 12",Table1[[#This Row],[Income]],0)</f>
        <v>0</v>
      </c>
      <c r="BM436">
        <f ca="1">IF(Table1[[#This Row],[Area]]="Area 13",Table1[[#This Row],[Income]],0)</f>
        <v>0</v>
      </c>
      <c r="BN436" s="2">
        <f ca="1">IF(Table1[[#This Row],[Area]]="Area 14",Table1[[#This Row],[Income]],0)</f>
        <v>0</v>
      </c>
      <c r="BO436" s="1">
        <f ca="1">IF(Table1[[#This Row],[Occupation]]="Health",Table1[[#This Row],[Income]],0)</f>
        <v>0</v>
      </c>
      <c r="BP436">
        <f ca="1">IF(Table1[[#This Row],[Occupation]]="Construction",Table1[[#This Row],[Income]],0)</f>
        <v>0</v>
      </c>
      <c r="BQ436">
        <f ca="1">IF(Table1[[#This Row],[Occupation]]="Teaching",Table1[[#This Row],[Income]],0)</f>
        <v>62079</v>
      </c>
      <c r="BR436">
        <f ca="1">IF(Table1[[#This Row],[Occupation]]="IT",Table1[[#This Row],[Income]],0)</f>
        <v>0</v>
      </c>
      <c r="BS436">
        <f ca="1">IF(Table1[[#This Row],[Occupation]]="General Work",Table1[[#This Row],[Income]],0)</f>
        <v>0</v>
      </c>
      <c r="BT436" s="2">
        <f ca="1">IF(Table1[[#This Row],[Occupation]]="Agriculture",Table1[[#This Row],[Income]],0)</f>
        <v>0</v>
      </c>
      <c r="BV436" s="1">
        <f ca="1">IF(Table1[[#This Row],[Value of Debts]]&gt;Table1[[#This Row],[Income]],1,0)</f>
        <v>1</v>
      </c>
      <c r="BY436" s="2">
        <f ca="1">IF(Table1[[#This Row],[Net Worth of person]]&gt;$BZ$5,Table1[[#This Row],[Age]],0)</f>
        <v>35</v>
      </c>
    </row>
    <row r="437" spans="2:77" x14ac:dyDescent="0.3">
      <c r="B437">
        <f t="shared" ca="1" si="146"/>
        <v>2</v>
      </c>
      <c r="C437" t="str">
        <f t="shared" ca="1" si="155"/>
        <v>Women</v>
      </c>
      <c r="D437">
        <f t="shared" ca="1" si="147"/>
        <v>31</v>
      </c>
      <c r="E437">
        <f t="shared" ca="1" si="148"/>
        <v>3</v>
      </c>
      <c r="F437" t="str">
        <f t="shared" ca="1" si="156"/>
        <v>Teaching</v>
      </c>
      <c r="G437">
        <f t="shared" ca="1" si="149"/>
        <v>3</v>
      </c>
      <c r="H437" t="str">
        <f t="shared" ca="1" si="157"/>
        <v>University</v>
      </c>
      <c r="I437">
        <f t="shared" ca="1" si="150"/>
        <v>2</v>
      </c>
      <c r="J437">
        <f t="shared" ca="1" si="151"/>
        <v>2</v>
      </c>
      <c r="K437">
        <f t="shared" ca="1" si="152"/>
        <v>39676</v>
      </c>
      <c r="L437">
        <f t="shared" ca="1" si="153"/>
        <v>2</v>
      </c>
      <c r="M437" t="str">
        <f t="shared" ca="1" si="158"/>
        <v>Area 2</v>
      </c>
      <c r="N437">
        <f t="shared" ca="1" si="159"/>
        <v>198380</v>
      </c>
      <c r="O437">
        <f ca="1">RAND()*Table1[[#This Row],[value of House]]</f>
        <v>114711.55887196981</v>
      </c>
      <c r="P437">
        <f t="shared" ca="1" si="160"/>
        <v>30359.539797962167</v>
      </c>
      <c r="Q437">
        <f t="shared" ca="1" si="161"/>
        <v>292</v>
      </c>
      <c r="R437">
        <f t="shared" ca="1" si="162"/>
        <v>58612.501491475021</v>
      </c>
      <c r="S437">
        <f t="shared" ca="1" si="163"/>
        <v>18832.496270528456</v>
      </c>
      <c r="T437">
        <f t="shared" ca="1" si="164"/>
        <v>247572.03606849065</v>
      </c>
      <c r="U437">
        <f t="shared" ca="1" si="165"/>
        <v>173616.06036344485</v>
      </c>
      <c r="V437">
        <f t="shared" ca="1" si="166"/>
        <v>73955.975705045799</v>
      </c>
      <c r="X437" s="1">
        <f ca="1">IF(Table1[[#This Row],[Gender]]="Men",1,0)</f>
        <v>0</v>
      </c>
      <c r="Y437">
        <f ca="1">IF(Table1[[#This Row],[Gender]]="Women",1,0)</f>
        <v>1</v>
      </c>
      <c r="AB437" s="2"/>
      <c r="AD437" s="1">
        <f ca="1">IF(Table1[[#This Row],[Occupation]]="General Work",1,0)</f>
        <v>0</v>
      </c>
      <c r="AE437">
        <f ca="1">IF(Table1[[#This Row],[Occupation]]="IT",1,0)</f>
        <v>0</v>
      </c>
      <c r="AF437">
        <f ca="1">IF(Table1[[#This Row],[Occupation]]="Agriculture",1,0)</f>
        <v>0</v>
      </c>
      <c r="AG437">
        <f ca="1">IF(Table1[[#This Row],[Occupation]]="Teaching",1,0)</f>
        <v>1</v>
      </c>
      <c r="AH437">
        <f ca="1">IF(Table1[[#This Row],[Occupation]]="Construction",1,0)</f>
        <v>0</v>
      </c>
      <c r="AI437">
        <f ca="1">IF(Table1[[#This Row],[Occupation]]="Health",1,0)</f>
        <v>0</v>
      </c>
      <c r="AP437" s="1"/>
      <c r="AQ437" s="11">
        <f t="shared" ca="1" si="145"/>
        <v>26293.799627110198</v>
      </c>
      <c r="AR437" s="2"/>
      <c r="AS437" s="1">
        <f ca="1">IF(Table1[[#This Row],[Value of Debts]]&gt;$AT$5,1,0)</f>
        <v>1</v>
      </c>
      <c r="AV437" s="2"/>
      <c r="AW437" s="16">
        <f ca="1">Table1[[#This Row],[Mortage Left]]/Table1[[#This Row],[value of House]]</f>
        <v>0.57824155092231988</v>
      </c>
      <c r="AX437">
        <f t="shared" ca="1" si="154"/>
        <v>0</v>
      </c>
      <c r="BA437" s="1">
        <f ca="1">IF(Table1[[#This Row],[Area]]="Area 1",Table1[[#This Row],[Income]],0)</f>
        <v>0</v>
      </c>
      <c r="BB437">
        <f ca="1">IF(Table1[[#This Row],[Area]]="Area 2",Table1[[#This Row],[Income]],0)</f>
        <v>39676</v>
      </c>
      <c r="BC437">
        <f ca="1">IF(Table1[[#This Row],[Area]]="Area 3",Table1[[#This Row],[Income]],0)</f>
        <v>0</v>
      </c>
      <c r="BD437">
        <f ca="1">IF(Table1[[#This Row],[Area]]="Area 4",Table1[[#This Row],[Income]],0)</f>
        <v>0</v>
      </c>
      <c r="BE437">
        <f ca="1">IF(Table1[[#This Row],[Area]]="Area 5",Table1[[#This Row],[Income]],0)</f>
        <v>0</v>
      </c>
      <c r="BF437">
        <f ca="1">IF(Table1[[#This Row],[Area]]="Area 6",Table1[[#This Row],[Income]],0)</f>
        <v>0</v>
      </c>
      <c r="BG437">
        <f ca="1">IF(Table1[[#This Row],[Area]]="Area 7",Table1[[#This Row],[Income]],0)</f>
        <v>0</v>
      </c>
      <c r="BH437">
        <f ca="1">IF(Table1[[#This Row],[Area]]="Area 8",Table1[[#This Row],[Income]],0)</f>
        <v>0</v>
      </c>
      <c r="BI437">
        <f ca="1">IF(Table1[[#This Row],[Area]]="Area 9",Table1[[#This Row],[Income]],0)</f>
        <v>0</v>
      </c>
      <c r="BJ437">
        <f ca="1">IF(Table1[[#This Row],[Area]]="Area 10",Table1[[#This Row],[Income]],0)</f>
        <v>0</v>
      </c>
      <c r="BK437">
        <f ca="1">IF(Table1[[#This Row],[Area]]="Area 11",Table1[[#This Row],[Income]],0)</f>
        <v>0</v>
      </c>
      <c r="BL437">
        <f ca="1">IF(Table1[[#This Row],[Area]]="Area 12",Table1[[#This Row],[Income]],0)</f>
        <v>0</v>
      </c>
      <c r="BM437">
        <f ca="1">IF(Table1[[#This Row],[Area]]="Area 13",Table1[[#This Row],[Income]],0)</f>
        <v>0</v>
      </c>
      <c r="BN437" s="2">
        <f ca="1">IF(Table1[[#This Row],[Area]]="Area 14",Table1[[#This Row],[Income]],0)</f>
        <v>0</v>
      </c>
      <c r="BO437" s="1">
        <f ca="1">IF(Table1[[#This Row],[Occupation]]="Health",Table1[[#This Row],[Income]],0)</f>
        <v>0</v>
      </c>
      <c r="BP437">
        <f ca="1">IF(Table1[[#This Row],[Occupation]]="Construction",Table1[[#This Row],[Income]],0)</f>
        <v>0</v>
      </c>
      <c r="BQ437">
        <f ca="1">IF(Table1[[#This Row],[Occupation]]="Teaching",Table1[[#This Row],[Income]],0)</f>
        <v>39676</v>
      </c>
      <c r="BR437">
        <f ca="1">IF(Table1[[#This Row],[Occupation]]="IT",Table1[[#This Row],[Income]],0)</f>
        <v>0</v>
      </c>
      <c r="BS437">
        <f ca="1">IF(Table1[[#This Row],[Occupation]]="General Work",Table1[[#This Row],[Income]],0)</f>
        <v>0</v>
      </c>
      <c r="BT437" s="2">
        <f ca="1">IF(Table1[[#This Row],[Occupation]]="Agriculture",Table1[[#This Row],[Income]],0)</f>
        <v>0</v>
      </c>
      <c r="BV437" s="1">
        <f ca="1">IF(Table1[[#This Row],[Value of Debts]]&gt;Table1[[#This Row],[Income]],1,0)</f>
        <v>1</v>
      </c>
      <c r="BY437" s="2">
        <f ca="1">IF(Table1[[#This Row],[Net Worth of person]]&gt;$BZ$5,Table1[[#This Row],[Age]],0)</f>
        <v>0</v>
      </c>
    </row>
    <row r="438" spans="2:77" x14ac:dyDescent="0.3">
      <c r="B438">
        <f t="shared" ca="1" si="146"/>
        <v>2</v>
      </c>
      <c r="C438" t="str">
        <f t="shared" ca="1" si="155"/>
        <v>Women</v>
      </c>
      <c r="D438">
        <f t="shared" ca="1" si="147"/>
        <v>43</v>
      </c>
      <c r="E438">
        <f t="shared" ca="1" si="148"/>
        <v>3</v>
      </c>
      <c r="F438" t="str">
        <f t="shared" ca="1" si="156"/>
        <v>Teaching</v>
      </c>
      <c r="G438">
        <f t="shared" ca="1" si="149"/>
        <v>2</v>
      </c>
      <c r="H438" t="str">
        <f t="shared" ca="1" si="157"/>
        <v>College</v>
      </c>
      <c r="I438">
        <f t="shared" ca="1" si="150"/>
        <v>4</v>
      </c>
      <c r="J438">
        <f t="shared" ca="1" si="151"/>
        <v>2</v>
      </c>
      <c r="K438">
        <f t="shared" ca="1" si="152"/>
        <v>32875</v>
      </c>
      <c r="L438">
        <f t="shared" ca="1" si="153"/>
        <v>5</v>
      </c>
      <c r="M438" t="str">
        <f t="shared" ca="1" si="158"/>
        <v>Area 5</v>
      </c>
      <c r="N438">
        <f t="shared" ca="1" si="159"/>
        <v>197250</v>
      </c>
      <c r="O438">
        <f ca="1">RAND()*Table1[[#This Row],[value of House]]</f>
        <v>183672.94058780951</v>
      </c>
      <c r="P438">
        <f t="shared" ca="1" si="160"/>
        <v>52587.599254220397</v>
      </c>
      <c r="Q438">
        <f t="shared" ca="1" si="161"/>
        <v>26566</v>
      </c>
      <c r="R438">
        <f t="shared" ca="1" si="162"/>
        <v>54786.010538249611</v>
      </c>
      <c r="S438">
        <f t="shared" ca="1" si="163"/>
        <v>5976.0886244966914</v>
      </c>
      <c r="T438">
        <f t="shared" ca="1" si="164"/>
        <v>255813.68787871709</v>
      </c>
      <c r="U438">
        <f t="shared" ca="1" si="165"/>
        <v>265024.95112605911</v>
      </c>
      <c r="V438">
        <f t="shared" ca="1" si="166"/>
        <v>-9211.2632473420235</v>
      </c>
      <c r="X438" s="1">
        <f ca="1">IF(Table1[[#This Row],[Gender]]="Men",1,0)</f>
        <v>0</v>
      </c>
      <c r="Y438">
        <f ca="1">IF(Table1[[#This Row],[Gender]]="Women",1,0)</f>
        <v>1</v>
      </c>
      <c r="AB438" s="2"/>
      <c r="AD438" s="1">
        <f ca="1">IF(Table1[[#This Row],[Occupation]]="General Work",1,0)</f>
        <v>0</v>
      </c>
      <c r="AE438">
        <f ca="1">IF(Table1[[#This Row],[Occupation]]="IT",1,0)</f>
        <v>0</v>
      </c>
      <c r="AF438">
        <f ca="1">IF(Table1[[#This Row],[Occupation]]="Agriculture",1,0)</f>
        <v>0</v>
      </c>
      <c r="AG438">
        <f ca="1">IF(Table1[[#This Row],[Occupation]]="Teaching",1,0)</f>
        <v>1</v>
      </c>
      <c r="AH438">
        <f ca="1">IF(Table1[[#This Row],[Occupation]]="Construction",1,0)</f>
        <v>0</v>
      </c>
      <c r="AI438">
        <f ca="1">IF(Table1[[#This Row],[Occupation]]="Health",1,0)</f>
        <v>0</v>
      </c>
      <c r="AP438" s="1"/>
      <c r="AQ438" s="11">
        <f t="shared" ca="1" si="145"/>
        <v>77227.236985849435</v>
      </c>
      <c r="AR438" s="2"/>
      <c r="AS438" s="1">
        <f ca="1">IF(Table1[[#This Row],[Value of Debts]]&gt;$AT$5,1,0)</f>
        <v>1</v>
      </c>
      <c r="AV438" s="2"/>
      <c r="AW438" s="16">
        <f ca="1">Table1[[#This Row],[Mortage Left]]/Table1[[#This Row],[value of House]]</f>
        <v>0.9311682666048644</v>
      </c>
      <c r="AX438">
        <f t="shared" ca="1" si="154"/>
        <v>0</v>
      </c>
      <c r="BA438" s="1">
        <f ca="1">IF(Table1[[#This Row],[Area]]="Area 1",Table1[[#This Row],[Income]],0)</f>
        <v>0</v>
      </c>
      <c r="BB438">
        <f ca="1">IF(Table1[[#This Row],[Area]]="Area 2",Table1[[#This Row],[Income]],0)</f>
        <v>0</v>
      </c>
      <c r="BC438">
        <f ca="1">IF(Table1[[#This Row],[Area]]="Area 3",Table1[[#This Row],[Income]],0)</f>
        <v>0</v>
      </c>
      <c r="BD438">
        <f ca="1">IF(Table1[[#This Row],[Area]]="Area 4",Table1[[#This Row],[Income]],0)</f>
        <v>0</v>
      </c>
      <c r="BE438">
        <f ca="1">IF(Table1[[#This Row],[Area]]="Area 5",Table1[[#This Row],[Income]],0)</f>
        <v>32875</v>
      </c>
      <c r="BF438">
        <f ca="1">IF(Table1[[#This Row],[Area]]="Area 6",Table1[[#This Row],[Income]],0)</f>
        <v>0</v>
      </c>
      <c r="BG438">
        <f ca="1">IF(Table1[[#This Row],[Area]]="Area 7",Table1[[#This Row],[Income]],0)</f>
        <v>0</v>
      </c>
      <c r="BH438">
        <f ca="1">IF(Table1[[#This Row],[Area]]="Area 8",Table1[[#This Row],[Income]],0)</f>
        <v>0</v>
      </c>
      <c r="BI438">
        <f ca="1">IF(Table1[[#This Row],[Area]]="Area 9",Table1[[#This Row],[Income]],0)</f>
        <v>0</v>
      </c>
      <c r="BJ438">
        <f ca="1">IF(Table1[[#This Row],[Area]]="Area 10",Table1[[#This Row],[Income]],0)</f>
        <v>0</v>
      </c>
      <c r="BK438">
        <f ca="1">IF(Table1[[#This Row],[Area]]="Area 11",Table1[[#This Row],[Income]],0)</f>
        <v>0</v>
      </c>
      <c r="BL438">
        <f ca="1">IF(Table1[[#This Row],[Area]]="Area 12",Table1[[#This Row],[Income]],0)</f>
        <v>0</v>
      </c>
      <c r="BM438">
        <f ca="1">IF(Table1[[#This Row],[Area]]="Area 13",Table1[[#This Row],[Income]],0)</f>
        <v>0</v>
      </c>
      <c r="BN438" s="2">
        <f ca="1">IF(Table1[[#This Row],[Area]]="Area 14",Table1[[#This Row],[Income]],0)</f>
        <v>0</v>
      </c>
      <c r="BO438" s="1">
        <f ca="1">IF(Table1[[#This Row],[Occupation]]="Health",Table1[[#This Row],[Income]],0)</f>
        <v>0</v>
      </c>
      <c r="BP438">
        <f ca="1">IF(Table1[[#This Row],[Occupation]]="Construction",Table1[[#This Row],[Income]],0)</f>
        <v>0</v>
      </c>
      <c r="BQ438">
        <f ca="1">IF(Table1[[#This Row],[Occupation]]="Teaching",Table1[[#This Row],[Income]],0)</f>
        <v>32875</v>
      </c>
      <c r="BR438">
        <f ca="1">IF(Table1[[#This Row],[Occupation]]="IT",Table1[[#This Row],[Income]],0)</f>
        <v>0</v>
      </c>
      <c r="BS438">
        <f ca="1">IF(Table1[[#This Row],[Occupation]]="General Work",Table1[[#This Row],[Income]],0)</f>
        <v>0</v>
      </c>
      <c r="BT438" s="2">
        <f ca="1">IF(Table1[[#This Row],[Occupation]]="Agriculture",Table1[[#This Row],[Income]],0)</f>
        <v>0</v>
      </c>
      <c r="BV438" s="1">
        <f ca="1">IF(Table1[[#This Row],[Value of Debts]]&gt;Table1[[#This Row],[Income]],1,0)</f>
        <v>1</v>
      </c>
      <c r="BY438" s="2">
        <f ca="1">IF(Table1[[#This Row],[Net Worth of person]]&gt;$BZ$5,Table1[[#This Row],[Age]],0)</f>
        <v>0</v>
      </c>
    </row>
    <row r="439" spans="2:77" x14ac:dyDescent="0.3">
      <c r="B439">
        <f t="shared" ca="1" si="146"/>
        <v>1</v>
      </c>
      <c r="C439" t="str">
        <f t="shared" ca="1" si="155"/>
        <v>Men</v>
      </c>
      <c r="D439">
        <f t="shared" ca="1" si="147"/>
        <v>40</v>
      </c>
      <c r="E439">
        <f t="shared" ca="1" si="148"/>
        <v>2</v>
      </c>
      <c r="F439" t="str">
        <f t="shared" ca="1" si="156"/>
        <v>Construction</v>
      </c>
      <c r="G439">
        <f t="shared" ca="1" si="149"/>
        <v>4</v>
      </c>
      <c r="H439" t="str">
        <f t="shared" ca="1" si="157"/>
        <v>Technical</v>
      </c>
      <c r="I439">
        <f t="shared" ca="1" si="150"/>
        <v>2</v>
      </c>
      <c r="J439">
        <f t="shared" ca="1" si="151"/>
        <v>1</v>
      </c>
      <c r="K439">
        <f t="shared" ca="1" si="152"/>
        <v>83514</v>
      </c>
      <c r="L439">
        <f t="shared" ca="1" si="153"/>
        <v>8</v>
      </c>
      <c r="M439" t="str">
        <f t="shared" ca="1" si="158"/>
        <v>Area 8</v>
      </c>
      <c r="N439">
        <f t="shared" ca="1" si="159"/>
        <v>417570</v>
      </c>
      <c r="O439">
        <f ca="1">RAND()*Table1[[#This Row],[value of House]]</f>
        <v>175236.78249286063</v>
      </c>
      <c r="P439">
        <f t="shared" ca="1" si="160"/>
        <v>77227.236985849435</v>
      </c>
      <c r="Q439">
        <f t="shared" ca="1" si="161"/>
        <v>31609</v>
      </c>
      <c r="R439">
        <f t="shared" ca="1" si="162"/>
        <v>16087.951682733565</v>
      </c>
      <c r="S439">
        <f t="shared" ca="1" si="163"/>
        <v>89232.333751130951</v>
      </c>
      <c r="T439">
        <f t="shared" ca="1" si="164"/>
        <v>584029.57073698041</v>
      </c>
      <c r="U439">
        <f t="shared" ca="1" si="165"/>
        <v>222933.7341755942</v>
      </c>
      <c r="V439">
        <f t="shared" ca="1" si="166"/>
        <v>361095.83656138624</v>
      </c>
      <c r="X439" s="1">
        <f ca="1">IF(Table1[[#This Row],[Gender]]="Men",1,0)</f>
        <v>1</v>
      </c>
      <c r="Y439">
        <f ca="1">IF(Table1[[#This Row],[Gender]]="Women",1,0)</f>
        <v>0</v>
      </c>
      <c r="AB439" s="2"/>
      <c r="AD439" s="1">
        <f ca="1">IF(Table1[[#This Row],[Occupation]]="General Work",1,0)</f>
        <v>0</v>
      </c>
      <c r="AE439">
        <f ca="1">IF(Table1[[#This Row],[Occupation]]="IT",1,0)</f>
        <v>0</v>
      </c>
      <c r="AF439">
        <f ca="1">IF(Table1[[#This Row],[Occupation]]="Agriculture",1,0)</f>
        <v>0</v>
      </c>
      <c r="AG439">
        <f ca="1">IF(Table1[[#This Row],[Occupation]]="Teaching",1,0)</f>
        <v>0</v>
      </c>
      <c r="AH439">
        <f ca="1">IF(Table1[[#This Row],[Occupation]]="Construction",1,0)</f>
        <v>1</v>
      </c>
      <c r="AI439">
        <f ca="1">IF(Table1[[#This Row],[Occupation]]="Health",1,0)</f>
        <v>0</v>
      </c>
      <c r="AP439" s="1"/>
      <c r="AQ439" s="11">
        <f t="shared" ca="1" si="145"/>
        <v>7990.1061165238143</v>
      </c>
      <c r="AR439" s="2"/>
      <c r="AS439" s="1">
        <f ca="1">IF(Table1[[#This Row],[Value of Debts]]&gt;$AT$5,1,0)</f>
        <v>1</v>
      </c>
      <c r="AV439" s="2"/>
      <c r="AW439" s="16">
        <f ca="1">Table1[[#This Row],[Mortage Left]]/Table1[[#This Row],[value of House]]</f>
        <v>0.41965845844495686</v>
      </c>
      <c r="AX439">
        <f t="shared" ca="1" si="154"/>
        <v>0</v>
      </c>
      <c r="BA439" s="1">
        <f ca="1">IF(Table1[[#This Row],[Area]]="Area 1",Table1[[#This Row],[Income]],0)</f>
        <v>0</v>
      </c>
      <c r="BB439">
        <f ca="1">IF(Table1[[#This Row],[Area]]="Area 2",Table1[[#This Row],[Income]],0)</f>
        <v>0</v>
      </c>
      <c r="BC439">
        <f ca="1">IF(Table1[[#This Row],[Area]]="Area 3",Table1[[#This Row],[Income]],0)</f>
        <v>0</v>
      </c>
      <c r="BD439">
        <f ca="1">IF(Table1[[#This Row],[Area]]="Area 4",Table1[[#This Row],[Income]],0)</f>
        <v>0</v>
      </c>
      <c r="BE439">
        <f ca="1">IF(Table1[[#This Row],[Area]]="Area 5",Table1[[#This Row],[Income]],0)</f>
        <v>0</v>
      </c>
      <c r="BF439">
        <f ca="1">IF(Table1[[#This Row],[Area]]="Area 6",Table1[[#This Row],[Income]],0)</f>
        <v>0</v>
      </c>
      <c r="BG439">
        <f ca="1">IF(Table1[[#This Row],[Area]]="Area 7",Table1[[#This Row],[Income]],0)</f>
        <v>0</v>
      </c>
      <c r="BH439">
        <f ca="1">IF(Table1[[#This Row],[Area]]="Area 8",Table1[[#This Row],[Income]],0)</f>
        <v>83514</v>
      </c>
      <c r="BI439">
        <f ca="1">IF(Table1[[#This Row],[Area]]="Area 9",Table1[[#This Row],[Income]],0)</f>
        <v>0</v>
      </c>
      <c r="BJ439">
        <f ca="1">IF(Table1[[#This Row],[Area]]="Area 10",Table1[[#This Row],[Income]],0)</f>
        <v>0</v>
      </c>
      <c r="BK439">
        <f ca="1">IF(Table1[[#This Row],[Area]]="Area 11",Table1[[#This Row],[Income]],0)</f>
        <v>0</v>
      </c>
      <c r="BL439">
        <f ca="1">IF(Table1[[#This Row],[Area]]="Area 12",Table1[[#This Row],[Income]],0)</f>
        <v>0</v>
      </c>
      <c r="BM439">
        <f ca="1">IF(Table1[[#This Row],[Area]]="Area 13",Table1[[#This Row],[Income]],0)</f>
        <v>0</v>
      </c>
      <c r="BN439" s="2">
        <f ca="1">IF(Table1[[#This Row],[Area]]="Area 14",Table1[[#This Row],[Income]],0)</f>
        <v>0</v>
      </c>
      <c r="BO439" s="1">
        <f ca="1">IF(Table1[[#This Row],[Occupation]]="Health",Table1[[#This Row],[Income]],0)</f>
        <v>0</v>
      </c>
      <c r="BP439">
        <f ca="1">IF(Table1[[#This Row],[Occupation]]="Construction",Table1[[#This Row],[Income]],0)</f>
        <v>83514</v>
      </c>
      <c r="BQ439">
        <f ca="1">IF(Table1[[#This Row],[Occupation]]="Teaching",Table1[[#This Row],[Income]],0)</f>
        <v>0</v>
      </c>
      <c r="BR439">
        <f ca="1">IF(Table1[[#This Row],[Occupation]]="IT",Table1[[#This Row],[Income]],0)</f>
        <v>0</v>
      </c>
      <c r="BS439">
        <f ca="1">IF(Table1[[#This Row],[Occupation]]="General Work",Table1[[#This Row],[Income]],0)</f>
        <v>0</v>
      </c>
      <c r="BT439" s="2">
        <f ca="1">IF(Table1[[#This Row],[Occupation]]="Agriculture",Table1[[#This Row],[Income]],0)</f>
        <v>0</v>
      </c>
      <c r="BV439" s="1">
        <f ca="1">IF(Table1[[#This Row],[Value of Debts]]&gt;Table1[[#This Row],[Income]],1,0)</f>
        <v>1</v>
      </c>
      <c r="BY439" s="2">
        <f ca="1">IF(Table1[[#This Row],[Net Worth of person]]&gt;$BZ$5,Table1[[#This Row],[Age]],0)</f>
        <v>40</v>
      </c>
    </row>
    <row r="440" spans="2:77" x14ac:dyDescent="0.3">
      <c r="B440">
        <f t="shared" ca="1" si="146"/>
        <v>1</v>
      </c>
      <c r="C440" t="str">
        <f t="shared" ca="1" si="155"/>
        <v>Men</v>
      </c>
      <c r="D440">
        <f t="shared" ca="1" si="147"/>
        <v>30</v>
      </c>
      <c r="E440">
        <f t="shared" ca="1" si="148"/>
        <v>4</v>
      </c>
      <c r="F440" t="str">
        <f t="shared" ca="1" si="156"/>
        <v>IT</v>
      </c>
      <c r="G440">
        <f t="shared" ca="1" si="149"/>
        <v>5</v>
      </c>
      <c r="H440" t="str">
        <f t="shared" ca="1" si="157"/>
        <v>Others</v>
      </c>
      <c r="I440">
        <f t="shared" ca="1" si="150"/>
        <v>2</v>
      </c>
      <c r="J440">
        <f t="shared" ca="1" si="151"/>
        <v>3</v>
      </c>
      <c r="K440">
        <f t="shared" ca="1" si="152"/>
        <v>35820</v>
      </c>
      <c r="L440">
        <f t="shared" ca="1" si="153"/>
        <v>1</v>
      </c>
      <c r="M440" t="str">
        <f t="shared" ca="1" si="158"/>
        <v>Area 1</v>
      </c>
      <c r="N440">
        <f t="shared" ca="1" si="159"/>
        <v>107460</v>
      </c>
      <c r="O440">
        <f ca="1">RAND()*Table1[[#This Row],[value of House]]</f>
        <v>70303.966823345996</v>
      </c>
      <c r="P440">
        <f t="shared" ca="1" si="160"/>
        <v>23970.318349571444</v>
      </c>
      <c r="Q440">
        <f t="shared" ca="1" si="161"/>
        <v>19239</v>
      </c>
      <c r="R440">
        <f t="shared" ca="1" si="162"/>
        <v>68554.265072326525</v>
      </c>
      <c r="S440">
        <f t="shared" ca="1" si="163"/>
        <v>49325.485142115424</v>
      </c>
      <c r="T440">
        <f t="shared" ca="1" si="164"/>
        <v>180755.80349168685</v>
      </c>
      <c r="U440">
        <f t="shared" ca="1" si="165"/>
        <v>158097.23189567251</v>
      </c>
      <c r="V440">
        <f t="shared" ca="1" si="166"/>
        <v>22658.571596014343</v>
      </c>
      <c r="X440" s="1">
        <f ca="1">IF(Table1[[#This Row],[Gender]]="Men",1,0)</f>
        <v>1</v>
      </c>
      <c r="Y440">
        <f ca="1">IF(Table1[[#This Row],[Gender]]="Women",1,0)</f>
        <v>0</v>
      </c>
      <c r="AB440" s="2"/>
      <c r="AD440" s="1">
        <f ca="1">IF(Table1[[#This Row],[Occupation]]="General Work",1,0)</f>
        <v>0</v>
      </c>
      <c r="AE440">
        <f ca="1">IF(Table1[[#This Row],[Occupation]]="IT",1,0)</f>
        <v>1</v>
      </c>
      <c r="AF440">
        <f ca="1">IF(Table1[[#This Row],[Occupation]]="Agriculture",1,0)</f>
        <v>0</v>
      </c>
      <c r="AG440">
        <f ca="1">IF(Table1[[#This Row],[Occupation]]="Teaching",1,0)</f>
        <v>0</v>
      </c>
      <c r="AH440">
        <f ca="1">IF(Table1[[#This Row],[Occupation]]="Construction",1,0)</f>
        <v>0</v>
      </c>
      <c r="AI440">
        <f ca="1">IF(Table1[[#This Row],[Occupation]]="Health",1,0)</f>
        <v>0</v>
      </c>
      <c r="AP440" s="1"/>
      <c r="AQ440" s="11">
        <f t="shared" ca="1" si="145"/>
        <v>31191.086002891112</v>
      </c>
      <c r="AR440" s="2"/>
      <c r="AS440" s="1">
        <f ca="1">IF(Table1[[#This Row],[Value of Debts]]&gt;$AT$5,1,0)</f>
        <v>1</v>
      </c>
      <c r="AV440" s="2"/>
      <c r="AW440" s="16">
        <f ca="1">Table1[[#This Row],[Mortage Left]]/Table1[[#This Row],[value of House]]</f>
        <v>0.65423382489620319</v>
      </c>
      <c r="AX440">
        <f t="shared" ca="1" si="154"/>
        <v>0</v>
      </c>
      <c r="BA440" s="1">
        <f ca="1">IF(Table1[[#This Row],[Area]]="Area 1",Table1[[#This Row],[Income]],0)</f>
        <v>35820</v>
      </c>
      <c r="BB440">
        <f ca="1">IF(Table1[[#This Row],[Area]]="Area 2",Table1[[#This Row],[Income]],0)</f>
        <v>0</v>
      </c>
      <c r="BC440">
        <f ca="1">IF(Table1[[#This Row],[Area]]="Area 3",Table1[[#This Row],[Income]],0)</f>
        <v>0</v>
      </c>
      <c r="BD440">
        <f ca="1">IF(Table1[[#This Row],[Area]]="Area 4",Table1[[#This Row],[Income]],0)</f>
        <v>0</v>
      </c>
      <c r="BE440">
        <f ca="1">IF(Table1[[#This Row],[Area]]="Area 5",Table1[[#This Row],[Income]],0)</f>
        <v>0</v>
      </c>
      <c r="BF440">
        <f ca="1">IF(Table1[[#This Row],[Area]]="Area 6",Table1[[#This Row],[Income]],0)</f>
        <v>0</v>
      </c>
      <c r="BG440">
        <f ca="1">IF(Table1[[#This Row],[Area]]="Area 7",Table1[[#This Row],[Income]],0)</f>
        <v>0</v>
      </c>
      <c r="BH440">
        <f ca="1">IF(Table1[[#This Row],[Area]]="Area 8",Table1[[#This Row],[Income]],0)</f>
        <v>0</v>
      </c>
      <c r="BI440">
        <f ca="1">IF(Table1[[#This Row],[Area]]="Area 9",Table1[[#This Row],[Income]],0)</f>
        <v>0</v>
      </c>
      <c r="BJ440">
        <f ca="1">IF(Table1[[#This Row],[Area]]="Area 10",Table1[[#This Row],[Income]],0)</f>
        <v>0</v>
      </c>
      <c r="BK440">
        <f ca="1">IF(Table1[[#This Row],[Area]]="Area 11",Table1[[#This Row],[Income]],0)</f>
        <v>0</v>
      </c>
      <c r="BL440">
        <f ca="1">IF(Table1[[#This Row],[Area]]="Area 12",Table1[[#This Row],[Income]],0)</f>
        <v>0</v>
      </c>
      <c r="BM440">
        <f ca="1">IF(Table1[[#This Row],[Area]]="Area 13",Table1[[#This Row],[Income]],0)</f>
        <v>0</v>
      </c>
      <c r="BN440" s="2">
        <f ca="1">IF(Table1[[#This Row],[Area]]="Area 14",Table1[[#This Row],[Income]],0)</f>
        <v>0</v>
      </c>
      <c r="BO440" s="1">
        <f ca="1">IF(Table1[[#This Row],[Occupation]]="Health",Table1[[#This Row],[Income]],0)</f>
        <v>0</v>
      </c>
      <c r="BP440">
        <f ca="1">IF(Table1[[#This Row],[Occupation]]="Construction",Table1[[#This Row],[Income]],0)</f>
        <v>0</v>
      </c>
      <c r="BQ440">
        <f ca="1">IF(Table1[[#This Row],[Occupation]]="Teaching",Table1[[#This Row],[Income]],0)</f>
        <v>0</v>
      </c>
      <c r="BR440">
        <f ca="1">IF(Table1[[#This Row],[Occupation]]="IT",Table1[[#This Row],[Income]],0)</f>
        <v>35820</v>
      </c>
      <c r="BS440">
        <f ca="1">IF(Table1[[#This Row],[Occupation]]="General Work",Table1[[#This Row],[Income]],0)</f>
        <v>0</v>
      </c>
      <c r="BT440" s="2">
        <f ca="1">IF(Table1[[#This Row],[Occupation]]="Agriculture",Table1[[#This Row],[Income]],0)</f>
        <v>0</v>
      </c>
      <c r="BV440" s="1">
        <f ca="1">IF(Table1[[#This Row],[Value of Debts]]&gt;Table1[[#This Row],[Income]],1,0)</f>
        <v>1</v>
      </c>
      <c r="BY440" s="2">
        <f ca="1">IF(Table1[[#This Row],[Net Worth of person]]&gt;$BZ$5,Table1[[#This Row],[Age]],0)</f>
        <v>0</v>
      </c>
    </row>
    <row r="441" spans="2:77" x14ac:dyDescent="0.3">
      <c r="B441">
        <f t="shared" ca="1" si="146"/>
        <v>2</v>
      </c>
      <c r="C441" t="str">
        <f t="shared" ca="1" si="155"/>
        <v>Women</v>
      </c>
      <c r="D441">
        <f t="shared" ca="1" si="147"/>
        <v>27</v>
      </c>
      <c r="E441">
        <f t="shared" ca="1" si="148"/>
        <v>4</v>
      </c>
      <c r="F441" t="str">
        <f t="shared" ca="1" si="156"/>
        <v>IT</v>
      </c>
      <c r="G441">
        <f t="shared" ca="1" si="149"/>
        <v>5</v>
      </c>
      <c r="H441" t="str">
        <f t="shared" ca="1" si="157"/>
        <v>Others</v>
      </c>
      <c r="I441">
        <f t="shared" ca="1" si="150"/>
        <v>0</v>
      </c>
      <c r="J441">
        <f t="shared" ca="1" si="151"/>
        <v>1</v>
      </c>
      <c r="K441">
        <f t="shared" ca="1" si="152"/>
        <v>46020</v>
      </c>
      <c r="L441">
        <f t="shared" ca="1" si="153"/>
        <v>3</v>
      </c>
      <c r="M441" t="str">
        <f t="shared" ca="1" si="158"/>
        <v>Area 3</v>
      </c>
      <c r="N441">
        <f t="shared" ca="1" si="159"/>
        <v>230100</v>
      </c>
      <c r="O441">
        <f ca="1">RAND()*Table1[[#This Row],[value of House]]</f>
        <v>129150.54911088149</v>
      </c>
      <c r="P441">
        <f t="shared" ca="1" si="160"/>
        <v>31191.086002891112</v>
      </c>
      <c r="Q441">
        <f t="shared" ca="1" si="161"/>
        <v>16009</v>
      </c>
      <c r="R441">
        <f t="shared" ca="1" si="162"/>
        <v>38928.496318133519</v>
      </c>
      <c r="S441">
        <f t="shared" ca="1" si="163"/>
        <v>27384.573909168805</v>
      </c>
      <c r="T441">
        <f t="shared" ca="1" si="164"/>
        <v>288675.65991205996</v>
      </c>
      <c r="U441">
        <f t="shared" ca="1" si="165"/>
        <v>184088.04542901501</v>
      </c>
      <c r="V441">
        <f t="shared" ca="1" si="166"/>
        <v>104587.61448304495</v>
      </c>
      <c r="X441" s="1">
        <f ca="1">IF(Table1[[#This Row],[Gender]]="Men",1,0)</f>
        <v>0</v>
      </c>
      <c r="Y441">
        <f ca="1">IF(Table1[[#This Row],[Gender]]="Women",1,0)</f>
        <v>1</v>
      </c>
      <c r="AB441" s="2"/>
      <c r="AD441" s="1">
        <f ca="1">IF(Table1[[#This Row],[Occupation]]="General Work",1,0)</f>
        <v>0</v>
      </c>
      <c r="AE441">
        <f ca="1">IF(Table1[[#This Row],[Occupation]]="IT",1,0)</f>
        <v>1</v>
      </c>
      <c r="AF441">
        <f ca="1">IF(Table1[[#This Row],[Occupation]]="Agriculture",1,0)</f>
        <v>0</v>
      </c>
      <c r="AG441">
        <f ca="1">IF(Table1[[#This Row],[Occupation]]="Teaching",1,0)</f>
        <v>0</v>
      </c>
      <c r="AH441">
        <f ca="1">IF(Table1[[#This Row],[Occupation]]="Construction",1,0)</f>
        <v>0</v>
      </c>
      <c r="AI441">
        <f ca="1">IF(Table1[[#This Row],[Occupation]]="Health",1,0)</f>
        <v>0</v>
      </c>
      <c r="AP441" s="1"/>
      <c r="AQ441" s="11">
        <f t="shared" ca="1" si="145"/>
        <v>26532.407122852466</v>
      </c>
      <c r="AR441" s="2"/>
      <c r="AS441" s="1">
        <f ca="1">IF(Table1[[#This Row],[Value of Debts]]&gt;$AT$5,1,0)</f>
        <v>1</v>
      </c>
      <c r="AV441" s="2"/>
      <c r="AW441" s="16">
        <f ca="1">Table1[[#This Row],[Mortage Left]]/Table1[[#This Row],[value of House]]</f>
        <v>0.56128009174655147</v>
      </c>
      <c r="AX441">
        <f t="shared" ca="1" si="154"/>
        <v>0</v>
      </c>
      <c r="BA441" s="1">
        <f ca="1">IF(Table1[[#This Row],[Area]]="Area 1",Table1[[#This Row],[Income]],0)</f>
        <v>0</v>
      </c>
      <c r="BB441">
        <f ca="1">IF(Table1[[#This Row],[Area]]="Area 2",Table1[[#This Row],[Income]],0)</f>
        <v>0</v>
      </c>
      <c r="BC441">
        <f ca="1">IF(Table1[[#This Row],[Area]]="Area 3",Table1[[#This Row],[Income]],0)</f>
        <v>46020</v>
      </c>
      <c r="BD441">
        <f ca="1">IF(Table1[[#This Row],[Area]]="Area 4",Table1[[#This Row],[Income]],0)</f>
        <v>0</v>
      </c>
      <c r="BE441">
        <f ca="1">IF(Table1[[#This Row],[Area]]="Area 5",Table1[[#This Row],[Income]],0)</f>
        <v>0</v>
      </c>
      <c r="BF441">
        <f ca="1">IF(Table1[[#This Row],[Area]]="Area 6",Table1[[#This Row],[Income]],0)</f>
        <v>0</v>
      </c>
      <c r="BG441">
        <f ca="1">IF(Table1[[#This Row],[Area]]="Area 7",Table1[[#This Row],[Income]],0)</f>
        <v>0</v>
      </c>
      <c r="BH441">
        <f ca="1">IF(Table1[[#This Row],[Area]]="Area 8",Table1[[#This Row],[Income]],0)</f>
        <v>0</v>
      </c>
      <c r="BI441">
        <f ca="1">IF(Table1[[#This Row],[Area]]="Area 9",Table1[[#This Row],[Income]],0)</f>
        <v>0</v>
      </c>
      <c r="BJ441">
        <f ca="1">IF(Table1[[#This Row],[Area]]="Area 10",Table1[[#This Row],[Income]],0)</f>
        <v>0</v>
      </c>
      <c r="BK441">
        <f ca="1">IF(Table1[[#This Row],[Area]]="Area 11",Table1[[#This Row],[Income]],0)</f>
        <v>0</v>
      </c>
      <c r="BL441">
        <f ca="1">IF(Table1[[#This Row],[Area]]="Area 12",Table1[[#This Row],[Income]],0)</f>
        <v>0</v>
      </c>
      <c r="BM441">
        <f ca="1">IF(Table1[[#This Row],[Area]]="Area 13",Table1[[#This Row],[Income]],0)</f>
        <v>0</v>
      </c>
      <c r="BN441" s="2">
        <f ca="1">IF(Table1[[#This Row],[Area]]="Area 14",Table1[[#This Row],[Income]],0)</f>
        <v>0</v>
      </c>
      <c r="BO441" s="1">
        <f ca="1">IF(Table1[[#This Row],[Occupation]]="Health",Table1[[#This Row],[Income]],0)</f>
        <v>0</v>
      </c>
      <c r="BP441">
        <f ca="1">IF(Table1[[#This Row],[Occupation]]="Construction",Table1[[#This Row],[Income]],0)</f>
        <v>0</v>
      </c>
      <c r="BQ441">
        <f ca="1">IF(Table1[[#This Row],[Occupation]]="Teaching",Table1[[#This Row],[Income]],0)</f>
        <v>0</v>
      </c>
      <c r="BR441">
        <f ca="1">IF(Table1[[#This Row],[Occupation]]="IT",Table1[[#This Row],[Income]],0)</f>
        <v>46020</v>
      </c>
      <c r="BS441">
        <f ca="1">IF(Table1[[#This Row],[Occupation]]="General Work",Table1[[#This Row],[Income]],0)</f>
        <v>0</v>
      </c>
      <c r="BT441" s="2">
        <f ca="1">IF(Table1[[#This Row],[Occupation]]="Agriculture",Table1[[#This Row],[Income]],0)</f>
        <v>0</v>
      </c>
      <c r="BV441" s="1">
        <f ca="1">IF(Table1[[#This Row],[Value of Debts]]&gt;Table1[[#This Row],[Income]],1,0)</f>
        <v>1</v>
      </c>
      <c r="BY441" s="2">
        <f ca="1">IF(Table1[[#This Row],[Net Worth of person]]&gt;$BZ$5,Table1[[#This Row],[Age]],0)</f>
        <v>27</v>
      </c>
    </row>
    <row r="442" spans="2:77" x14ac:dyDescent="0.3">
      <c r="B442">
        <f t="shared" ca="1" si="146"/>
        <v>1</v>
      </c>
      <c r="C442" t="str">
        <f t="shared" ca="1" si="155"/>
        <v>Men</v>
      </c>
      <c r="D442">
        <f t="shared" ca="1" si="147"/>
        <v>40</v>
      </c>
      <c r="E442">
        <f t="shared" ca="1" si="148"/>
        <v>4</v>
      </c>
      <c r="F442" t="str">
        <f t="shared" ca="1" si="156"/>
        <v>IT</v>
      </c>
      <c r="G442">
        <f t="shared" ca="1" si="149"/>
        <v>1</v>
      </c>
      <c r="H442" t="str">
        <f t="shared" ca="1" si="157"/>
        <v>High School</v>
      </c>
      <c r="I442">
        <f t="shared" ca="1" si="150"/>
        <v>4</v>
      </c>
      <c r="J442">
        <f t="shared" ca="1" si="151"/>
        <v>3</v>
      </c>
      <c r="K442">
        <f t="shared" ca="1" si="152"/>
        <v>41459</v>
      </c>
      <c r="L442">
        <f t="shared" ca="1" si="153"/>
        <v>5</v>
      </c>
      <c r="M442" t="str">
        <f t="shared" ca="1" si="158"/>
        <v>Area 5</v>
      </c>
      <c r="N442">
        <f t="shared" ca="1" si="159"/>
        <v>207295</v>
      </c>
      <c r="O442">
        <f ca="1">RAND()*Table1[[#This Row],[value of House]]</f>
        <v>4837.522126597215</v>
      </c>
      <c r="P442">
        <f t="shared" ca="1" si="160"/>
        <v>79597.221368557395</v>
      </c>
      <c r="Q442">
        <f t="shared" ca="1" si="161"/>
        <v>2702</v>
      </c>
      <c r="R442">
        <f t="shared" ca="1" si="162"/>
        <v>67544.999052264524</v>
      </c>
      <c r="S442">
        <f t="shared" ca="1" si="163"/>
        <v>36979.898048570496</v>
      </c>
      <c r="T442">
        <f t="shared" ca="1" si="164"/>
        <v>323872.11941712792</v>
      </c>
      <c r="U442">
        <f t="shared" ca="1" si="165"/>
        <v>75084.521178861745</v>
      </c>
      <c r="V442">
        <f t="shared" ca="1" si="166"/>
        <v>248787.59823826619</v>
      </c>
      <c r="X442" s="1">
        <f ca="1">IF(Table1[[#This Row],[Gender]]="Men",1,0)</f>
        <v>1</v>
      </c>
      <c r="Y442">
        <f ca="1">IF(Table1[[#This Row],[Gender]]="Women",1,0)</f>
        <v>0</v>
      </c>
      <c r="AB442" s="2"/>
      <c r="AD442" s="1">
        <f ca="1">IF(Table1[[#This Row],[Occupation]]="General Work",1,0)</f>
        <v>0</v>
      </c>
      <c r="AE442">
        <f ca="1">IF(Table1[[#This Row],[Occupation]]="IT",1,0)</f>
        <v>1</v>
      </c>
      <c r="AF442">
        <f ca="1">IF(Table1[[#This Row],[Occupation]]="Agriculture",1,0)</f>
        <v>0</v>
      </c>
      <c r="AG442">
        <f ca="1">IF(Table1[[#This Row],[Occupation]]="Teaching",1,0)</f>
        <v>0</v>
      </c>
      <c r="AH442">
        <f ca="1">IF(Table1[[#This Row],[Occupation]]="Construction",1,0)</f>
        <v>0</v>
      </c>
      <c r="AI442">
        <f ca="1">IF(Table1[[#This Row],[Occupation]]="Health",1,0)</f>
        <v>0</v>
      </c>
      <c r="AP442" s="1"/>
      <c r="AQ442" s="11">
        <f t="shared" ca="1" si="145"/>
        <v>29509.783779679292</v>
      </c>
      <c r="AR442" s="2"/>
      <c r="AS442" s="1">
        <f ca="1">IF(Table1[[#This Row],[Value of Debts]]&gt;$AT$5,1,0)</f>
        <v>0</v>
      </c>
      <c r="AV442" s="2"/>
      <c r="AW442" s="16">
        <f ca="1">Table1[[#This Row],[Mortage Left]]/Table1[[#This Row],[value of House]]</f>
        <v>2.333641489952587E-2</v>
      </c>
      <c r="AX442">
        <f t="shared" ca="1" si="154"/>
        <v>1</v>
      </c>
      <c r="BA442" s="1">
        <f ca="1">IF(Table1[[#This Row],[Area]]="Area 1",Table1[[#This Row],[Income]],0)</f>
        <v>0</v>
      </c>
      <c r="BB442">
        <f ca="1">IF(Table1[[#This Row],[Area]]="Area 2",Table1[[#This Row],[Income]],0)</f>
        <v>0</v>
      </c>
      <c r="BC442">
        <f ca="1">IF(Table1[[#This Row],[Area]]="Area 3",Table1[[#This Row],[Income]],0)</f>
        <v>0</v>
      </c>
      <c r="BD442">
        <f ca="1">IF(Table1[[#This Row],[Area]]="Area 4",Table1[[#This Row],[Income]],0)</f>
        <v>0</v>
      </c>
      <c r="BE442">
        <f ca="1">IF(Table1[[#This Row],[Area]]="Area 5",Table1[[#This Row],[Income]],0)</f>
        <v>41459</v>
      </c>
      <c r="BF442">
        <f ca="1">IF(Table1[[#This Row],[Area]]="Area 6",Table1[[#This Row],[Income]],0)</f>
        <v>0</v>
      </c>
      <c r="BG442">
        <f ca="1">IF(Table1[[#This Row],[Area]]="Area 7",Table1[[#This Row],[Income]],0)</f>
        <v>0</v>
      </c>
      <c r="BH442">
        <f ca="1">IF(Table1[[#This Row],[Area]]="Area 8",Table1[[#This Row],[Income]],0)</f>
        <v>0</v>
      </c>
      <c r="BI442">
        <f ca="1">IF(Table1[[#This Row],[Area]]="Area 9",Table1[[#This Row],[Income]],0)</f>
        <v>0</v>
      </c>
      <c r="BJ442">
        <f ca="1">IF(Table1[[#This Row],[Area]]="Area 10",Table1[[#This Row],[Income]],0)</f>
        <v>0</v>
      </c>
      <c r="BK442">
        <f ca="1">IF(Table1[[#This Row],[Area]]="Area 11",Table1[[#This Row],[Income]],0)</f>
        <v>0</v>
      </c>
      <c r="BL442">
        <f ca="1">IF(Table1[[#This Row],[Area]]="Area 12",Table1[[#This Row],[Income]],0)</f>
        <v>0</v>
      </c>
      <c r="BM442">
        <f ca="1">IF(Table1[[#This Row],[Area]]="Area 13",Table1[[#This Row],[Income]],0)</f>
        <v>0</v>
      </c>
      <c r="BN442" s="2">
        <f ca="1">IF(Table1[[#This Row],[Area]]="Area 14",Table1[[#This Row],[Income]],0)</f>
        <v>0</v>
      </c>
      <c r="BO442" s="1">
        <f ca="1">IF(Table1[[#This Row],[Occupation]]="Health",Table1[[#This Row],[Income]],0)</f>
        <v>0</v>
      </c>
      <c r="BP442">
        <f ca="1">IF(Table1[[#This Row],[Occupation]]="Construction",Table1[[#This Row],[Income]],0)</f>
        <v>0</v>
      </c>
      <c r="BQ442">
        <f ca="1">IF(Table1[[#This Row],[Occupation]]="Teaching",Table1[[#This Row],[Income]],0)</f>
        <v>0</v>
      </c>
      <c r="BR442">
        <f ca="1">IF(Table1[[#This Row],[Occupation]]="IT",Table1[[#This Row],[Income]],0)</f>
        <v>41459</v>
      </c>
      <c r="BS442">
        <f ca="1">IF(Table1[[#This Row],[Occupation]]="General Work",Table1[[#This Row],[Income]],0)</f>
        <v>0</v>
      </c>
      <c r="BT442" s="2">
        <f ca="1">IF(Table1[[#This Row],[Occupation]]="Agriculture",Table1[[#This Row],[Income]],0)</f>
        <v>0</v>
      </c>
      <c r="BV442" s="1">
        <f ca="1">IF(Table1[[#This Row],[Value of Debts]]&gt;Table1[[#This Row],[Income]],1,0)</f>
        <v>1</v>
      </c>
      <c r="BY442" s="2">
        <f ca="1">IF(Table1[[#This Row],[Net Worth of person]]&gt;$BZ$5,Table1[[#This Row],[Age]],0)</f>
        <v>40</v>
      </c>
    </row>
    <row r="443" spans="2:77" x14ac:dyDescent="0.3">
      <c r="B443">
        <f t="shared" ca="1" si="146"/>
        <v>2</v>
      </c>
      <c r="C443" t="str">
        <f t="shared" ca="1" si="155"/>
        <v>Women</v>
      </c>
      <c r="D443">
        <f t="shared" ca="1" si="147"/>
        <v>41</v>
      </c>
      <c r="E443">
        <f t="shared" ca="1" si="148"/>
        <v>3</v>
      </c>
      <c r="F443" t="str">
        <f t="shared" ca="1" si="156"/>
        <v>Teaching</v>
      </c>
      <c r="G443">
        <f t="shared" ca="1" si="149"/>
        <v>5</v>
      </c>
      <c r="H443" t="str">
        <f t="shared" ca="1" si="157"/>
        <v>Others</v>
      </c>
      <c r="I443">
        <f t="shared" ca="1" si="150"/>
        <v>4</v>
      </c>
      <c r="J443">
        <f t="shared" ca="1" si="151"/>
        <v>2</v>
      </c>
      <c r="K443">
        <f t="shared" ca="1" si="152"/>
        <v>56128</v>
      </c>
      <c r="L443">
        <f t="shared" ca="1" si="153"/>
        <v>5</v>
      </c>
      <c r="M443" t="str">
        <f t="shared" ca="1" si="158"/>
        <v>Area 5</v>
      </c>
      <c r="N443">
        <f t="shared" ca="1" si="159"/>
        <v>336768</v>
      </c>
      <c r="O443">
        <f ca="1">RAND()*Table1[[#This Row],[value of House]]</f>
        <v>49136.194241764511</v>
      </c>
      <c r="P443">
        <f t="shared" ca="1" si="160"/>
        <v>59019.567559358584</v>
      </c>
      <c r="Q443">
        <f t="shared" ca="1" si="161"/>
        <v>818</v>
      </c>
      <c r="R443">
        <f t="shared" ca="1" si="162"/>
        <v>49077.436642461973</v>
      </c>
      <c r="S443">
        <f t="shared" ca="1" si="163"/>
        <v>70284.548236932183</v>
      </c>
      <c r="T443">
        <f t="shared" ca="1" si="164"/>
        <v>466072.1157962908</v>
      </c>
      <c r="U443">
        <f t="shared" ca="1" si="165"/>
        <v>99031.630884226484</v>
      </c>
      <c r="V443">
        <f t="shared" ca="1" si="166"/>
        <v>367040.48491206433</v>
      </c>
      <c r="X443" s="1">
        <f ca="1">IF(Table1[[#This Row],[Gender]]="Men",1,0)</f>
        <v>0</v>
      </c>
      <c r="Y443">
        <f ca="1">IF(Table1[[#This Row],[Gender]]="Women",1,0)</f>
        <v>1</v>
      </c>
      <c r="AB443" s="2"/>
      <c r="AD443" s="1">
        <f ca="1">IF(Table1[[#This Row],[Occupation]]="General Work",1,0)</f>
        <v>0</v>
      </c>
      <c r="AE443">
        <f ca="1">IF(Table1[[#This Row],[Occupation]]="IT",1,0)</f>
        <v>0</v>
      </c>
      <c r="AF443">
        <f ca="1">IF(Table1[[#This Row],[Occupation]]="Agriculture",1,0)</f>
        <v>0</v>
      </c>
      <c r="AG443">
        <f ca="1">IF(Table1[[#This Row],[Occupation]]="Teaching",1,0)</f>
        <v>1</v>
      </c>
      <c r="AH443">
        <f ca="1">IF(Table1[[#This Row],[Occupation]]="Construction",1,0)</f>
        <v>0</v>
      </c>
      <c r="AI443">
        <f ca="1">IF(Table1[[#This Row],[Occupation]]="Health",1,0)</f>
        <v>0</v>
      </c>
      <c r="AP443" s="1"/>
      <c r="AQ443" s="11">
        <f t="shared" ca="1" si="145"/>
        <v>1655.3697333981497</v>
      </c>
      <c r="AR443" s="2"/>
      <c r="AS443" s="1">
        <f ca="1">IF(Table1[[#This Row],[Value of Debts]]&gt;$AT$5,1,0)</f>
        <v>0</v>
      </c>
      <c r="AV443" s="2"/>
      <c r="AW443" s="16">
        <f ca="1">Table1[[#This Row],[Mortage Left]]/Table1[[#This Row],[value of House]]</f>
        <v>0.14590517579391304</v>
      </c>
      <c r="AX443">
        <f t="shared" ca="1" si="154"/>
        <v>1</v>
      </c>
      <c r="BA443" s="1">
        <f ca="1">IF(Table1[[#This Row],[Area]]="Area 1",Table1[[#This Row],[Income]],0)</f>
        <v>0</v>
      </c>
      <c r="BB443">
        <f ca="1">IF(Table1[[#This Row],[Area]]="Area 2",Table1[[#This Row],[Income]],0)</f>
        <v>0</v>
      </c>
      <c r="BC443">
        <f ca="1">IF(Table1[[#This Row],[Area]]="Area 3",Table1[[#This Row],[Income]],0)</f>
        <v>0</v>
      </c>
      <c r="BD443">
        <f ca="1">IF(Table1[[#This Row],[Area]]="Area 4",Table1[[#This Row],[Income]],0)</f>
        <v>0</v>
      </c>
      <c r="BE443">
        <f ca="1">IF(Table1[[#This Row],[Area]]="Area 5",Table1[[#This Row],[Income]],0)</f>
        <v>56128</v>
      </c>
      <c r="BF443">
        <f ca="1">IF(Table1[[#This Row],[Area]]="Area 6",Table1[[#This Row],[Income]],0)</f>
        <v>0</v>
      </c>
      <c r="BG443">
        <f ca="1">IF(Table1[[#This Row],[Area]]="Area 7",Table1[[#This Row],[Income]],0)</f>
        <v>0</v>
      </c>
      <c r="BH443">
        <f ca="1">IF(Table1[[#This Row],[Area]]="Area 8",Table1[[#This Row],[Income]],0)</f>
        <v>0</v>
      </c>
      <c r="BI443">
        <f ca="1">IF(Table1[[#This Row],[Area]]="Area 9",Table1[[#This Row],[Income]],0)</f>
        <v>0</v>
      </c>
      <c r="BJ443">
        <f ca="1">IF(Table1[[#This Row],[Area]]="Area 10",Table1[[#This Row],[Income]],0)</f>
        <v>0</v>
      </c>
      <c r="BK443">
        <f ca="1">IF(Table1[[#This Row],[Area]]="Area 11",Table1[[#This Row],[Income]],0)</f>
        <v>0</v>
      </c>
      <c r="BL443">
        <f ca="1">IF(Table1[[#This Row],[Area]]="Area 12",Table1[[#This Row],[Income]],0)</f>
        <v>0</v>
      </c>
      <c r="BM443">
        <f ca="1">IF(Table1[[#This Row],[Area]]="Area 13",Table1[[#This Row],[Income]],0)</f>
        <v>0</v>
      </c>
      <c r="BN443" s="2">
        <f ca="1">IF(Table1[[#This Row],[Area]]="Area 14",Table1[[#This Row],[Income]],0)</f>
        <v>0</v>
      </c>
      <c r="BO443" s="1">
        <f ca="1">IF(Table1[[#This Row],[Occupation]]="Health",Table1[[#This Row],[Income]],0)</f>
        <v>0</v>
      </c>
      <c r="BP443">
        <f ca="1">IF(Table1[[#This Row],[Occupation]]="Construction",Table1[[#This Row],[Income]],0)</f>
        <v>0</v>
      </c>
      <c r="BQ443">
        <f ca="1">IF(Table1[[#This Row],[Occupation]]="Teaching",Table1[[#This Row],[Income]],0)</f>
        <v>56128</v>
      </c>
      <c r="BR443">
        <f ca="1">IF(Table1[[#This Row],[Occupation]]="IT",Table1[[#This Row],[Income]],0)</f>
        <v>0</v>
      </c>
      <c r="BS443">
        <f ca="1">IF(Table1[[#This Row],[Occupation]]="General Work",Table1[[#This Row],[Income]],0)</f>
        <v>0</v>
      </c>
      <c r="BT443" s="2">
        <f ca="1">IF(Table1[[#This Row],[Occupation]]="Agriculture",Table1[[#This Row],[Income]],0)</f>
        <v>0</v>
      </c>
      <c r="BV443" s="1">
        <f ca="1">IF(Table1[[#This Row],[Value of Debts]]&gt;Table1[[#This Row],[Income]],1,0)</f>
        <v>1</v>
      </c>
      <c r="BY443" s="2">
        <f ca="1">IF(Table1[[#This Row],[Net Worth of person]]&gt;$BZ$5,Table1[[#This Row],[Age]],0)</f>
        <v>41</v>
      </c>
    </row>
    <row r="444" spans="2:77" x14ac:dyDescent="0.3">
      <c r="B444">
        <f t="shared" ca="1" si="146"/>
        <v>2</v>
      </c>
      <c r="C444" t="str">
        <f t="shared" ca="1" si="155"/>
        <v>Women</v>
      </c>
      <c r="D444">
        <f t="shared" ca="1" si="147"/>
        <v>25</v>
      </c>
      <c r="E444">
        <f t="shared" ca="1" si="148"/>
        <v>6</v>
      </c>
      <c r="F444" t="str">
        <f t="shared" ca="1" si="156"/>
        <v>Agriculture</v>
      </c>
      <c r="G444">
        <f t="shared" ca="1" si="149"/>
        <v>3</v>
      </c>
      <c r="H444" t="str">
        <f t="shared" ca="1" si="157"/>
        <v>University</v>
      </c>
      <c r="I444">
        <f t="shared" ca="1" si="150"/>
        <v>4</v>
      </c>
      <c r="J444">
        <f t="shared" ca="1" si="151"/>
        <v>1</v>
      </c>
      <c r="K444">
        <f t="shared" ca="1" si="152"/>
        <v>36571</v>
      </c>
      <c r="L444">
        <f t="shared" ca="1" si="153"/>
        <v>1</v>
      </c>
      <c r="M444" t="str">
        <f t="shared" ca="1" si="158"/>
        <v>Area 1</v>
      </c>
      <c r="N444">
        <f t="shared" ca="1" si="159"/>
        <v>109713</v>
      </c>
      <c r="O444">
        <f ca="1">RAND()*Table1[[#This Row],[value of House]]</f>
        <v>47585.303016082726</v>
      </c>
      <c r="P444">
        <f t="shared" ca="1" si="160"/>
        <v>1655.3697333981497</v>
      </c>
      <c r="Q444">
        <f t="shared" ca="1" si="161"/>
        <v>86</v>
      </c>
      <c r="R444">
        <f t="shared" ca="1" si="162"/>
        <v>65385.51668240624</v>
      </c>
      <c r="S444">
        <f t="shared" ca="1" si="163"/>
        <v>22446.761195542764</v>
      </c>
      <c r="T444">
        <f t="shared" ca="1" si="164"/>
        <v>133815.13092894093</v>
      </c>
      <c r="U444">
        <f t="shared" ca="1" si="165"/>
        <v>113056.81969848897</v>
      </c>
      <c r="V444">
        <f t="shared" ca="1" si="166"/>
        <v>20758.31123045196</v>
      </c>
      <c r="X444" s="1">
        <f ca="1">IF(Table1[[#This Row],[Gender]]="Men",1,0)</f>
        <v>0</v>
      </c>
      <c r="Y444">
        <f ca="1">IF(Table1[[#This Row],[Gender]]="Women",1,0)</f>
        <v>1</v>
      </c>
      <c r="AB444" s="2"/>
      <c r="AD444" s="1">
        <f ca="1">IF(Table1[[#This Row],[Occupation]]="General Work",1,0)</f>
        <v>0</v>
      </c>
      <c r="AE444">
        <f ca="1">IF(Table1[[#This Row],[Occupation]]="IT",1,0)</f>
        <v>0</v>
      </c>
      <c r="AF444">
        <f ca="1">IF(Table1[[#This Row],[Occupation]]="Agriculture",1,0)</f>
        <v>1</v>
      </c>
      <c r="AG444">
        <f ca="1">IF(Table1[[#This Row],[Occupation]]="Teaching",1,0)</f>
        <v>0</v>
      </c>
      <c r="AH444">
        <f ca="1">IF(Table1[[#This Row],[Occupation]]="Construction",1,0)</f>
        <v>0</v>
      </c>
      <c r="AI444">
        <f ca="1">IF(Table1[[#This Row],[Occupation]]="Health",1,0)</f>
        <v>0</v>
      </c>
      <c r="AP444" s="1"/>
      <c r="AQ444" s="11">
        <f t="shared" ca="1" si="145"/>
        <v>15863.594244926095</v>
      </c>
      <c r="AR444" s="2"/>
      <c r="AS444" s="1">
        <f ca="1">IF(Table1[[#This Row],[Value of Debts]]&gt;$AT$5,1,0)</f>
        <v>1</v>
      </c>
      <c r="AV444" s="2"/>
      <c r="AW444" s="16">
        <f ca="1">Table1[[#This Row],[Mortage Left]]/Table1[[#This Row],[value of House]]</f>
        <v>0.43372529250027547</v>
      </c>
      <c r="AX444">
        <f t="shared" ca="1" si="154"/>
        <v>0</v>
      </c>
      <c r="BA444" s="1">
        <f ca="1">IF(Table1[[#This Row],[Area]]="Area 1",Table1[[#This Row],[Income]],0)</f>
        <v>36571</v>
      </c>
      <c r="BB444">
        <f ca="1">IF(Table1[[#This Row],[Area]]="Area 2",Table1[[#This Row],[Income]],0)</f>
        <v>0</v>
      </c>
      <c r="BC444">
        <f ca="1">IF(Table1[[#This Row],[Area]]="Area 3",Table1[[#This Row],[Income]],0)</f>
        <v>0</v>
      </c>
      <c r="BD444">
        <f ca="1">IF(Table1[[#This Row],[Area]]="Area 4",Table1[[#This Row],[Income]],0)</f>
        <v>0</v>
      </c>
      <c r="BE444">
        <f ca="1">IF(Table1[[#This Row],[Area]]="Area 5",Table1[[#This Row],[Income]],0)</f>
        <v>0</v>
      </c>
      <c r="BF444">
        <f ca="1">IF(Table1[[#This Row],[Area]]="Area 6",Table1[[#This Row],[Income]],0)</f>
        <v>0</v>
      </c>
      <c r="BG444">
        <f ca="1">IF(Table1[[#This Row],[Area]]="Area 7",Table1[[#This Row],[Income]],0)</f>
        <v>0</v>
      </c>
      <c r="BH444">
        <f ca="1">IF(Table1[[#This Row],[Area]]="Area 8",Table1[[#This Row],[Income]],0)</f>
        <v>0</v>
      </c>
      <c r="BI444">
        <f ca="1">IF(Table1[[#This Row],[Area]]="Area 9",Table1[[#This Row],[Income]],0)</f>
        <v>0</v>
      </c>
      <c r="BJ444">
        <f ca="1">IF(Table1[[#This Row],[Area]]="Area 10",Table1[[#This Row],[Income]],0)</f>
        <v>0</v>
      </c>
      <c r="BK444">
        <f ca="1">IF(Table1[[#This Row],[Area]]="Area 11",Table1[[#This Row],[Income]],0)</f>
        <v>0</v>
      </c>
      <c r="BL444">
        <f ca="1">IF(Table1[[#This Row],[Area]]="Area 12",Table1[[#This Row],[Income]],0)</f>
        <v>0</v>
      </c>
      <c r="BM444">
        <f ca="1">IF(Table1[[#This Row],[Area]]="Area 13",Table1[[#This Row],[Income]],0)</f>
        <v>0</v>
      </c>
      <c r="BN444" s="2">
        <f ca="1">IF(Table1[[#This Row],[Area]]="Area 14",Table1[[#This Row],[Income]],0)</f>
        <v>0</v>
      </c>
      <c r="BO444" s="1">
        <f ca="1">IF(Table1[[#This Row],[Occupation]]="Health",Table1[[#This Row],[Income]],0)</f>
        <v>0</v>
      </c>
      <c r="BP444">
        <f ca="1">IF(Table1[[#This Row],[Occupation]]="Construction",Table1[[#This Row],[Income]],0)</f>
        <v>0</v>
      </c>
      <c r="BQ444">
        <f ca="1">IF(Table1[[#This Row],[Occupation]]="Teaching",Table1[[#This Row],[Income]],0)</f>
        <v>0</v>
      </c>
      <c r="BR444">
        <f ca="1">IF(Table1[[#This Row],[Occupation]]="IT",Table1[[#This Row],[Income]],0)</f>
        <v>0</v>
      </c>
      <c r="BS444">
        <f ca="1">IF(Table1[[#This Row],[Occupation]]="General Work",Table1[[#This Row],[Income]],0)</f>
        <v>0</v>
      </c>
      <c r="BT444" s="2">
        <f ca="1">IF(Table1[[#This Row],[Occupation]]="Agriculture",Table1[[#This Row],[Income]],0)</f>
        <v>36571</v>
      </c>
      <c r="BV444" s="1">
        <f ca="1">IF(Table1[[#This Row],[Value of Debts]]&gt;Table1[[#This Row],[Income]],1,0)</f>
        <v>1</v>
      </c>
      <c r="BY444" s="2">
        <f ca="1">IF(Table1[[#This Row],[Net Worth of person]]&gt;$BZ$5,Table1[[#This Row],[Age]],0)</f>
        <v>0</v>
      </c>
    </row>
    <row r="445" spans="2:77" x14ac:dyDescent="0.3">
      <c r="B445">
        <f t="shared" ca="1" si="146"/>
        <v>1</v>
      </c>
      <c r="C445" t="str">
        <f t="shared" ca="1" si="155"/>
        <v>Men</v>
      </c>
      <c r="D445">
        <f t="shared" ca="1" si="147"/>
        <v>31</v>
      </c>
      <c r="E445">
        <f t="shared" ca="1" si="148"/>
        <v>4</v>
      </c>
      <c r="F445" t="str">
        <f t="shared" ca="1" si="156"/>
        <v>IT</v>
      </c>
      <c r="G445">
        <f t="shared" ca="1" si="149"/>
        <v>2</v>
      </c>
      <c r="H445" t="str">
        <f t="shared" ca="1" si="157"/>
        <v>College</v>
      </c>
      <c r="I445">
        <f t="shared" ca="1" si="150"/>
        <v>4</v>
      </c>
      <c r="J445">
        <f t="shared" ca="1" si="151"/>
        <v>2</v>
      </c>
      <c r="K445">
        <f t="shared" ca="1" si="152"/>
        <v>38385</v>
      </c>
      <c r="L445">
        <f t="shared" ca="1" si="153"/>
        <v>12</v>
      </c>
      <c r="M445" t="str">
        <f t="shared" ca="1" si="158"/>
        <v>Area 12</v>
      </c>
      <c r="N445">
        <f t="shared" ca="1" si="159"/>
        <v>230310</v>
      </c>
      <c r="O445">
        <f ca="1">RAND()*Table1[[#This Row],[value of House]]</f>
        <v>106010.3909987051</v>
      </c>
      <c r="P445">
        <f t="shared" ca="1" si="160"/>
        <v>31727.188489852189</v>
      </c>
      <c r="Q445">
        <f t="shared" ca="1" si="161"/>
        <v>10386</v>
      </c>
      <c r="R445">
        <f t="shared" ca="1" si="162"/>
        <v>74983.777136843084</v>
      </c>
      <c r="S445">
        <f t="shared" ca="1" si="163"/>
        <v>14624.27847341991</v>
      </c>
      <c r="T445">
        <f t="shared" ca="1" si="164"/>
        <v>276661.46696327208</v>
      </c>
      <c r="U445">
        <f t="shared" ca="1" si="165"/>
        <v>191380.16813554819</v>
      </c>
      <c r="V445">
        <f t="shared" ca="1" si="166"/>
        <v>85281.298827723891</v>
      </c>
      <c r="X445" s="1">
        <f ca="1">IF(Table1[[#This Row],[Gender]]="Men",1,0)</f>
        <v>1</v>
      </c>
      <c r="Y445">
        <f ca="1">IF(Table1[[#This Row],[Gender]]="Women",1,0)</f>
        <v>0</v>
      </c>
      <c r="AB445" s="2"/>
      <c r="AD445" s="1">
        <f ca="1">IF(Table1[[#This Row],[Occupation]]="General Work",1,0)</f>
        <v>0</v>
      </c>
      <c r="AE445">
        <f ca="1">IF(Table1[[#This Row],[Occupation]]="IT",1,0)</f>
        <v>1</v>
      </c>
      <c r="AF445">
        <f ca="1">IF(Table1[[#This Row],[Occupation]]="Agriculture",1,0)</f>
        <v>0</v>
      </c>
      <c r="AG445">
        <f ca="1">IF(Table1[[#This Row],[Occupation]]="Teaching",1,0)</f>
        <v>0</v>
      </c>
      <c r="AH445">
        <f ca="1">IF(Table1[[#This Row],[Occupation]]="Construction",1,0)</f>
        <v>0</v>
      </c>
      <c r="AI445">
        <f ca="1">IF(Table1[[#This Row],[Occupation]]="Health",1,0)</f>
        <v>0</v>
      </c>
      <c r="AP445" s="1"/>
      <c r="AQ445" s="11">
        <f t="shared" ca="1" si="145"/>
        <v>30516.245946180377</v>
      </c>
      <c r="AR445" s="2"/>
      <c r="AS445" s="1">
        <f ca="1">IF(Table1[[#This Row],[Value of Debts]]&gt;$AT$5,1,0)</f>
        <v>1</v>
      </c>
      <c r="AV445" s="2"/>
      <c r="AW445" s="16">
        <f ca="1">Table1[[#This Row],[Mortage Left]]/Table1[[#This Row],[value of House]]</f>
        <v>0.46029434674441017</v>
      </c>
      <c r="AX445">
        <f t="shared" ca="1" si="154"/>
        <v>0</v>
      </c>
      <c r="BA445" s="1">
        <f ca="1">IF(Table1[[#This Row],[Area]]="Area 1",Table1[[#This Row],[Income]],0)</f>
        <v>0</v>
      </c>
      <c r="BB445">
        <f ca="1">IF(Table1[[#This Row],[Area]]="Area 2",Table1[[#This Row],[Income]],0)</f>
        <v>0</v>
      </c>
      <c r="BC445">
        <f ca="1">IF(Table1[[#This Row],[Area]]="Area 3",Table1[[#This Row],[Income]],0)</f>
        <v>0</v>
      </c>
      <c r="BD445">
        <f ca="1">IF(Table1[[#This Row],[Area]]="Area 4",Table1[[#This Row],[Income]],0)</f>
        <v>0</v>
      </c>
      <c r="BE445">
        <f ca="1">IF(Table1[[#This Row],[Area]]="Area 5",Table1[[#This Row],[Income]],0)</f>
        <v>0</v>
      </c>
      <c r="BF445">
        <f ca="1">IF(Table1[[#This Row],[Area]]="Area 6",Table1[[#This Row],[Income]],0)</f>
        <v>0</v>
      </c>
      <c r="BG445">
        <f ca="1">IF(Table1[[#This Row],[Area]]="Area 7",Table1[[#This Row],[Income]],0)</f>
        <v>0</v>
      </c>
      <c r="BH445">
        <f ca="1">IF(Table1[[#This Row],[Area]]="Area 8",Table1[[#This Row],[Income]],0)</f>
        <v>0</v>
      </c>
      <c r="BI445">
        <f ca="1">IF(Table1[[#This Row],[Area]]="Area 9",Table1[[#This Row],[Income]],0)</f>
        <v>0</v>
      </c>
      <c r="BJ445">
        <f ca="1">IF(Table1[[#This Row],[Area]]="Area 10",Table1[[#This Row],[Income]],0)</f>
        <v>0</v>
      </c>
      <c r="BK445">
        <f ca="1">IF(Table1[[#This Row],[Area]]="Area 11",Table1[[#This Row],[Income]],0)</f>
        <v>0</v>
      </c>
      <c r="BL445">
        <f ca="1">IF(Table1[[#This Row],[Area]]="Area 12",Table1[[#This Row],[Income]],0)</f>
        <v>38385</v>
      </c>
      <c r="BM445">
        <f ca="1">IF(Table1[[#This Row],[Area]]="Area 13",Table1[[#This Row],[Income]],0)</f>
        <v>0</v>
      </c>
      <c r="BN445" s="2">
        <f ca="1">IF(Table1[[#This Row],[Area]]="Area 14",Table1[[#This Row],[Income]],0)</f>
        <v>0</v>
      </c>
      <c r="BO445" s="1">
        <f ca="1">IF(Table1[[#This Row],[Occupation]]="Health",Table1[[#This Row],[Income]],0)</f>
        <v>0</v>
      </c>
      <c r="BP445">
        <f ca="1">IF(Table1[[#This Row],[Occupation]]="Construction",Table1[[#This Row],[Income]],0)</f>
        <v>0</v>
      </c>
      <c r="BQ445">
        <f ca="1">IF(Table1[[#This Row],[Occupation]]="Teaching",Table1[[#This Row],[Income]],0)</f>
        <v>0</v>
      </c>
      <c r="BR445">
        <f ca="1">IF(Table1[[#This Row],[Occupation]]="IT",Table1[[#This Row],[Income]],0)</f>
        <v>38385</v>
      </c>
      <c r="BS445">
        <f ca="1">IF(Table1[[#This Row],[Occupation]]="General Work",Table1[[#This Row],[Income]],0)</f>
        <v>0</v>
      </c>
      <c r="BT445" s="2">
        <f ca="1">IF(Table1[[#This Row],[Occupation]]="Agriculture",Table1[[#This Row],[Income]],0)</f>
        <v>0</v>
      </c>
      <c r="BV445" s="1">
        <f ca="1">IF(Table1[[#This Row],[Value of Debts]]&gt;Table1[[#This Row],[Income]],1,0)</f>
        <v>1</v>
      </c>
      <c r="BY445" s="2">
        <f ca="1">IF(Table1[[#This Row],[Net Worth of person]]&gt;$BZ$5,Table1[[#This Row],[Age]],0)</f>
        <v>0</v>
      </c>
    </row>
    <row r="446" spans="2:77" x14ac:dyDescent="0.3">
      <c r="B446">
        <f t="shared" ca="1" si="146"/>
        <v>1</v>
      </c>
      <c r="C446" t="str">
        <f t="shared" ca="1" si="155"/>
        <v>Men</v>
      </c>
      <c r="D446">
        <f t="shared" ca="1" si="147"/>
        <v>29</v>
      </c>
      <c r="E446">
        <f t="shared" ca="1" si="148"/>
        <v>3</v>
      </c>
      <c r="F446" t="str">
        <f t="shared" ca="1" si="156"/>
        <v>Teaching</v>
      </c>
      <c r="G446">
        <f t="shared" ca="1" si="149"/>
        <v>4</v>
      </c>
      <c r="H446" t="str">
        <f t="shared" ca="1" si="157"/>
        <v>Technical</v>
      </c>
      <c r="I446">
        <f t="shared" ca="1" si="150"/>
        <v>3</v>
      </c>
      <c r="J446">
        <f t="shared" ca="1" si="151"/>
        <v>3</v>
      </c>
      <c r="K446">
        <f t="shared" ca="1" si="152"/>
        <v>59583</v>
      </c>
      <c r="L446">
        <f t="shared" ca="1" si="153"/>
        <v>11</v>
      </c>
      <c r="M446" t="str">
        <f t="shared" ca="1" si="158"/>
        <v>Area 11</v>
      </c>
      <c r="N446">
        <f t="shared" ca="1" si="159"/>
        <v>297915</v>
      </c>
      <c r="O446">
        <f ca="1">RAND()*Table1[[#This Row],[value of House]]</f>
        <v>241888.85011563762</v>
      </c>
      <c r="P446">
        <f t="shared" ca="1" si="160"/>
        <v>91548.737838541128</v>
      </c>
      <c r="Q446">
        <f t="shared" ca="1" si="161"/>
        <v>66381</v>
      </c>
      <c r="R446">
        <f t="shared" ca="1" si="162"/>
        <v>11535.823416978337</v>
      </c>
      <c r="S446">
        <f t="shared" ca="1" si="163"/>
        <v>11266.194012433682</v>
      </c>
      <c r="T446">
        <f t="shared" ca="1" si="164"/>
        <v>400729.93185097486</v>
      </c>
      <c r="U446">
        <f t="shared" ca="1" si="165"/>
        <v>319805.673532616</v>
      </c>
      <c r="V446">
        <f t="shared" ca="1" si="166"/>
        <v>80924.258318358858</v>
      </c>
      <c r="X446" s="1">
        <f ca="1">IF(Table1[[#This Row],[Gender]]="Men",1,0)</f>
        <v>1</v>
      </c>
      <c r="Y446">
        <f ca="1">IF(Table1[[#This Row],[Gender]]="Women",1,0)</f>
        <v>0</v>
      </c>
      <c r="AB446" s="2"/>
      <c r="AD446" s="1">
        <f ca="1">IF(Table1[[#This Row],[Occupation]]="General Work",1,0)</f>
        <v>0</v>
      </c>
      <c r="AE446">
        <f ca="1">IF(Table1[[#This Row],[Occupation]]="IT",1,0)</f>
        <v>0</v>
      </c>
      <c r="AF446">
        <f ca="1">IF(Table1[[#This Row],[Occupation]]="Agriculture",1,0)</f>
        <v>0</v>
      </c>
      <c r="AG446">
        <f ca="1">IF(Table1[[#This Row],[Occupation]]="Teaching",1,0)</f>
        <v>1</v>
      </c>
      <c r="AH446">
        <f ca="1">IF(Table1[[#This Row],[Occupation]]="Construction",1,0)</f>
        <v>0</v>
      </c>
      <c r="AI446">
        <f ca="1">IF(Table1[[#This Row],[Occupation]]="Health",1,0)</f>
        <v>0</v>
      </c>
      <c r="AP446" s="1"/>
      <c r="AQ446" s="11">
        <f t="shared" ca="1" si="145"/>
        <v>58116.599390900032</v>
      </c>
      <c r="AR446" s="2"/>
      <c r="AS446" s="1">
        <f ca="1">IF(Table1[[#This Row],[Value of Debts]]&gt;$AT$5,1,0)</f>
        <v>1</v>
      </c>
      <c r="AV446" s="2"/>
      <c r="AW446" s="16">
        <f ca="1">Table1[[#This Row],[Mortage Left]]/Table1[[#This Row],[value of House]]</f>
        <v>0.81193914410364576</v>
      </c>
      <c r="AX446">
        <f t="shared" ca="1" si="154"/>
        <v>0</v>
      </c>
      <c r="BA446" s="1">
        <f ca="1">IF(Table1[[#This Row],[Area]]="Area 1",Table1[[#This Row],[Income]],0)</f>
        <v>0</v>
      </c>
      <c r="BB446">
        <f ca="1">IF(Table1[[#This Row],[Area]]="Area 2",Table1[[#This Row],[Income]],0)</f>
        <v>0</v>
      </c>
      <c r="BC446">
        <f ca="1">IF(Table1[[#This Row],[Area]]="Area 3",Table1[[#This Row],[Income]],0)</f>
        <v>0</v>
      </c>
      <c r="BD446">
        <f ca="1">IF(Table1[[#This Row],[Area]]="Area 4",Table1[[#This Row],[Income]],0)</f>
        <v>0</v>
      </c>
      <c r="BE446">
        <f ca="1">IF(Table1[[#This Row],[Area]]="Area 5",Table1[[#This Row],[Income]],0)</f>
        <v>0</v>
      </c>
      <c r="BF446">
        <f ca="1">IF(Table1[[#This Row],[Area]]="Area 6",Table1[[#This Row],[Income]],0)</f>
        <v>0</v>
      </c>
      <c r="BG446">
        <f ca="1">IF(Table1[[#This Row],[Area]]="Area 7",Table1[[#This Row],[Income]],0)</f>
        <v>0</v>
      </c>
      <c r="BH446">
        <f ca="1">IF(Table1[[#This Row],[Area]]="Area 8",Table1[[#This Row],[Income]],0)</f>
        <v>0</v>
      </c>
      <c r="BI446">
        <f ca="1">IF(Table1[[#This Row],[Area]]="Area 9",Table1[[#This Row],[Income]],0)</f>
        <v>0</v>
      </c>
      <c r="BJ446">
        <f ca="1">IF(Table1[[#This Row],[Area]]="Area 10",Table1[[#This Row],[Income]],0)</f>
        <v>0</v>
      </c>
      <c r="BK446">
        <f ca="1">IF(Table1[[#This Row],[Area]]="Area 11",Table1[[#This Row],[Income]],0)</f>
        <v>59583</v>
      </c>
      <c r="BL446">
        <f ca="1">IF(Table1[[#This Row],[Area]]="Area 12",Table1[[#This Row],[Income]],0)</f>
        <v>0</v>
      </c>
      <c r="BM446">
        <f ca="1">IF(Table1[[#This Row],[Area]]="Area 13",Table1[[#This Row],[Income]],0)</f>
        <v>0</v>
      </c>
      <c r="BN446" s="2">
        <f ca="1">IF(Table1[[#This Row],[Area]]="Area 14",Table1[[#This Row],[Income]],0)</f>
        <v>0</v>
      </c>
      <c r="BO446" s="1">
        <f ca="1">IF(Table1[[#This Row],[Occupation]]="Health",Table1[[#This Row],[Income]],0)</f>
        <v>0</v>
      </c>
      <c r="BP446">
        <f ca="1">IF(Table1[[#This Row],[Occupation]]="Construction",Table1[[#This Row],[Income]],0)</f>
        <v>0</v>
      </c>
      <c r="BQ446">
        <f ca="1">IF(Table1[[#This Row],[Occupation]]="Teaching",Table1[[#This Row],[Income]],0)</f>
        <v>59583</v>
      </c>
      <c r="BR446">
        <f ca="1">IF(Table1[[#This Row],[Occupation]]="IT",Table1[[#This Row],[Income]],0)</f>
        <v>0</v>
      </c>
      <c r="BS446">
        <f ca="1">IF(Table1[[#This Row],[Occupation]]="General Work",Table1[[#This Row],[Income]],0)</f>
        <v>0</v>
      </c>
      <c r="BT446" s="2">
        <f ca="1">IF(Table1[[#This Row],[Occupation]]="Agriculture",Table1[[#This Row],[Income]],0)</f>
        <v>0</v>
      </c>
      <c r="BV446" s="1">
        <f ca="1">IF(Table1[[#This Row],[Value of Debts]]&gt;Table1[[#This Row],[Income]],1,0)</f>
        <v>1</v>
      </c>
      <c r="BY446" s="2">
        <f ca="1">IF(Table1[[#This Row],[Net Worth of person]]&gt;$BZ$5,Table1[[#This Row],[Age]],0)</f>
        <v>0</v>
      </c>
    </row>
    <row r="447" spans="2:77" x14ac:dyDescent="0.3">
      <c r="B447">
        <f t="shared" ca="1" si="146"/>
        <v>1</v>
      </c>
      <c r="C447" t="str">
        <f t="shared" ca="1" si="155"/>
        <v>Men</v>
      </c>
      <c r="D447">
        <f t="shared" ca="1" si="147"/>
        <v>45</v>
      </c>
      <c r="E447">
        <f t="shared" ca="1" si="148"/>
        <v>6</v>
      </c>
      <c r="F447" t="str">
        <f t="shared" ca="1" si="156"/>
        <v>Agriculture</v>
      </c>
      <c r="G447">
        <f t="shared" ca="1" si="149"/>
        <v>2</v>
      </c>
      <c r="H447" t="str">
        <f t="shared" ca="1" si="157"/>
        <v>College</v>
      </c>
      <c r="I447">
        <f t="shared" ca="1" si="150"/>
        <v>0</v>
      </c>
      <c r="J447">
        <f t="shared" ca="1" si="151"/>
        <v>3</v>
      </c>
      <c r="K447">
        <f t="shared" ca="1" si="152"/>
        <v>61883</v>
      </c>
      <c r="L447">
        <f t="shared" ca="1" si="153"/>
        <v>10</v>
      </c>
      <c r="M447" t="str">
        <f t="shared" ca="1" si="158"/>
        <v>Area 10</v>
      </c>
      <c r="N447">
        <f t="shared" ca="1" si="159"/>
        <v>371298</v>
      </c>
      <c r="O447">
        <f ca="1">RAND()*Table1[[#This Row],[value of House]]</f>
        <v>30941.875579229229</v>
      </c>
      <c r="P447">
        <f t="shared" ca="1" si="160"/>
        <v>174349.7981727001</v>
      </c>
      <c r="Q447">
        <f t="shared" ca="1" si="161"/>
        <v>28639</v>
      </c>
      <c r="R447">
        <f t="shared" ca="1" si="162"/>
        <v>42146.397075670684</v>
      </c>
      <c r="S447">
        <f t="shared" ca="1" si="163"/>
        <v>86463.581825004221</v>
      </c>
      <c r="T447">
        <f t="shared" ca="1" si="164"/>
        <v>632111.37999770429</v>
      </c>
      <c r="U447">
        <f t="shared" ca="1" si="165"/>
        <v>101727.27265489992</v>
      </c>
      <c r="V447">
        <f t="shared" ca="1" si="166"/>
        <v>530384.10734280432</v>
      </c>
      <c r="X447" s="1">
        <f ca="1">IF(Table1[[#This Row],[Gender]]="Men",1,0)</f>
        <v>1</v>
      </c>
      <c r="Y447">
        <f ca="1">IF(Table1[[#This Row],[Gender]]="Women",1,0)</f>
        <v>0</v>
      </c>
      <c r="AB447" s="2"/>
      <c r="AD447" s="1">
        <f ca="1">IF(Table1[[#This Row],[Occupation]]="General Work",1,0)</f>
        <v>0</v>
      </c>
      <c r="AE447">
        <f ca="1">IF(Table1[[#This Row],[Occupation]]="IT",1,0)</f>
        <v>0</v>
      </c>
      <c r="AF447">
        <f ca="1">IF(Table1[[#This Row],[Occupation]]="Agriculture",1,0)</f>
        <v>1</v>
      </c>
      <c r="AG447">
        <f ca="1">IF(Table1[[#This Row],[Occupation]]="Teaching",1,0)</f>
        <v>0</v>
      </c>
      <c r="AH447">
        <f ca="1">IF(Table1[[#This Row],[Occupation]]="Construction",1,0)</f>
        <v>0</v>
      </c>
      <c r="AI447">
        <f ca="1">IF(Table1[[#This Row],[Occupation]]="Health",1,0)</f>
        <v>0</v>
      </c>
      <c r="AP447" s="1"/>
      <c r="AQ447" s="11">
        <f t="shared" ca="1" si="145"/>
        <v>6757.0866280604105</v>
      </c>
      <c r="AR447" s="2"/>
      <c r="AS447" s="1">
        <f ca="1">IF(Table1[[#This Row],[Value of Debts]]&gt;$AT$5,1,0)</f>
        <v>1</v>
      </c>
      <c r="AV447" s="2"/>
      <c r="AW447" s="16">
        <f ca="1">Table1[[#This Row],[Mortage Left]]/Table1[[#This Row],[value of House]]</f>
        <v>8.3334344863773113E-2</v>
      </c>
      <c r="AX447">
        <f t="shared" ca="1" si="154"/>
        <v>1</v>
      </c>
      <c r="BA447" s="1">
        <f ca="1">IF(Table1[[#This Row],[Area]]="Area 1",Table1[[#This Row],[Income]],0)</f>
        <v>0</v>
      </c>
      <c r="BB447">
        <f ca="1">IF(Table1[[#This Row],[Area]]="Area 2",Table1[[#This Row],[Income]],0)</f>
        <v>0</v>
      </c>
      <c r="BC447">
        <f ca="1">IF(Table1[[#This Row],[Area]]="Area 3",Table1[[#This Row],[Income]],0)</f>
        <v>0</v>
      </c>
      <c r="BD447">
        <f ca="1">IF(Table1[[#This Row],[Area]]="Area 4",Table1[[#This Row],[Income]],0)</f>
        <v>0</v>
      </c>
      <c r="BE447">
        <f ca="1">IF(Table1[[#This Row],[Area]]="Area 5",Table1[[#This Row],[Income]],0)</f>
        <v>0</v>
      </c>
      <c r="BF447">
        <f ca="1">IF(Table1[[#This Row],[Area]]="Area 6",Table1[[#This Row],[Income]],0)</f>
        <v>0</v>
      </c>
      <c r="BG447">
        <f ca="1">IF(Table1[[#This Row],[Area]]="Area 7",Table1[[#This Row],[Income]],0)</f>
        <v>0</v>
      </c>
      <c r="BH447">
        <f ca="1">IF(Table1[[#This Row],[Area]]="Area 8",Table1[[#This Row],[Income]],0)</f>
        <v>0</v>
      </c>
      <c r="BI447">
        <f ca="1">IF(Table1[[#This Row],[Area]]="Area 9",Table1[[#This Row],[Income]],0)</f>
        <v>0</v>
      </c>
      <c r="BJ447">
        <f ca="1">IF(Table1[[#This Row],[Area]]="Area 10",Table1[[#This Row],[Income]],0)</f>
        <v>61883</v>
      </c>
      <c r="BK447">
        <f ca="1">IF(Table1[[#This Row],[Area]]="Area 11",Table1[[#This Row],[Income]],0)</f>
        <v>0</v>
      </c>
      <c r="BL447">
        <f ca="1">IF(Table1[[#This Row],[Area]]="Area 12",Table1[[#This Row],[Income]],0)</f>
        <v>0</v>
      </c>
      <c r="BM447">
        <f ca="1">IF(Table1[[#This Row],[Area]]="Area 13",Table1[[#This Row],[Income]],0)</f>
        <v>0</v>
      </c>
      <c r="BN447" s="2">
        <f ca="1">IF(Table1[[#This Row],[Area]]="Area 14",Table1[[#This Row],[Income]],0)</f>
        <v>0</v>
      </c>
      <c r="BO447" s="1">
        <f ca="1">IF(Table1[[#This Row],[Occupation]]="Health",Table1[[#This Row],[Income]],0)</f>
        <v>0</v>
      </c>
      <c r="BP447">
        <f ca="1">IF(Table1[[#This Row],[Occupation]]="Construction",Table1[[#This Row],[Income]],0)</f>
        <v>0</v>
      </c>
      <c r="BQ447">
        <f ca="1">IF(Table1[[#This Row],[Occupation]]="Teaching",Table1[[#This Row],[Income]],0)</f>
        <v>0</v>
      </c>
      <c r="BR447">
        <f ca="1">IF(Table1[[#This Row],[Occupation]]="IT",Table1[[#This Row],[Income]],0)</f>
        <v>0</v>
      </c>
      <c r="BS447">
        <f ca="1">IF(Table1[[#This Row],[Occupation]]="General Work",Table1[[#This Row],[Income]],0)</f>
        <v>0</v>
      </c>
      <c r="BT447" s="2">
        <f ca="1">IF(Table1[[#This Row],[Occupation]]="Agriculture",Table1[[#This Row],[Income]],0)</f>
        <v>61883</v>
      </c>
      <c r="BV447" s="1">
        <f ca="1">IF(Table1[[#This Row],[Value of Debts]]&gt;Table1[[#This Row],[Income]],1,0)</f>
        <v>1</v>
      </c>
      <c r="BY447" s="2">
        <f ca="1">IF(Table1[[#This Row],[Net Worth of person]]&gt;$BZ$5,Table1[[#This Row],[Age]],0)</f>
        <v>45</v>
      </c>
    </row>
    <row r="448" spans="2:77" x14ac:dyDescent="0.3">
      <c r="B448">
        <f t="shared" ca="1" si="146"/>
        <v>1</v>
      </c>
      <c r="C448" t="str">
        <f t="shared" ca="1" si="155"/>
        <v>Men</v>
      </c>
      <c r="D448">
        <f t="shared" ca="1" si="147"/>
        <v>44</v>
      </c>
      <c r="E448">
        <f t="shared" ca="1" si="148"/>
        <v>4</v>
      </c>
      <c r="F448" t="str">
        <f t="shared" ca="1" si="156"/>
        <v>IT</v>
      </c>
      <c r="G448">
        <f t="shared" ca="1" si="149"/>
        <v>5</v>
      </c>
      <c r="H448" t="str">
        <f t="shared" ca="1" si="157"/>
        <v>Others</v>
      </c>
      <c r="I448">
        <f t="shared" ca="1" si="150"/>
        <v>0</v>
      </c>
      <c r="J448">
        <f t="shared" ca="1" si="151"/>
        <v>2</v>
      </c>
      <c r="K448">
        <f t="shared" ca="1" si="152"/>
        <v>31627</v>
      </c>
      <c r="L448">
        <f t="shared" ca="1" si="153"/>
        <v>13</v>
      </c>
      <c r="M448" t="str">
        <f t="shared" ca="1" si="158"/>
        <v>Area 13</v>
      </c>
      <c r="N448">
        <f t="shared" ca="1" si="159"/>
        <v>126508</v>
      </c>
      <c r="O448">
        <f ca="1">RAND()*Table1[[#This Row],[value of House]]</f>
        <v>6305.1644318853669</v>
      </c>
      <c r="P448">
        <f t="shared" ca="1" si="160"/>
        <v>13514.173256120821</v>
      </c>
      <c r="Q448">
        <f t="shared" ca="1" si="161"/>
        <v>9727</v>
      </c>
      <c r="R448">
        <f t="shared" ca="1" si="162"/>
        <v>54939.190496245144</v>
      </c>
      <c r="S448">
        <f t="shared" ca="1" si="163"/>
        <v>41209.015342401501</v>
      </c>
      <c r="T448">
        <f t="shared" ca="1" si="164"/>
        <v>181231.18859852233</v>
      </c>
      <c r="U448">
        <f t="shared" ca="1" si="165"/>
        <v>70971.354928130517</v>
      </c>
      <c r="V448">
        <f t="shared" ca="1" si="166"/>
        <v>110259.83367039182</v>
      </c>
      <c r="X448" s="1">
        <f ca="1">IF(Table1[[#This Row],[Gender]]="Men",1,0)</f>
        <v>1</v>
      </c>
      <c r="Y448">
        <f ca="1">IF(Table1[[#This Row],[Gender]]="Women",1,0)</f>
        <v>0</v>
      </c>
      <c r="AB448" s="2"/>
      <c r="AD448" s="1">
        <f ca="1">IF(Table1[[#This Row],[Occupation]]="General Work",1,0)</f>
        <v>0</v>
      </c>
      <c r="AE448">
        <f ca="1">IF(Table1[[#This Row],[Occupation]]="IT",1,0)</f>
        <v>1</v>
      </c>
      <c r="AF448">
        <f ca="1">IF(Table1[[#This Row],[Occupation]]="Agriculture",1,0)</f>
        <v>0</v>
      </c>
      <c r="AG448">
        <f ca="1">IF(Table1[[#This Row],[Occupation]]="Teaching",1,0)</f>
        <v>0</v>
      </c>
      <c r="AH448">
        <f ca="1">IF(Table1[[#This Row],[Occupation]]="Construction",1,0)</f>
        <v>0</v>
      </c>
      <c r="AI448">
        <f ca="1">IF(Table1[[#This Row],[Occupation]]="Health",1,0)</f>
        <v>0</v>
      </c>
      <c r="AP448" s="1"/>
      <c r="AQ448" s="11">
        <f t="shared" ca="1" si="145"/>
        <v>25214.737402674411</v>
      </c>
      <c r="AR448" s="2"/>
      <c r="AS448" s="1">
        <f ca="1">IF(Table1[[#This Row],[Value of Debts]]&gt;$AT$5,1,0)</f>
        <v>0</v>
      </c>
      <c r="AV448" s="2"/>
      <c r="AW448" s="16">
        <f ca="1">Table1[[#This Row],[Mortage Left]]/Table1[[#This Row],[value of House]]</f>
        <v>4.9840045150388645E-2</v>
      </c>
      <c r="AX448">
        <f t="shared" ca="1" si="154"/>
        <v>1</v>
      </c>
      <c r="BA448" s="1">
        <f ca="1">IF(Table1[[#This Row],[Area]]="Area 1",Table1[[#This Row],[Income]],0)</f>
        <v>0</v>
      </c>
      <c r="BB448">
        <f ca="1">IF(Table1[[#This Row],[Area]]="Area 2",Table1[[#This Row],[Income]],0)</f>
        <v>0</v>
      </c>
      <c r="BC448">
        <f ca="1">IF(Table1[[#This Row],[Area]]="Area 3",Table1[[#This Row],[Income]],0)</f>
        <v>0</v>
      </c>
      <c r="BD448">
        <f ca="1">IF(Table1[[#This Row],[Area]]="Area 4",Table1[[#This Row],[Income]],0)</f>
        <v>0</v>
      </c>
      <c r="BE448">
        <f ca="1">IF(Table1[[#This Row],[Area]]="Area 5",Table1[[#This Row],[Income]],0)</f>
        <v>0</v>
      </c>
      <c r="BF448">
        <f ca="1">IF(Table1[[#This Row],[Area]]="Area 6",Table1[[#This Row],[Income]],0)</f>
        <v>0</v>
      </c>
      <c r="BG448">
        <f ca="1">IF(Table1[[#This Row],[Area]]="Area 7",Table1[[#This Row],[Income]],0)</f>
        <v>0</v>
      </c>
      <c r="BH448">
        <f ca="1">IF(Table1[[#This Row],[Area]]="Area 8",Table1[[#This Row],[Income]],0)</f>
        <v>0</v>
      </c>
      <c r="BI448">
        <f ca="1">IF(Table1[[#This Row],[Area]]="Area 9",Table1[[#This Row],[Income]],0)</f>
        <v>0</v>
      </c>
      <c r="BJ448">
        <f ca="1">IF(Table1[[#This Row],[Area]]="Area 10",Table1[[#This Row],[Income]],0)</f>
        <v>0</v>
      </c>
      <c r="BK448">
        <f ca="1">IF(Table1[[#This Row],[Area]]="Area 11",Table1[[#This Row],[Income]],0)</f>
        <v>0</v>
      </c>
      <c r="BL448">
        <f ca="1">IF(Table1[[#This Row],[Area]]="Area 12",Table1[[#This Row],[Income]],0)</f>
        <v>0</v>
      </c>
      <c r="BM448">
        <f ca="1">IF(Table1[[#This Row],[Area]]="Area 13",Table1[[#This Row],[Income]],0)</f>
        <v>31627</v>
      </c>
      <c r="BN448" s="2">
        <f ca="1">IF(Table1[[#This Row],[Area]]="Area 14",Table1[[#This Row],[Income]],0)</f>
        <v>0</v>
      </c>
      <c r="BO448" s="1">
        <f ca="1">IF(Table1[[#This Row],[Occupation]]="Health",Table1[[#This Row],[Income]],0)</f>
        <v>0</v>
      </c>
      <c r="BP448">
        <f ca="1">IF(Table1[[#This Row],[Occupation]]="Construction",Table1[[#This Row],[Income]],0)</f>
        <v>0</v>
      </c>
      <c r="BQ448">
        <f ca="1">IF(Table1[[#This Row],[Occupation]]="Teaching",Table1[[#This Row],[Income]],0)</f>
        <v>0</v>
      </c>
      <c r="BR448">
        <f ca="1">IF(Table1[[#This Row],[Occupation]]="IT",Table1[[#This Row],[Income]],0)</f>
        <v>31627</v>
      </c>
      <c r="BS448">
        <f ca="1">IF(Table1[[#This Row],[Occupation]]="General Work",Table1[[#This Row],[Income]],0)</f>
        <v>0</v>
      </c>
      <c r="BT448" s="2">
        <f ca="1">IF(Table1[[#This Row],[Occupation]]="Agriculture",Table1[[#This Row],[Income]],0)</f>
        <v>0</v>
      </c>
      <c r="BV448" s="1">
        <f ca="1">IF(Table1[[#This Row],[Value of Debts]]&gt;Table1[[#This Row],[Income]],1,0)</f>
        <v>1</v>
      </c>
      <c r="BY448" s="2">
        <f ca="1">IF(Table1[[#This Row],[Net Worth of person]]&gt;$BZ$5,Table1[[#This Row],[Age]],0)</f>
        <v>44</v>
      </c>
    </row>
    <row r="449" spans="2:77" x14ac:dyDescent="0.3">
      <c r="B449">
        <f t="shared" ca="1" si="146"/>
        <v>1</v>
      </c>
      <c r="C449" t="str">
        <f t="shared" ca="1" si="155"/>
        <v>Men</v>
      </c>
      <c r="D449">
        <f t="shared" ca="1" si="147"/>
        <v>30</v>
      </c>
      <c r="E449">
        <f t="shared" ca="1" si="148"/>
        <v>6</v>
      </c>
      <c r="F449" t="str">
        <f t="shared" ca="1" si="156"/>
        <v>Agriculture</v>
      </c>
      <c r="G449">
        <f t="shared" ca="1" si="149"/>
        <v>2</v>
      </c>
      <c r="H449" t="str">
        <f t="shared" ca="1" si="157"/>
        <v>College</v>
      </c>
      <c r="I449">
        <f t="shared" ca="1" si="150"/>
        <v>0</v>
      </c>
      <c r="J449">
        <f t="shared" ca="1" si="151"/>
        <v>2</v>
      </c>
      <c r="K449">
        <f t="shared" ca="1" si="152"/>
        <v>67778</v>
      </c>
      <c r="L449">
        <f t="shared" ca="1" si="153"/>
        <v>5</v>
      </c>
      <c r="M449" t="str">
        <f t="shared" ca="1" si="158"/>
        <v>Area 5</v>
      </c>
      <c r="N449">
        <f t="shared" ca="1" si="159"/>
        <v>271112</v>
      </c>
      <c r="O449">
        <f ca="1">RAND()*Table1[[#This Row],[value of House]]</f>
        <v>145507.55475676912</v>
      </c>
      <c r="P449">
        <f t="shared" ca="1" si="160"/>
        <v>50429.474805348822</v>
      </c>
      <c r="Q449">
        <f t="shared" ca="1" si="161"/>
        <v>28283</v>
      </c>
      <c r="R449">
        <f t="shared" ca="1" si="162"/>
        <v>120705.37650501289</v>
      </c>
      <c r="S449">
        <f t="shared" ca="1" si="163"/>
        <v>59709.396280584988</v>
      </c>
      <c r="T449">
        <f t="shared" ca="1" si="164"/>
        <v>381250.87108593382</v>
      </c>
      <c r="U449">
        <f t="shared" ca="1" si="165"/>
        <v>294495.93126178201</v>
      </c>
      <c r="V449">
        <f t="shared" ca="1" si="166"/>
        <v>86754.939824151807</v>
      </c>
      <c r="X449" s="1">
        <f ca="1">IF(Table1[[#This Row],[Gender]]="Men",1,0)</f>
        <v>1</v>
      </c>
      <c r="Y449">
        <f ca="1">IF(Table1[[#This Row],[Gender]]="Women",1,0)</f>
        <v>0</v>
      </c>
      <c r="AB449" s="2"/>
      <c r="AD449" s="1">
        <f ca="1">IF(Table1[[#This Row],[Occupation]]="General Work",1,0)</f>
        <v>0</v>
      </c>
      <c r="AE449">
        <f ca="1">IF(Table1[[#This Row],[Occupation]]="IT",1,0)</f>
        <v>0</v>
      </c>
      <c r="AF449">
        <f ca="1">IF(Table1[[#This Row],[Occupation]]="Agriculture",1,0)</f>
        <v>1</v>
      </c>
      <c r="AG449">
        <f ca="1">IF(Table1[[#This Row],[Occupation]]="Teaching",1,0)</f>
        <v>0</v>
      </c>
      <c r="AH449">
        <f ca="1">IF(Table1[[#This Row],[Occupation]]="Construction",1,0)</f>
        <v>0</v>
      </c>
      <c r="AI449">
        <f ca="1">IF(Table1[[#This Row],[Occupation]]="Health",1,0)</f>
        <v>0</v>
      </c>
      <c r="AP449" s="1"/>
      <c r="AQ449" s="11">
        <f t="shared" ca="1" si="145"/>
        <v>26629.920656249302</v>
      </c>
      <c r="AR449" s="2"/>
      <c r="AS449" s="1">
        <f ca="1">IF(Table1[[#This Row],[Value of Debts]]&gt;$AT$5,1,0)</f>
        <v>1</v>
      </c>
      <c r="AV449" s="2"/>
      <c r="AW449" s="16">
        <f ca="1">Table1[[#This Row],[Mortage Left]]/Table1[[#This Row],[value of House]]</f>
        <v>0.53670643408174157</v>
      </c>
      <c r="AX449">
        <f t="shared" ca="1" si="154"/>
        <v>0</v>
      </c>
      <c r="BA449" s="1">
        <f ca="1">IF(Table1[[#This Row],[Area]]="Area 1",Table1[[#This Row],[Income]],0)</f>
        <v>0</v>
      </c>
      <c r="BB449">
        <f ca="1">IF(Table1[[#This Row],[Area]]="Area 2",Table1[[#This Row],[Income]],0)</f>
        <v>0</v>
      </c>
      <c r="BC449">
        <f ca="1">IF(Table1[[#This Row],[Area]]="Area 3",Table1[[#This Row],[Income]],0)</f>
        <v>0</v>
      </c>
      <c r="BD449">
        <f ca="1">IF(Table1[[#This Row],[Area]]="Area 4",Table1[[#This Row],[Income]],0)</f>
        <v>0</v>
      </c>
      <c r="BE449">
        <f ca="1">IF(Table1[[#This Row],[Area]]="Area 5",Table1[[#This Row],[Income]],0)</f>
        <v>67778</v>
      </c>
      <c r="BF449">
        <f ca="1">IF(Table1[[#This Row],[Area]]="Area 6",Table1[[#This Row],[Income]],0)</f>
        <v>0</v>
      </c>
      <c r="BG449">
        <f ca="1">IF(Table1[[#This Row],[Area]]="Area 7",Table1[[#This Row],[Income]],0)</f>
        <v>0</v>
      </c>
      <c r="BH449">
        <f ca="1">IF(Table1[[#This Row],[Area]]="Area 8",Table1[[#This Row],[Income]],0)</f>
        <v>0</v>
      </c>
      <c r="BI449">
        <f ca="1">IF(Table1[[#This Row],[Area]]="Area 9",Table1[[#This Row],[Income]],0)</f>
        <v>0</v>
      </c>
      <c r="BJ449">
        <f ca="1">IF(Table1[[#This Row],[Area]]="Area 10",Table1[[#This Row],[Income]],0)</f>
        <v>0</v>
      </c>
      <c r="BK449">
        <f ca="1">IF(Table1[[#This Row],[Area]]="Area 11",Table1[[#This Row],[Income]],0)</f>
        <v>0</v>
      </c>
      <c r="BL449">
        <f ca="1">IF(Table1[[#This Row],[Area]]="Area 12",Table1[[#This Row],[Income]],0)</f>
        <v>0</v>
      </c>
      <c r="BM449">
        <f ca="1">IF(Table1[[#This Row],[Area]]="Area 13",Table1[[#This Row],[Income]],0)</f>
        <v>0</v>
      </c>
      <c r="BN449" s="2">
        <f ca="1">IF(Table1[[#This Row],[Area]]="Area 14",Table1[[#This Row],[Income]],0)</f>
        <v>0</v>
      </c>
      <c r="BO449" s="1">
        <f ca="1">IF(Table1[[#This Row],[Occupation]]="Health",Table1[[#This Row],[Income]],0)</f>
        <v>0</v>
      </c>
      <c r="BP449">
        <f ca="1">IF(Table1[[#This Row],[Occupation]]="Construction",Table1[[#This Row],[Income]],0)</f>
        <v>0</v>
      </c>
      <c r="BQ449">
        <f ca="1">IF(Table1[[#This Row],[Occupation]]="Teaching",Table1[[#This Row],[Income]],0)</f>
        <v>0</v>
      </c>
      <c r="BR449">
        <f ca="1">IF(Table1[[#This Row],[Occupation]]="IT",Table1[[#This Row],[Income]],0)</f>
        <v>0</v>
      </c>
      <c r="BS449">
        <f ca="1">IF(Table1[[#This Row],[Occupation]]="General Work",Table1[[#This Row],[Income]],0)</f>
        <v>0</v>
      </c>
      <c r="BT449" s="2">
        <f ca="1">IF(Table1[[#This Row],[Occupation]]="Agriculture",Table1[[#This Row],[Income]],0)</f>
        <v>67778</v>
      </c>
      <c r="BV449" s="1">
        <f ca="1">IF(Table1[[#This Row],[Value of Debts]]&gt;Table1[[#This Row],[Income]],1,0)</f>
        <v>1</v>
      </c>
      <c r="BY449" s="2">
        <f ca="1">IF(Table1[[#This Row],[Net Worth of person]]&gt;$BZ$5,Table1[[#This Row],[Age]],0)</f>
        <v>0</v>
      </c>
    </row>
    <row r="450" spans="2:77" x14ac:dyDescent="0.3">
      <c r="B450">
        <f t="shared" ca="1" si="146"/>
        <v>1</v>
      </c>
      <c r="C450" t="str">
        <f t="shared" ca="1" si="155"/>
        <v>Men</v>
      </c>
      <c r="D450">
        <f t="shared" ca="1" si="147"/>
        <v>44</v>
      </c>
      <c r="E450">
        <f t="shared" ca="1" si="148"/>
        <v>2</v>
      </c>
      <c r="F450" t="str">
        <f t="shared" ca="1" si="156"/>
        <v>Construction</v>
      </c>
      <c r="G450">
        <f t="shared" ca="1" si="149"/>
        <v>2</v>
      </c>
      <c r="H450" t="str">
        <f t="shared" ca="1" si="157"/>
        <v>College</v>
      </c>
      <c r="I450">
        <f t="shared" ca="1" si="150"/>
        <v>4</v>
      </c>
      <c r="J450">
        <f t="shared" ca="1" si="151"/>
        <v>3</v>
      </c>
      <c r="K450">
        <f t="shared" ca="1" si="152"/>
        <v>28944</v>
      </c>
      <c r="L450">
        <f t="shared" ca="1" si="153"/>
        <v>7</v>
      </c>
      <c r="M450" t="str">
        <f t="shared" ca="1" si="158"/>
        <v>Area 7</v>
      </c>
      <c r="N450">
        <f t="shared" ca="1" si="159"/>
        <v>144720</v>
      </c>
      <c r="O450">
        <f ca="1">RAND()*Table1[[#This Row],[value of House]]</f>
        <v>23707.359267358952</v>
      </c>
      <c r="P450">
        <f t="shared" ca="1" si="160"/>
        <v>79889.761968747902</v>
      </c>
      <c r="Q450">
        <f t="shared" ca="1" si="161"/>
        <v>38712</v>
      </c>
      <c r="R450">
        <f t="shared" ca="1" si="162"/>
        <v>33221.467374389889</v>
      </c>
      <c r="S450">
        <f t="shared" ca="1" si="163"/>
        <v>6192.4715878783945</v>
      </c>
      <c r="T450">
        <f t="shared" ca="1" si="164"/>
        <v>230802.23355662628</v>
      </c>
      <c r="U450">
        <f t="shared" ca="1" si="165"/>
        <v>95640.826641748834</v>
      </c>
      <c r="V450">
        <f t="shared" ca="1" si="166"/>
        <v>135161.40691487744</v>
      </c>
      <c r="X450" s="1">
        <f ca="1">IF(Table1[[#This Row],[Gender]]="Men",1,0)</f>
        <v>1</v>
      </c>
      <c r="Y450">
        <f ca="1">IF(Table1[[#This Row],[Gender]]="Women",1,0)</f>
        <v>0</v>
      </c>
      <c r="AB450" s="2"/>
      <c r="AD450" s="1">
        <f ca="1">IF(Table1[[#This Row],[Occupation]]="General Work",1,0)</f>
        <v>0</v>
      </c>
      <c r="AE450">
        <f ca="1">IF(Table1[[#This Row],[Occupation]]="IT",1,0)</f>
        <v>0</v>
      </c>
      <c r="AF450">
        <f ca="1">IF(Table1[[#This Row],[Occupation]]="Agriculture",1,0)</f>
        <v>0</v>
      </c>
      <c r="AG450">
        <f ca="1">IF(Table1[[#This Row],[Occupation]]="Teaching",1,0)</f>
        <v>0</v>
      </c>
      <c r="AH450">
        <f ca="1">IF(Table1[[#This Row],[Occupation]]="Construction",1,0)</f>
        <v>1</v>
      </c>
      <c r="AI450">
        <f ca="1">IF(Table1[[#This Row],[Occupation]]="Health",1,0)</f>
        <v>0</v>
      </c>
      <c r="AP450" s="1"/>
      <c r="AQ450" s="11">
        <f t="shared" ca="1" si="145"/>
        <v>12156.357744269295</v>
      </c>
      <c r="AR450" s="2"/>
      <c r="AS450" s="1">
        <f ca="1">IF(Table1[[#This Row],[Value of Debts]]&gt;$AT$5,1,0)</f>
        <v>0</v>
      </c>
      <c r="AV450" s="2"/>
      <c r="AW450" s="16">
        <f ca="1">Table1[[#This Row],[Mortage Left]]/Table1[[#This Row],[value of House]]</f>
        <v>0.16381536254393969</v>
      </c>
      <c r="AX450">
        <f t="shared" ca="1" si="154"/>
        <v>1</v>
      </c>
      <c r="BA450" s="1">
        <f ca="1">IF(Table1[[#This Row],[Area]]="Area 1",Table1[[#This Row],[Income]],0)</f>
        <v>0</v>
      </c>
      <c r="BB450">
        <f ca="1">IF(Table1[[#This Row],[Area]]="Area 2",Table1[[#This Row],[Income]],0)</f>
        <v>0</v>
      </c>
      <c r="BC450">
        <f ca="1">IF(Table1[[#This Row],[Area]]="Area 3",Table1[[#This Row],[Income]],0)</f>
        <v>0</v>
      </c>
      <c r="BD450">
        <f ca="1">IF(Table1[[#This Row],[Area]]="Area 4",Table1[[#This Row],[Income]],0)</f>
        <v>0</v>
      </c>
      <c r="BE450">
        <f ca="1">IF(Table1[[#This Row],[Area]]="Area 5",Table1[[#This Row],[Income]],0)</f>
        <v>0</v>
      </c>
      <c r="BF450">
        <f ca="1">IF(Table1[[#This Row],[Area]]="Area 6",Table1[[#This Row],[Income]],0)</f>
        <v>0</v>
      </c>
      <c r="BG450">
        <f ca="1">IF(Table1[[#This Row],[Area]]="Area 7",Table1[[#This Row],[Income]],0)</f>
        <v>28944</v>
      </c>
      <c r="BH450">
        <f ca="1">IF(Table1[[#This Row],[Area]]="Area 8",Table1[[#This Row],[Income]],0)</f>
        <v>0</v>
      </c>
      <c r="BI450">
        <f ca="1">IF(Table1[[#This Row],[Area]]="Area 9",Table1[[#This Row],[Income]],0)</f>
        <v>0</v>
      </c>
      <c r="BJ450">
        <f ca="1">IF(Table1[[#This Row],[Area]]="Area 10",Table1[[#This Row],[Income]],0)</f>
        <v>0</v>
      </c>
      <c r="BK450">
        <f ca="1">IF(Table1[[#This Row],[Area]]="Area 11",Table1[[#This Row],[Income]],0)</f>
        <v>0</v>
      </c>
      <c r="BL450">
        <f ca="1">IF(Table1[[#This Row],[Area]]="Area 12",Table1[[#This Row],[Income]],0)</f>
        <v>0</v>
      </c>
      <c r="BM450">
        <f ca="1">IF(Table1[[#This Row],[Area]]="Area 13",Table1[[#This Row],[Income]],0)</f>
        <v>0</v>
      </c>
      <c r="BN450" s="2">
        <f ca="1">IF(Table1[[#This Row],[Area]]="Area 14",Table1[[#This Row],[Income]],0)</f>
        <v>0</v>
      </c>
      <c r="BO450" s="1">
        <f ca="1">IF(Table1[[#This Row],[Occupation]]="Health",Table1[[#This Row],[Income]],0)</f>
        <v>0</v>
      </c>
      <c r="BP450">
        <f ca="1">IF(Table1[[#This Row],[Occupation]]="Construction",Table1[[#This Row],[Income]],0)</f>
        <v>28944</v>
      </c>
      <c r="BQ450">
        <f ca="1">IF(Table1[[#This Row],[Occupation]]="Teaching",Table1[[#This Row],[Income]],0)</f>
        <v>0</v>
      </c>
      <c r="BR450">
        <f ca="1">IF(Table1[[#This Row],[Occupation]]="IT",Table1[[#This Row],[Income]],0)</f>
        <v>0</v>
      </c>
      <c r="BS450">
        <f ca="1">IF(Table1[[#This Row],[Occupation]]="General Work",Table1[[#This Row],[Income]],0)</f>
        <v>0</v>
      </c>
      <c r="BT450" s="2">
        <f ca="1">IF(Table1[[#This Row],[Occupation]]="Agriculture",Table1[[#This Row],[Income]],0)</f>
        <v>0</v>
      </c>
      <c r="BV450" s="1">
        <f ca="1">IF(Table1[[#This Row],[Value of Debts]]&gt;Table1[[#This Row],[Income]],1,0)</f>
        <v>1</v>
      </c>
      <c r="BY450" s="2">
        <f ca="1">IF(Table1[[#This Row],[Net Worth of person]]&gt;$BZ$5,Table1[[#This Row],[Age]],0)</f>
        <v>44</v>
      </c>
    </row>
    <row r="451" spans="2:77" x14ac:dyDescent="0.3">
      <c r="B451">
        <f t="shared" ca="1" si="146"/>
        <v>2</v>
      </c>
      <c r="C451" t="str">
        <f t="shared" ca="1" si="155"/>
        <v>Women</v>
      </c>
      <c r="D451">
        <f t="shared" ca="1" si="147"/>
        <v>40</v>
      </c>
      <c r="E451">
        <f t="shared" ca="1" si="148"/>
        <v>2</v>
      </c>
      <c r="F451" t="str">
        <f t="shared" ca="1" si="156"/>
        <v>Construction</v>
      </c>
      <c r="G451">
        <f t="shared" ca="1" si="149"/>
        <v>5</v>
      </c>
      <c r="H451" t="str">
        <f t="shared" ca="1" si="157"/>
        <v>Others</v>
      </c>
      <c r="I451">
        <f t="shared" ca="1" si="150"/>
        <v>3</v>
      </c>
      <c r="J451">
        <f t="shared" ca="1" si="151"/>
        <v>1</v>
      </c>
      <c r="K451">
        <f t="shared" ca="1" si="152"/>
        <v>25592</v>
      </c>
      <c r="L451">
        <f t="shared" ca="1" si="153"/>
        <v>10</v>
      </c>
      <c r="M451" t="str">
        <f t="shared" ca="1" si="158"/>
        <v>Area 10</v>
      </c>
      <c r="N451">
        <f t="shared" ca="1" si="159"/>
        <v>127960</v>
      </c>
      <c r="O451">
        <f ca="1">RAND()*Table1[[#This Row],[value of House]]</f>
        <v>558.74660983692104</v>
      </c>
      <c r="P451">
        <f t="shared" ca="1" si="160"/>
        <v>12156.357744269295</v>
      </c>
      <c r="Q451">
        <f t="shared" ca="1" si="161"/>
        <v>9518</v>
      </c>
      <c r="R451">
        <f t="shared" ca="1" si="162"/>
        <v>20493.430149068772</v>
      </c>
      <c r="S451">
        <f t="shared" ca="1" si="163"/>
        <v>19717.602162057654</v>
      </c>
      <c r="T451">
        <f t="shared" ca="1" si="164"/>
        <v>159833.95990632696</v>
      </c>
      <c r="U451">
        <f t="shared" ca="1" si="165"/>
        <v>30570.176758905691</v>
      </c>
      <c r="V451">
        <f t="shared" ca="1" si="166"/>
        <v>129263.78314742126</v>
      </c>
      <c r="X451" s="1">
        <f ca="1">IF(Table1[[#This Row],[Gender]]="Men",1,0)</f>
        <v>0</v>
      </c>
      <c r="Y451">
        <f ca="1">IF(Table1[[#This Row],[Gender]]="Women",1,0)</f>
        <v>1</v>
      </c>
      <c r="AB451" s="2"/>
      <c r="AD451" s="1">
        <f ca="1">IF(Table1[[#This Row],[Occupation]]="General Work",1,0)</f>
        <v>0</v>
      </c>
      <c r="AE451">
        <f ca="1">IF(Table1[[#This Row],[Occupation]]="IT",1,0)</f>
        <v>0</v>
      </c>
      <c r="AF451">
        <f ca="1">IF(Table1[[#This Row],[Occupation]]="Agriculture",1,0)</f>
        <v>0</v>
      </c>
      <c r="AG451">
        <f ca="1">IF(Table1[[#This Row],[Occupation]]="Teaching",1,0)</f>
        <v>0</v>
      </c>
      <c r="AH451">
        <f ca="1">IF(Table1[[#This Row],[Occupation]]="Construction",1,0)</f>
        <v>1</v>
      </c>
      <c r="AI451">
        <f ca="1">IF(Table1[[#This Row],[Occupation]]="Health",1,0)</f>
        <v>0</v>
      </c>
      <c r="AP451" s="1"/>
      <c r="AQ451" s="11">
        <f t="shared" ca="1" si="145"/>
        <v>25619.127963214407</v>
      </c>
      <c r="AR451" s="2"/>
      <c r="AS451" s="1">
        <f ca="1">IF(Table1[[#This Row],[Value of Debts]]&gt;$AT$5,1,0)</f>
        <v>0</v>
      </c>
      <c r="AV451" s="2"/>
      <c r="AW451" s="16">
        <f ca="1">Table1[[#This Row],[Mortage Left]]/Table1[[#This Row],[value of House]]</f>
        <v>4.3665724432394581E-3</v>
      </c>
      <c r="AX451">
        <f t="shared" ca="1" si="154"/>
        <v>1</v>
      </c>
      <c r="BA451" s="1">
        <f ca="1">IF(Table1[[#This Row],[Area]]="Area 1",Table1[[#This Row],[Income]],0)</f>
        <v>0</v>
      </c>
      <c r="BB451">
        <f ca="1">IF(Table1[[#This Row],[Area]]="Area 2",Table1[[#This Row],[Income]],0)</f>
        <v>0</v>
      </c>
      <c r="BC451">
        <f ca="1">IF(Table1[[#This Row],[Area]]="Area 3",Table1[[#This Row],[Income]],0)</f>
        <v>0</v>
      </c>
      <c r="BD451">
        <f ca="1">IF(Table1[[#This Row],[Area]]="Area 4",Table1[[#This Row],[Income]],0)</f>
        <v>0</v>
      </c>
      <c r="BE451">
        <f ca="1">IF(Table1[[#This Row],[Area]]="Area 5",Table1[[#This Row],[Income]],0)</f>
        <v>0</v>
      </c>
      <c r="BF451">
        <f ca="1">IF(Table1[[#This Row],[Area]]="Area 6",Table1[[#This Row],[Income]],0)</f>
        <v>0</v>
      </c>
      <c r="BG451">
        <f ca="1">IF(Table1[[#This Row],[Area]]="Area 7",Table1[[#This Row],[Income]],0)</f>
        <v>0</v>
      </c>
      <c r="BH451">
        <f ca="1">IF(Table1[[#This Row],[Area]]="Area 8",Table1[[#This Row],[Income]],0)</f>
        <v>0</v>
      </c>
      <c r="BI451">
        <f ca="1">IF(Table1[[#This Row],[Area]]="Area 9",Table1[[#This Row],[Income]],0)</f>
        <v>0</v>
      </c>
      <c r="BJ451">
        <f ca="1">IF(Table1[[#This Row],[Area]]="Area 10",Table1[[#This Row],[Income]],0)</f>
        <v>25592</v>
      </c>
      <c r="BK451">
        <f ca="1">IF(Table1[[#This Row],[Area]]="Area 11",Table1[[#This Row],[Income]],0)</f>
        <v>0</v>
      </c>
      <c r="BL451">
        <f ca="1">IF(Table1[[#This Row],[Area]]="Area 12",Table1[[#This Row],[Income]],0)</f>
        <v>0</v>
      </c>
      <c r="BM451">
        <f ca="1">IF(Table1[[#This Row],[Area]]="Area 13",Table1[[#This Row],[Income]],0)</f>
        <v>0</v>
      </c>
      <c r="BN451" s="2">
        <f ca="1">IF(Table1[[#This Row],[Area]]="Area 14",Table1[[#This Row],[Income]],0)</f>
        <v>0</v>
      </c>
      <c r="BO451" s="1">
        <f ca="1">IF(Table1[[#This Row],[Occupation]]="Health",Table1[[#This Row],[Income]],0)</f>
        <v>0</v>
      </c>
      <c r="BP451">
        <f ca="1">IF(Table1[[#This Row],[Occupation]]="Construction",Table1[[#This Row],[Income]],0)</f>
        <v>25592</v>
      </c>
      <c r="BQ451">
        <f ca="1">IF(Table1[[#This Row],[Occupation]]="Teaching",Table1[[#This Row],[Income]],0)</f>
        <v>0</v>
      </c>
      <c r="BR451">
        <f ca="1">IF(Table1[[#This Row],[Occupation]]="IT",Table1[[#This Row],[Income]],0)</f>
        <v>0</v>
      </c>
      <c r="BS451">
        <f ca="1">IF(Table1[[#This Row],[Occupation]]="General Work",Table1[[#This Row],[Income]],0)</f>
        <v>0</v>
      </c>
      <c r="BT451" s="2">
        <f ca="1">IF(Table1[[#This Row],[Occupation]]="Agriculture",Table1[[#This Row],[Income]],0)</f>
        <v>0</v>
      </c>
      <c r="BV451" s="1">
        <f ca="1">IF(Table1[[#This Row],[Value of Debts]]&gt;Table1[[#This Row],[Income]],1,0)</f>
        <v>1</v>
      </c>
      <c r="BY451" s="2">
        <f ca="1">IF(Table1[[#This Row],[Net Worth of person]]&gt;$BZ$5,Table1[[#This Row],[Age]],0)</f>
        <v>40</v>
      </c>
    </row>
    <row r="452" spans="2:77" x14ac:dyDescent="0.3">
      <c r="B452">
        <f t="shared" ca="1" si="146"/>
        <v>2</v>
      </c>
      <c r="C452" t="str">
        <f t="shared" ca="1" si="155"/>
        <v>Women</v>
      </c>
      <c r="D452">
        <f t="shared" ca="1" si="147"/>
        <v>26</v>
      </c>
      <c r="E452">
        <f t="shared" ca="1" si="148"/>
        <v>2</v>
      </c>
      <c r="F452" t="str">
        <f t="shared" ca="1" si="156"/>
        <v>Construction</v>
      </c>
      <c r="G452">
        <f t="shared" ca="1" si="149"/>
        <v>4</v>
      </c>
      <c r="H452" t="str">
        <f t="shared" ca="1" si="157"/>
        <v>Technical</v>
      </c>
      <c r="I452">
        <f t="shared" ca="1" si="150"/>
        <v>0</v>
      </c>
      <c r="J452">
        <f t="shared" ca="1" si="151"/>
        <v>2</v>
      </c>
      <c r="K452">
        <f t="shared" ca="1" si="152"/>
        <v>40584</v>
      </c>
      <c r="L452">
        <f t="shared" ca="1" si="153"/>
        <v>12</v>
      </c>
      <c r="M452" t="str">
        <f t="shared" ca="1" si="158"/>
        <v>Area 12</v>
      </c>
      <c r="N452">
        <f t="shared" ca="1" si="159"/>
        <v>162336</v>
      </c>
      <c r="O452">
        <f ca="1">RAND()*Table1[[#This Row],[value of House]]</f>
        <v>111205.63653297821</v>
      </c>
      <c r="P452">
        <f t="shared" ca="1" si="160"/>
        <v>51238.255926428814</v>
      </c>
      <c r="Q452">
        <f t="shared" ca="1" si="161"/>
        <v>37196</v>
      </c>
      <c r="R452">
        <f t="shared" ca="1" si="162"/>
        <v>14214.157465265256</v>
      </c>
      <c r="S452">
        <f t="shared" ca="1" si="163"/>
        <v>54770.105500645928</v>
      </c>
      <c r="T452">
        <f t="shared" ca="1" si="164"/>
        <v>268344.36142707476</v>
      </c>
      <c r="U452">
        <f t="shared" ca="1" si="165"/>
        <v>162615.79399824346</v>
      </c>
      <c r="V452">
        <f t="shared" ca="1" si="166"/>
        <v>105728.5674288313</v>
      </c>
      <c r="X452" s="1">
        <f ca="1">IF(Table1[[#This Row],[Gender]]="Men",1,0)</f>
        <v>0</v>
      </c>
      <c r="Y452">
        <f ca="1">IF(Table1[[#This Row],[Gender]]="Women",1,0)</f>
        <v>1</v>
      </c>
      <c r="AB452" s="2"/>
      <c r="AD452" s="1">
        <f ca="1">IF(Table1[[#This Row],[Occupation]]="General Work",1,0)</f>
        <v>0</v>
      </c>
      <c r="AE452">
        <f ca="1">IF(Table1[[#This Row],[Occupation]]="IT",1,0)</f>
        <v>0</v>
      </c>
      <c r="AF452">
        <f ca="1">IF(Table1[[#This Row],[Occupation]]="Agriculture",1,0)</f>
        <v>0</v>
      </c>
      <c r="AG452">
        <f ca="1">IF(Table1[[#This Row],[Occupation]]="Teaching",1,0)</f>
        <v>0</v>
      </c>
      <c r="AH452">
        <f ca="1">IF(Table1[[#This Row],[Occupation]]="Construction",1,0)</f>
        <v>1</v>
      </c>
      <c r="AI452">
        <f ca="1">IF(Table1[[#This Row],[Occupation]]="Health",1,0)</f>
        <v>0</v>
      </c>
      <c r="AP452" s="1"/>
      <c r="AQ452" s="11">
        <f t="shared" ca="1" si="145"/>
        <v>19949.500297424165</v>
      </c>
      <c r="AR452" s="2"/>
      <c r="AS452" s="1">
        <f ca="1">IF(Table1[[#This Row],[Value of Debts]]&gt;$AT$5,1,0)</f>
        <v>1</v>
      </c>
      <c r="AV452" s="2"/>
      <c r="AW452" s="16">
        <f ca="1">Table1[[#This Row],[Mortage Left]]/Table1[[#This Row],[value of House]]</f>
        <v>0.68503373578860027</v>
      </c>
      <c r="AX452">
        <f t="shared" ca="1" si="154"/>
        <v>0</v>
      </c>
      <c r="BA452" s="1">
        <f ca="1">IF(Table1[[#This Row],[Area]]="Area 1",Table1[[#This Row],[Income]],0)</f>
        <v>0</v>
      </c>
      <c r="BB452">
        <f ca="1">IF(Table1[[#This Row],[Area]]="Area 2",Table1[[#This Row],[Income]],0)</f>
        <v>0</v>
      </c>
      <c r="BC452">
        <f ca="1">IF(Table1[[#This Row],[Area]]="Area 3",Table1[[#This Row],[Income]],0)</f>
        <v>0</v>
      </c>
      <c r="BD452">
        <f ca="1">IF(Table1[[#This Row],[Area]]="Area 4",Table1[[#This Row],[Income]],0)</f>
        <v>0</v>
      </c>
      <c r="BE452">
        <f ca="1">IF(Table1[[#This Row],[Area]]="Area 5",Table1[[#This Row],[Income]],0)</f>
        <v>0</v>
      </c>
      <c r="BF452">
        <f ca="1">IF(Table1[[#This Row],[Area]]="Area 6",Table1[[#This Row],[Income]],0)</f>
        <v>0</v>
      </c>
      <c r="BG452">
        <f ca="1">IF(Table1[[#This Row],[Area]]="Area 7",Table1[[#This Row],[Income]],0)</f>
        <v>0</v>
      </c>
      <c r="BH452">
        <f ca="1">IF(Table1[[#This Row],[Area]]="Area 8",Table1[[#This Row],[Income]],0)</f>
        <v>0</v>
      </c>
      <c r="BI452">
        <f ca="1">IF(Table1[[#This Row],[Area]]="Area 9",Table1[[#This Row],[Income]],0)</f>
        <v>0</v>
      </c>
      <c r="BJ452">
        <f ca="1">IF(Table1[[#This Row],[Area]]="Area 10",Table1[[#This Row],[Income]],0)</f>
        <v>0</v>
      </c>
      <c r="BK452">
        <f ca="1">IF(Table1[[#This Row],[Area]]="Area 11",Table1[[#This Row],[Income]],0)</f>
        <v>0</v>
      </c>
      <c r="BL452">
        <f ca="1">IF(Table1[[#This Row],[Area]]="Area 12",Table1[[#This Row],[Income]],0)</f>
        <v>40584</v>
      </c>
      <c r="BM452">
        <f ca="1">IF(Table1[[#This Row],[Area]]="Area 13",Table1[[#This Row],[Income]],0)</f>
        <v>0</v>
      </c>
      <c r="BN452" s="2">
        <f ca="1">IF(Table1[[#This Row],[Area]]="Area 14",Table1[[#This Row],[Income]],0)</f>
        <v>0</v>
      </c>
      <c r="BO452" s="1">
        <f ca="1">IF(Table1[[#This Row],[Occupation]]="Health",Table1[[#This Row],[Income]],0)</f>
        <v>0</v>
      </c>
      <c r="BP452">
        <f ca="1">IF(Table1[[#This Row],[Occupation]]="Construction",Table1[[#This Row],[Income]],0)</f>
        <v>40584</v>
      </c>
      <c r="BQ452">
        <f ca="1">IF(Table1[[#This Row],[Occupation]]="Teaching",Table1[[#This Row],[Income]],0)</f>
        <v>0</v>
      </c>
      <c r="BR452">
        <f ca="1">IF(Table1[[#This Row],[Occupation]]="IT",Table1[[#This Row],[Income]],0)</f>
        <v>0</v>
      </c>
      <c r="BS452">
        <f ca="1">IF(Table1[[#This Row],[Occupation]]="General Work",Table1[[#This Row],[Income]],0)</f>
        <v>0</v>
      </c>
      <c r="BT452" s="2">
        <f ca="1">IF(Table1[[#This Row],[Occupation]]="Agriculture",Table1[[#This Row],[Income]],0)</f>
        <v>0</v>
      </c>
      <c r="BV452" s="1">
        <f ca="1">IF(Table1[[#This Row],[Value of Debts]]&gt;Table1[[#This Row],[Income]],1,0)</f>
        <v>1</v>
      </c>
      <c r="BY452" s="2">
        <f ca="1">IF(Table1[[#This Row],[Net Worth of person]]&gt;$BZ$5,Table1[[#This Row],[Age]],0)</f>
        <v>26</v>
      </c>
    </row>
    <row r="453" spans="2:77" x14ac:dyDescent="0.3">
      <c r="B453">
        <f t="shared" ca="1" si="146"/>
        <v>1</v>
      </c>
      <c r="C453" t="str">
        <f t="shared" ca="1" si="155"/>
        <v>Men</v>
      </c>
      <c r="D453">
        <f t="shared" ca="1" si="147"/>
        <v>35</v>
      </c>
      <c r="E453">
        <f t="shared" ca="1" si="148"/>
        <v>1</v>
      </c>
      <c r="F453" t="str">
        <f t="shared" ca="1" si="156"/>
        <v>Health</v>
      </c>
      <c r="G453">
        <f t="shared" ca="1" si="149"/>
        <v>2</v>
      </c>
      <c r="H453" t="str">
        <f t="shared" ca="1" si="157"/>
        <v>College</v>
      </c>
      <c r="I453">
        <f t="shared" ca="1" si="150"/>
        <v>0</v>
      </c>
      <c r="J453">
        <f t="shared" ca="1" si="151"/>
        <v>1</v>
      </c>
      <c r="K453">
        <f t="shared" ca="1" si="152"/>
        <v>32919</v>
      </c>
      <c r="L453">
        <f t="shared" ca="1" si="153"/>
        <v>6</v>
      </c>
      <c r="M453" t="str">
        <f t="shared" ca="1" si="158"/>
        <v>Area 6</v>
      </c>
      <c r="N453">
        <f t="shared" ca="1" si="159"/>
        <v>131676</v>
      </c>
      <c r="O453">
        <f ca="1">RAND()*Table1[[#This Row],[value of House]]</f>
        <v>100099.36456802915</v>
      </c>
      <c r="P453">
        <f t="shared" ca="1" si="160"/>
        <v>19949.500297424165</v>
      </c>
      <c r="Q453">
        <f t="shared" ca="1" si="161"/>
        <v>12602</v>
      </c>
      <c r="R453">
        <f t="shared" ca="1" si="162"/>
        <v>45742.272380055125</v>
      </c>
      <c r="S453">
        <f t="shared" ca="1" si="163"/>
        <v>45684.759622750229</v>
      </c>
      <c r="T453">
        <f t="shared" ca="1" si="164"/>
        <v>197310.25992017437</v>
      </c>
      <c r="U453">
        <f t="shared" ca="1" si="165"/>
        <v>158443.63694808428</v>
      </c>
      <c r="V453">
        <f t="shared" ca="1" si="166"/>
        <v>38866.622972090088</v>
      </c>
      <c r="X453" s="1">
        <f ca="1">IF(Table1[[#This Row],[Gender]]="Men",1,0)</f>
        <v>1</v>
      </c>
      <c r="Y453">
        <f ca="1">IF(Table1[[#This Row],[Gender]]="Women",1,0)</f>
        <v>0</v>
      </c>
      <c r="AB453" s="2"/>
      <c r="AD453" s="1">
        <f ca="1">IF(Table1[[#This Row],[Occupation]]="General Work",1,0)</f>
        <v>0</v>
      </c>
      <c r="AE453">
        <f ca="1">IF(Table1[[#This Row],[Occupation]]="IT",1,0)</f>
        <v>0</v>
      </c>
      <c r="AF453">
        <f ca="1">IF(Table1[[#This Row],[Occupation]]="Agriculture",1,0)</f>
        <v>0</v>
      </c>
      <c r="AG453">
        <f ca="1">IF(Table1[[#This Row],[Occupation]]="Teaching",1,0)</f>
        <v>0</v>
      </c>
      <c r="AH453">
        <f ca="1">IF(Table1[[#This Row],[Occupation]]="Construction",1,0)</f>
        <v>0</v>
      </c>
      <c r="AI453">
        <f ca="1">IF(Table1[[#This Row],[Occupation]]="Health",1,0)</f>
        <v>1</v>
      </c>
      <c r="AP453" s="1"/>
      <c r="AQ453" s="11">
        <f t="shared" ca="1" si="145"/>
        <v>56169.001588924737</v>
      </c>
      <c r="AR453" s="2"/>
      <c r="AS453" s="1">
        <f ca="1">IF(Table1[[#This Row],[Value of Debts]]&gt;$AT$5,1,0)</f>
        <v>1</v>
      </c>
      <c r="AV453" s="2"/>
      <c r="AW453" s="16">
        <f ca="1">Table1[[#This Row],[Mortage Left]]/Table1[[#This Row],[value of House]]</f>
        <v>0.76019445128975027</v>
      </c>
      <c r="AX453">
        <f t="shared" ca="1" si="154"/>
        <v>0</v>
      </c>
      <c r="BA453" s="1">
        <f ca="1">IF(Table1[[#This Row],[Area]]="Area 1",Table1[[#This Row],[Income]],0)</f>
        <v>0</v>
      </c>
      <c r="BB453">
        <f ca="1">IF(Table1[[#This Row],[Area]]="Area 2",Table1[[#This Row],[Income]],0)</f>
        <v>0</v>
      </c>
      <c r="BC453">
        <f ca="1">IF(Table1[[#This Row],[Area]]="Area 3",Table1[[#This Row],[Income]],0)</f>
        <v>0</v>
      </c>
      <c r="BD453">
        <f ca="1">IF(Table1[[#This Row],[Area]]="Area 4",Table1[[#This Row],[Income]],0)</f>
        <v>0</v>
      </c>
      <c r="BE453">
        <f ca="1">IF(Table1[[#This Row],[Area]]="Area 5",Table1[[#This Row],[Income]],0)</f>
        <v>0</v>
      </c>
      <c r="BF453">
        <f ca="1">IF(Table1[[#This Row],[Area]]="Area 6",Table1[[#This Row],[Income]],0)</f>
        <v>32919</v>
      </c>
      <c r="BG453">
        <f ca="1">IF(Table1[[#This Row],[Area]]="Area 7",Table1[[#This Row],[Income]],0)</f>
        <v>0</v>
      </c>
      <c r="BH453">
        <f ca="1">IF(Table1[[#This Row],[Area]]="Area 8",Table1[[#This Row],[Income]],0)</f>
        <v>0</v>
      </c>
      <c r="BI453">
        <f ca="1">IF(Table1[[#This Row],[Area]]="Area 9",Table1[[#This Row],[Income]],0)</f>
        <v>0</v>
      </c>
      <c r="BJ453">
        <f ca="1">IF(Table1[[#This Row],[Area]]="Area 10",Table1[[#This Row],[Income]],0)</f>
        <v>0</v>
      </c>
      <c r="BK453">
        <f ca="1">IF(Table1[[#This Row],[Area]]="Area 11",Table1[[#This Row],[Income]],0)</f>
        <v>0</v>
      </c>
      <c r="BL453">
        <f ca="1">IF(Table1[[#This Row],[Area]]="Area 12",Table1[[#This Row],[Income]],0)</f>
        <v>0</v>
      </c>
      <c r="BM453">
        <f ca="1">IF(Table1[[#This Row],[Area]]="Area 13",Table1[[#This Row],[Income]],0)</f>
        <v>0</v>
      </c>
      <c r="BN453" s="2">
        <f ca="1">IF(Table1[[#This Row],[Area]]="Area 14",Table1[[#This Row],[Income]],0)</f>
        <v>0</v>
      </c>
      <c r="BO453" s="1">
        <f ca="1">IF(Table1[[#This Row],[Occupation]]="Health",Table1[[#This Row],[Income]],0)</f>
        <v>32919</v>
      </c>
      <c r="BP453">
        <f ca="1">IF(Table1[[#This Row],[Occupation]]="Construction",Table1[[#This Row],[Income]],0)</f>
        <v>0</v>
      </c>
      <c r="BQ453">
        <f ca="1">IF(Table1[[#This Row],[Occupation]]="Teaching",Table1[[#This Row],[Income]],0)</f>
        <v>0</v>
      </c>
      <c r="BR453">
        <f ca="1">IF(Table1[[#This Row],[Occupation]]="IT",Table1[[#This Row],[Income]],0)</f>
        <v>0</v>
      </c>
      <c r="BS453">
        <f ca="1">IF(Table1[[#This Row],[Occupation]]="General Work",Table1[[#This Row],[Income]],0)</f>
        <v>0</v>
      </c>
      <c r="BT453" s="2">
        <f ca="1">IF(Table1[[#This Row],[Occupation]]="Agriculture",Table1[[#This Row],[Income]],0)</f>
        <v>0</v>
      </c>
      <c r="BV453" s="1">
        <f ca="1">IF(Table1[[#This Row],[Value of Debts]]&gt;Table1[[#This Row],[Income]],1,0)</f>
        <v>1</v>
      </c>
      <c r="BY453" s="2">
        <f ca="1">IF(Table1[[#This Row],[Net Worth of person]]&gt;$BZ$5,Table1[[#This Row],[Age]],0)</f>
        <v>0</v>
      </c>
    </row>
    <row r="454" spans="2:77" x14ac:dyDescent="0.3">
      <c r="B454">
        <f t="shared" ca="1" si="146"/>
        <v>1</v>
      </c>
      <c r="C454" t="str">
        <f t="shared" ca="1" si="155"/>
        <v>Men</v>
      </c>
      <c r="D454">
        <f t="shared" ca="1" si="147"/>
        <v>39</v>
      </c>
      <c r="E454">
        <f t="shared" ca="1" si="148"/>
        <v>4</v>
      </c>
      <c r="F454" t="str">
        <f t="shared" ca="1" si="156"/>
        <v>IT</v>
      </c>
      <c r="G454">
        <f t="shared" ca="1" si="149"/>
        <v>3</v>
      </c>
      <c r="H454" t="str">
        <f t="shared" ca="1" si="157"/>
        <v>University</v>
      </c>
      <c r="I454">
        <f t="shared" ca="1" si="150"/>
        <v>3</v>
      </c>
      <c r="J454">
        <f t="shared" ca="1" si="151"/>
        <v>3</v>
      </c>
      <c r="K454">
        <f t="shared" ca="1" si="152"/>
        <v>85313</v>
      </c>
      <c r="L454">
        <f t="shared" ca="1" si="153"/>
        <v>4</v>
      </c>
      <c r="M454" t="str">
        <f t="shared" ca="1" si="158"/>
        <v>Area 4</v>
      </c>
      <c r="N454">
        <f t="shared" ca="1" si="159"/>
        <v>341252</v>
      </c>
      <c r="O454">
        <f ca="1">RAND()*Table1[[#This Row],[value of House]]</f>
        <v>72307.882304470972</v>
      </c>
      <c r="P454">
        <f t="shared" ca="1" si="160"/>
        <v>168507.00476677422</v>
      </c>
      <c r="Q454">
        <f t="shared" ca="1" si="161"/>
        <v>154072</v>
      </c>
      <c r="R454">
        <f t="shared" ca="1" si="162"/>
        <v>36621.363021194215</v>
      </c>
      <c r="S454">
        <f t="shared" ca="1" si="163"/>
        <v>68531.314591136877</v>
      </c>
      <c r="T454">
        <f t="shared" ca="1" si="164"/>
        <v>578290.31935791112</v>
      </c>
      <c r="U454">
        <f t="shared" ca="1" si="165"/>
        <v>263001.24532566522</v>
      </c>
      <c r="V454">
        <f t="shared" ca="1" si="166"/>
        <v>315289.0740322459</v>
      </c>
      <c r="X454" s="1">
        <f ca="1">IF(Table1[[#This Row],[Gender]]="Men",1,0)</f>
        <v>1</v>
      </c>
      <c r="Y454">
        <f ca="1">IF(Table1[[#This Row],[Gender]]="Women",1,0)</f>
        <v>0</v>
      </c>
      <c r="AB454" s="2"/>
      <c r="AD454" s="1">
        <f ca="1">IF(Table1[[#This Row],[Occupation]]="General Work",1,0)</f>
        <v>0</v>
      </c>
      <c r="AE454">
        <f ca="1">IF(Table1[[#This Row],[Occupation]]="IT",1,0)</f>
        <v>1</v>
      </c>
      <c r="AF454">
        <f ca="1">IF(Table1[[#This Row],[Occupation]]="Agriculture",1,0)</f>
        <v>0</v>
      </c>
      <c r="AG454">
        <f ca="1">IF(Table1[[#This Row],[Occupation]]="Teaching",1,0)</f>
        <v>0</v>
      </c>
      <c r="AH454">
        <f ca="1">IF(Table1[[#This Row],[Occupation]]="Construction",1,0)</f>
        <v>0</v>
      </c>
      <c r="AI454">
        <f ca="1">IF(Table1[[#This Row],[Occupation]]="Health",1,0)</f>
        <v>0</v>
      </c>
      <c r="AP454" s="1"/>
      <c r="AQ454" s="11">
        <f t="shared" ca="1" si="145"/>
        <v>18647.860916536927</v>
      </c>
      <c r="AR454" s="2"/>
      <c r="AS454" s="1">
        <f ca="1">IF(Table1[[#This Row],[Value of Debts]]&gt;$AT$5,1,0)</f>
        <v>1</v>
      </c>
      <c r="AV454" s="2"/>
      <c r="AW454" s="16">
        <f ca="1">Table1[[#This Row],[Mortage Left]]/Table1[[#This Row],[value of House]]</f>
        <v>0.21188998835016637</v>
      </c>
      <c r="AX454">
        <f t="shared" ca="1" si="154"/>
        <v>1</v>
      </c>
      <c r="BA454" s="1">
        <f ca="1">IF(Table1[[#This Row],[Area]]="Area 1",Table1[[#This Row],[Income]],0)</f>
        <v>0</v>
      </c>
      <c r="BB454">
        <f ca="1">IF(Table1[[#This Row],[Area]]="Area 2",Table1[[#This Row],[Income]],0)</f>
        <v>0</v>
      </c>
      <c r="BC454">
        <f ca="1">IF(Table1[[#This Row],[Area]]="Area 3",Table1[[#This Row],[Income]],0)</f>
        <v>0</v>
      </c>
      <c r="BD454">
        <f ca="1">IF(Table1[[#This Row],[Area]]="Area 4",Table1[[#This Row],[Income]],0)</f>
        <v>85313</v>
      </c>
      <c r="BE454">
        <f ca="1">IF(Table1[[#This Row],[Area]]="Area 5",Table1[[#This Row],[Income]],0)</f>
        <v>0</v>
      </c>
      <c r="BF454">
        <f ca="1">IF(Table1[[#This Row],[Area]]="Area 6",Table1[[#This Row],[Income]],0)</f>
        <v>0</v>
      </c>
      <c r="BG454">
        <f ca="1">IF(Table1[[#This Row],[Area]]="Area 7",Table1[[#This Row],[Income]],0)</f>
        <v>0</v>
      </c>
      <c r="BH454">
        <f ca="1">IF(Table1[[#This Row],[Area]]="Area 8",Table1[[#This Row],[Income]],0)</f>
        <v>0</v>
      </c>
      <c r="BI454">
        <f ca="1">IF(Table1[[#This Row],[Area]]="Area 9",Table1[[#This Row],[Income]],0)</f>
        <v>0</v>
      </c>
      <c r="BJ454">
        <f ca="1">IF(Table1[[#This Row],[Area]]="Area 10",Table1[[#This Row],[Income]],0)</f>
        <v>0</v>
      </c>
      <c r="BK454">
        <f ca="1">IF(Table1[[#This Row],[Area]]="Area 11",Table1[[#This Row],[Income]],0)</f>
        <v>0</v>
      </c>
      <c r="BL454">
        <f ca="1">IF(Table1[[#This Row],[Area]]="Area 12",Table1[[#This Row],[Income]],0)</f>
        <v>0</v>
      </c>
      <c r="BM454">
        <f ca="1">IF(Table1[[#This Row],[Area]]="Area 13",Table1[[#This Row],[Income]],0)</f>
        <v>0</v>
      </c>
      <c r="BN454" s="2">
        <f ca="1">IF(Table1[[#This Row],[Area]]="Area 14",Table1[[#This Row],[Income]],0)</f>
        <v>0</v>
      </c>
      <c r="BO454" s="1">
        <f ca="1">IF(Table1[[#This Row],[Occupation]]="Health",Table1[[#This Row],[Income]],0)</f>
        <v>0</v>
      </c>
      <c r="BP454">
        <f ca="1">IF(Table1[[#This Row],[Occupation]]="Construction",Table1[[#This Row],[Income]],0)</f>
        <v>0</v>
      </c>
      <c r="BQ454">
        <f ca="1">IF(Table1[[#This Row],[Occupation]]="Teaching",Table1[[#This Row],[Income]],0)</f>
        <v>0</v>
      </c>
      <c r="BR454">
        <f ca="1">IF(Table1[[#This Row],[Occupation]]="IT",Table1[[#This Row],[Income]],0)</f>
        <v>85313</v>
      </c>
      <c r="BS454">
        <f ca="1">IF(Table1[[#This Row],[Occupation]]="General Work",Table1[[#This Row],[Income]],0)</f>
        <v>0</v>
      </c>
      <c r="BT454" s="2">
        <f ca="1">IF(Table1[[#This Row],[Occupation]]="Agriculture",Table1[[#This Row],[Income]],0)</f>
        <v>0</v>
      </c>
      <c r="BV454" s="1">
        <f ca="1">IF(Table1[[#This Row],[Value of Debts]]&gt;Table1[[#This Row],[Income]],1,0)</f>
        <v>1</v>
      </c>
      <c r="BY454" s="2">
        <f ca="1">IF(Table1[[#This Row],[Net Worth of person]]&gt;$BZ$5,Table1[[#This Row],[Age]],0)</f>
        <v>39</v>
      </c>
    </row>
    <row r="455" spans="2:77" x14ac:dyDescent="0.3">
      <c r="B455">
        <f t="shared" ca="1" si="146"/>
        <v>2</v>
      </c>
      <c r="C455" t="str">
        <f t="shared" ca="1" si="155"/>
        <v>Women</v>
      </c>
      <c r="D455">
        <f t="shared" ca="1" si="147"/>
        <v>33</v>
      </c>
      <c r="E455">
        <f t="shared" ca="1" si="148"/>
        <v>5</v>
      </c>
      <c r="F455" t="str">
        <f t="shared" ca="1" si="156"/>
        <v>General Work</v>
      </c>
      <c r="G455">
        <f t="shared" ca="1" si="149"/>
        <v>4</v>
      </c>
      <c r="H455" t="str">
        <f t="shared" ca="1" si="157"/>
        <v>Technical</v>
      </c>
      <c r="I455">
        <f t="shared" ca="1" si="150"/>
        <v>4</v>
      </c>
      <c r="J455">
        <f t="shared" ca="1" si="151"/>
        <v>2</v>
      </c>
      <c r="K455">
        <f t="shared" ca="1" si="152"/>
        <v>64100</v>
      </c>
      <c r="L455">
        <f t="shared" ca="1" si="153"/>
        <v>12</v>
      </c>
      <c r="M455" t="str">
        <f t="shared" ca="1" si="158"/>
        <v>Area 12</v>
      </c>
      <c r="N455">
        <f t="shared" ca="1" si="159"/>
        <v>256400</v>
      </c>
      <c r="O455">
        <f ca="1">RAND()*Table1[[#This Row],[value of House]]</f>
        <v>98871.049825263486</v>
      </c>
      <c r="P455">
        <f t="shared" ca="1" si="160"/>
        <v>37295.721833073854</v>
      </c>
      <c r="Q455">
        <f t="shared" ca="1" si="161"/>
        <v>639</v>
      </c>
      <c r="R455">
        <f t="shared" ca="1" si="162"/>
        <v>112446.50666215937</v>
      </c>
      <c r="S455">
        <f t="shared" ca="1" si="163"/>
        <v>19940.433255496471</v>
      </c>
      <c r="T455">
        <f t="shared" ca="1" si="164"/>
        <v>313636.15508857038</v>
      </c>
      <c r="U455">
        <f t="shared" ca="1" si="165"/>
        <v>211956.55648742284</v>
      </c>
      <c r="V455">
        <f t="shared" ca="1" si="166"/>
        <v>101679.59860114753</v>
      </c>
      <c r="X455" s="1">
        <f ca="1">IF(Table1[[#This Row],[Gender]]="Men",1,0)</f>
        <v>0</v>
      </c>
      <c r="Y455">
        <f ca="1">IF(Table1[[#This Row],[Gender]]="Women",1,0)</f>
        <v>1</v>
      </c>
      <c r="AB455" s="2"/>
      <c r="AD455" s="1">
        <f ca="1">IF(Table1[[#This Row],[Occupation]]="General Work",1,0)</f>
        <v>1</v>
      </c>
      <c r="AE455">
        <f ca="1">IF(Table1[[#This Row],[Occupation]]="IT",1,0)</f>
        <v>0</v>
      </c>
      <c r="AF455">
        <f ca="1">IF(Table1[[#This Row],[Occupation]]="Agriculture",1,0)</f>
        <v>0</v>
      </c>
      <c r="AG455">
        <f ca="1">IF(Table1[[#This Row],[Occupation]]="Teaching",1,0)</f>
        <v>0</v>
      </c>
      <c r="AH455">
        <f ca="1">IF(Table1[[#This Row],[Occupation]]="Construction",1,0)</f>
        <v>0</v>
      </c>
      <c r="AI455">
        <f ca="1">IF(Table1[[#This Row],[Occupation]]="Health",1,0)</f>
        <v>0</v>
      </c>
      <c r="AP455" s="1"/>
      <c r="AQ455" s="11">
        <f t="shared" ref="AQ455:AQ506" ca="1" si="167">P456/J456</f>
        <v>33462.07359813014</v>
      </c>
      <c r="AR455" s="2"/>
      <c r="AS455" s="1">
        <f ca="1">IF(Table1[[#This Row],[Value of Debts]]&gt;$AT$5,1,0)</f>
        <v>1</v>
      </c>
      <c r="AV455" s="2"/>
      <c r="AW455" s="16">
        <f ca="1">Table1[[#This Row],[Mortage Left]]/Table1[[#This Row],[value of House]]</f>
        <v>0.38561251881928038</v>
      </c>
      <c r="AX455">
        <f t="shared" ca="1" si="154"/>
        <v>0</v>
      </c>
      <c r="BA455" s="1">
        <f ca="1">IF(Table1[[#This Row],[Area]]="Area 1",Table1[[#This Row],[Income]],0)</f>
        <v>0</v>
      </c>
      <c r="BB455">
        <f ca="1">IF(Table1[[#This Row],[Area]]="Area 2",Table1[[#This Row],[Income]],0)</f>
        <v>0</v>
      </c>
      <c r="BC455">
        <f ca="1">IF(Table1[[#This Row],[Area]]="Area 3",Table1[[#This Row],[Income]],0)</f>
        <v>0</v>
      </c>
      <c r="BD455">
        <f ca="1">IF(Table1[[#This Row],[Area]]="Area 4",Table1[[#This Row],[Income]],0)</f>
        <v>0</v>
      </c>
      <c r="BE455">
        <f ca="1">IF(Table1[[#This Row],[Area]]="Area 5",Table1[[#This Row],[Income]],0)</f>
        <v>0</v>
      </c>
      <c r="BF455">
        <f ca="1">IF(Table1[[#This Row],[Area]]="Area 6",Table1[[#This Row],[Income]],0)</f>
        <v>0</v>
      </c>
      <c r="BG455">
        <f ca="1">IF(Table1[[#This Row],[Area]]="Area 7",Table1[[#This Row],[Income]],0)</f>
        <v>0</v>
      </c>
      <c r="BH455">
        <f ca="1">IF(Table1[[#This Row],[Area]]="Area 8",Table1[[#This Row],[Income]],0)</f>
        <v>0</v>
      </c>
      <c r="BI455">
        <f ca="1">IF(Table1[[#This Row],[Area]]="Area 9",Table1[[#This Row],[Income]],0)</f>
        <v>0</v>
      </c>
      <c r="BJ455">
        <f ca="1">IF(Table1[[#This Row],[Area]]="Area 10",Table1[[#This Row],[Income]],0)</f>
        <v>0</v>
      </c>
      <c r="BK455">
        <f ca="1">IF(Table1[[#This Row],[Area]]="Area 11",Table1[[#This Row],[Income]],0)</f>
        <v>0</v>
      </c>
      <c r="BL455">
        <f ca="1">IF(Table1[[#This Row],[Area]]="Area 12",Table1[[#This Row],[Income]],0)</f>
        <v>64100</v>
      </c>
      <c r="BM455">
        <f ca="1">IF(Table1[[#This Row],[Area]]="Area 13",Table1[[#This Row],[Income]],0)</f>
        <v>0</v>
      </c>
      <c r="BN455" s="2">
        <f ca="1">IF(Table1[[#This Row],[Area]]="Area 14",Table1[[#This Row],[Income]],0)</f>
        <v>0</v>
      </c>
      <c r="BO455" s="1">
        <f ca="1">IF(Table1[[#This Row],[Occupation]]="Health",Table1[[#This Row],[Income]],0)</f>
        <v>0</v>
      </c>
      <c r="BP455">
        <f ca="1">IF(Table1[[#This Row],[Occupation]]="Construction",Table1[[#This Row],[Income]],0)</f>
        <v>0</v>
      </c>
      <c r="BQ455">
        <f ca="1">IF(Table1[[#This Row],[Occupation]]="Teaching",Table1[[#This Row],[Income]],0)</f>
        <v>0</v>
      </c>
      <c r="BR455">
        <f ca="1">IF(Table1[[#This Row],[Occupation]]="IT",Table1[[#This Row],[Income]],0)</f>
        <v>0</v>
      </c>
      <c r="BS455">
        <f ca="1">IF(Table1[[#This Row],[Occupation]]="General Work",Table1[[#This Row],[Income]],0)</f>
        <v>64100</v>
      </c>
      <c r="BT455" s="2">
        <f ca="1">IF(Table1[[#This Row],[Occupation]]="Agriculture",Table1[[#This Row],[Income]],0)</f>
        <v>0</v>
      </c>
      <c r="BV455" s="1">
        <f ca="1">IF(Table1[[#This Row],[Value of Debts]]&gt;Table1[[#This Row],[Income]],1,0)</f>
        <v>1</v>
      </c>
      <c r="BY455" s="2">
        <f ca="1">IF(Table1[[#This Row],[Net Worth of person]]&gt;$BZ$5,Table1[[#This Row],[Age]],0)</f>
        <v>33</v>
      </c>
    </row>
    <row r="456" spans="2:77" x14ac:dyDescent="0.3">
      <c r="B456">
        <f t="shared" ref="B456:B507" ca="1" si="168">RANDBETWEEN(1,2)</f>
        <v>2</v>
      </c>
      <c r="C456" t="str">
        <f t="shared" ca="1" si="155"/>
        <v>Women</v>
      </c>
      <c r="D456">
        <f t="shared" ref="D456:D507" ca="1" si="169">RANDBETWEEN(25,45)</f>
        <v>34</v>
      </c>
      <c r="E456">
        <f t="shared" ref="E456:E507" ca="1" si="170">RANDBETWEEN(1,6)</f>
        <v>3</v>
      </c>
      <c r="F456" t="str">
        <f t="shared" ca="1" si="156"/>
        <v>Teaching</v>
      </c>
      <c r="G456">
        <f t="shared" ref="G456:G507" ca="1" si="171">RANDBETWEEN(1,5)</f>
        <v>1</v>
      </c>
      <c r="H456" t="str">
        <f t="shared" ca="1" si="157"/>
        <v>High School</v>
      </c>
      <c r="I456">
        <f t="shared" ref="I456:I507" ca="1" si="172">RANDBETWEEN(0,4)</f>
        <v>2</v>
      </c>
      <c r="J456">
        <f t="shared" ref="J456:J507" ca="1" si="173">RANDBETWEEN(1,3)</f>
        <v>1</v>
      </c>
      <c r="K456">
        <f t="shared" ref="K456:K507" ca="1" si="174">RANDBETWEEN(25000,90000)</f>
        <v>71518</v>
      </c>
      <c r="L456">
        <f t="shared" ref="L456:L507" ca="1" si="175">RANDBETWEEN(1,14)</f>
        <v>8</v>
      </c>
      <c r="M456" t="str">
        <f t="shared" ca="1" si="158"/>
        <v>Area 8</v>
      </c>
      <c r="N456">
        <f t="shared" ca="1" si="159"/>
        <v>357590</v>
      </c>
      <c r="O456">
        <f ca="1">RAND()*Table1[[#This Row],[value of House]]</f>
        <v>272094.60557882901</v>
      </c>
      <c r="P456">
        <f t="shared" ca="1" si="160"/>
        <v>33462.07359813014</v>
      </c>
      <c r="Q456">
        <f t="shared" ca="1" si="161"/>
        <v>8816</v>
      </c>
      <c r="R456">
        <f t="shared" ca="1" si="162"/>
        <v>13196.528775300854</v>
      </c>
      <c r="S456">
        <f t="shared" ca="1" si="163"/>
        <v>45061.784019950835</v>
      </c>
      <c r="T456">
        <f t="shared" ca="1" si="164"/>
        <v>436113.85761808098</v>
      </c>
      <c r="U456">
        <f t="shared" ca="1" si="165"/>
        <v>294107.13435412984</v>
      </c>
      <c r="V456">
        <f t="shared" ca="1" si="166"/>
        <v>142006.72326395113</v>
      </c>
      <c r="X456" s="1">
        <f ca="1">IF(Table1[[#This Row],[Gender]]="Men",1,0)</f>
        <v>0</v>
      </c>
      <c r="Y456">
        <f ca="1">IF(Table1[[#This Row],[Gender]]="Women",1,0)</f>
        <v>1</v>
      </c>
      <c r="AB456" s="2"/>
      <c r="AD456" s="1">
        <f ca="1">IF(Table1[[#This Row],[Occupation]]="General Work",1,0)</f>
        <v>0</v>
      </c>
      <c r="AE456">
        <f ca="1">IF(Table1[[#This Row],[Occupation]]="IT",1,0)</f>
        <v>0</v>
      </c>
      <c r="AF456">
        <f ca="1">IF(Table1[[#This Row],[Occupation]]="Agriculture",1,0)</f>
        <v>0</v>
      </c>
      <c r="AG456">
        <f ca="1">IF(Table1[[#This Row],[Occupation]]="Teaching",1,0)</f>
        <v>1</v>
      </c>
      <c r="AH456">
        <f ca="1">IF(Table1[[#This Row],[Occupation]]="Construction",1,0)</f>
        <v>0</v>
      </c>
      <c r="AI456">
        <f ca="1">IF(Table1[[#This Row],[Occupation]]="Health",1,0)</f>
        <v>0</v>
      </c>
      <c r="AP456" s="1"/>
      <c r="AQ456" s="11">
        <f t="shared" ca="1" si="167"/>
        <v>61406.092790125978</v>
      </c>
      <c r="AR456" s="2"/>
      <c r="AS456" s="1">
        <f ca="1">IF(Table1[[#This Row],[Value of Debts]]&gt;$AT$5,1,0)</f>
        <v>1</v>
      </c>
      <c r="AV456" s="2"/>
      <c r="AW456" s="16">
        <f ca="1">Table1[[#This Row],[Mortage Left]]/Table1[[#This Row],[value of House]]</f>
        <v>0.76091223350437376</v>
      </c>
      <c r="AX456">
        <f t="shared" ref="AX456:AX507" ca="1" si="176">IF(AW456&lt;$AY$5,1,0)</f>
        <v>0</v>
      </c>
      <c r="BA456" s="1">
        <f ca="1">IF(Table1[[#This Row],[Area]]="Area 1",Table1[[#This Row],[Income]],0)</f>
        <v>0</v>
      </c>
      <c r="BB456">
        <f ca="1">IF(Table1[[#This Row],[Area]]="Area 2",Table1[[#This Row],[Income]],0)</f>
        <v>0</v>
      </c>
      <c r="BC456">
        <f ca="1">IF(Table1[[#This Row],[Area]]="Area 3",Table1[[#This Row],[Income]],0)</f>
        <v>0</v>
      </c>
      <c r="BD456">
        <f ca="1">IF(Table1[[#This Row],[Area]]="Area 4",Table1[[#This Row],[Income]],0)</f>
        <v>0</v>
      </c>
      <c r="BE456">
        <f ca="1">IF(Table1[[#This Row],[Area]]="Area 5",Table1[[#This Row],[Income]],0)</f>
        <v>0</v>
      </c>
      <c r="BF456">
        <f ca="1">IF(Table1[[#This Row],[Area]]="Area 6",Table1[[#This Row],[Income]],0)</f>
        <v>0</v>
      </c>
      <c r="BG456">
        <f ca="1">IF(Table1[[#This Row],[Area]]="Area 7",Table1[[#This Row],[Income]],0)</f>
        <v>0</v>
      </c>
      <c r="BH456">
        <f ca="1">IF(Table1[[#This Row],[Area]]="Area 8",Table1[[#This Row],[Income]],0)</f>
        <v>71518</v>
      </c>
      <c r="BI456">
        <f ca="1">IF(Table1[[#This Row],[Area]]="Area 9",Table1[[#This Row],[Income]],0)</f>
        <v>0</v>
      </c>
      <c r="BJ456">
        <f ca="1">IF(Table1[[#This Row],[Area]]="Area 10",Table1[[#This Row],[Income]],0)</f>
        <v>0</v>
      </c>
      <c r="BK456">
        <f ca="1">IF(Table1[[#This Row],[Area]]="Area 11",Table1[[#This Row],[Income]],0)</f>
        <v>0</v>
      </c>
      <c r="BL456">
        <f ca="1">IF(Table1[[#This Row],[Area]]="Area 12",Table1[[#This Row],[Income]],0)</f>
        <v>0</v>
      </c>
      <c r="BM456">
        <f ca="1">IF(Table1[[#This Row],[Area]]="Area 13",Table1[[#This Row],[Income]],0)</f>
        <v>0</v>
      </c>
      <c r="BN456" s="2">
        <f ca="1">IF(Table1[[#This Row],[Area]]="Area 14",Table1[[#This Row],[Income]],0)</f>
        <v>0</v>
      </c>
      <c r="BO456" s="1">
        <f ca="1">IF(Table1[[#This Row],[Occupation]]="Health",Table1[[#This Row],[Income]],0)</f>
        <v>0</v>
      </c>
      <c r="BP456">
        <f ca="1">IF(Table1[[#This Row],[Occupation]]="Construction",Table1[[#This Row],[Income]],0)</f>
        <v>0</v>
      </c>
      <c r="BQ456">
        <f ca="1">IF(Table1[[#This Row],[Occupation]]="Teaching",Table1[[#This Row],[Income]],0)</f>
        <v>71518</v>
      </c>
      <c r="BR456">
        <f ca="1">IF(Table1[[#This Row],[Occupation]]="IT",Table1[[#This Row],[Income]],0)</f>
        <v>0</v>
      </c>
      <c r="BS456">
        <f ca="1">IF(Table1[[#This Row],[Occupation]]="General Work",Table1[[#This Row],[Income]],0)</f>
        <v>0</v>
      </c>
      <c r="BT456" s="2">
        <f ca="1">IF(Table1[[#This Row],[Occupation]]="Agriculture",Table1[[#This Row],[Income]],0)</f>
        <v>0</v>
      </c>
      <c r="BV456" s="1">
        <f ca="1">IF(Table1[[#This Row],[Value of Debts]]&gt;Table1[[#This Row],[Income]],1,0)</f>
        <v>1</v>
      </c>
      <c r="BY456" s="2">
        <f ca="1">IF(Table1[[#This Row],[Net Worth of person]]&gt;$BZ$5,Table1[[#This Row],[Age]],0)</f>
        <v>34</v>
      </c>
    </row>
    <row r="457" spans="2:77" x14ac:dyDescent="0.3">
      <c r="B457">
        <f t="shared" ca="1" si="168"/>
        <v>1</v>
      </c>
      <c r="C457" t="str">
        <f t="shared" ca="1" si="155"/>
        <v>Men</v>
      </c>
      <c r="D457">
        <f t="shared" ca="1" si="169"/>
        <v>40</v>
      </c>
      <c r="E457">
        <f t="shared" ca="1" si="170"/>
        <v>2</v>
      </c>
      <c r="F457" t="str">
        <f t="shared" ca="1" si="156"/>
        <v>Construction</v>
      </c>
      <c r="G457">
        <f t="shared" ca="1" si="171"/>
        <v>1</v>
      </c>
      <c r="H457" t="str">
        <f t="shared" ca="1" si="157"/>
        <v>High School</v>
      </c>
      <c r="I457">
        <f t="shared" ca="1" si="172"/>
        <v>2</v>
      </c>
      <c r="J457">
        <f t="shared" ca="1" si="173"/>
        <v>3</v>
      </c>
      <c r="K457">
        <f t="shared" ca="1" si="174"/>
        <v>79691</v>
      </c>
      <c r="L457">
        <f t="shared" ca="1" si="175"/>
        <v>11</v>
      </c>
      <c r="M457" t="str">
        <f t="shared" ca="1" si="158"/>
        <v>Area 11</v>
      </c>
      <c r="N457">
        <f t="shared" ca="1" si="159"/>
        <v>398455</v>
      </c>
      <c r="O457">
        <f ca="1">RAND()*Table1[[#This Row],[value of House]]</f>
        <v>111055.8531632829</v>
      </c>
      <c r="P457">
        <f t="shared" ca="1" si="160"/>
        <v>184218.27837037793</v>
      </c>
      <c r="Q457">
        <f t="shared" ca="1" si="161"/>
        <v>119512</v>
      </c>
      <c r="R457">
        <f t="shared" ca="1" si="162"/>
        <v>111302.44489058762</v>
      </c>
      <c r="S457">
        <f t="shared" ca="1" si="163"/>
        <v>42721.333344764185</v>
      </c>
      <c r="T457">
        <f t="shared" ca="1" si="164"/>
        <v>625394.61171514215</v>
      </c>
      <c r="U457">
        <f t="shared" ca="1" si="165"/>
        <v>341870.29805387056</v>
      </c>
      <c r="V457">
        <f t="shared" ca="1" si="166"/>
        <v>283524.31366127159</v>
      </c>
      <c r="X457" s="1">
        <f ca="1">IF(Table1[[#This Row],[Gender]]="Men",1,0)</f>
        <v>1</v>
      </c>
      <c r="Y457">
        <f ca="1">IF(Table1[[#This Row],[Gender]]="Women",1,0)</f>
        <v>0</v>
      </c>
      <c r="AB457" s="2"/>
      <c r="AD457" s="1">
        <f ca="1">IF(Table1[[#This Row],[Occupation]]="General Work",1,0)</f>
        <v>0</v>
      </c>
      <c r="AE457">
        <f ca="1">IF(Table1[[#This Row],[Occupation]]="IT",1,0)</f>
        <v>0</v>
      </c>
      <c r="AF457">
        <f ca="1">IF(Table1[[#This Row],[Occupation]]="Agriculture",1,0)</f>
        <v>0</v>
      </c>
      <c r="AG457">
        <f ca="1">IF(Table1[[#This Row],[Occupation]]="Teaching",1,0)</f>
        <v>0</v>
      </c>
      <c r="AH457">
        <f ca="1">IF(Table1[[#This Row],[Occupation]]="Construction",1,0)</f>
        <v>1</v>
      </c>
      <c r="AI457">
        <f ca="1">IF(Table1[[#This Row],[Occupation]]="Health",1,0)</f>
        <v>0</v>
      </c>
      <c r="AP457" s="1"/>
      <c r="AQ457" s="11">
        <f t="shared" ca="1" si="167"/>
        <v>71574.663084969507</v>
      </c>
      <c r="AR457" s="2"/>
      <c r="AS457" s="1">
        <f ca="1">IF(Table1[[#This Row],[Value of Debts]]&gt;$AT$5,1,0)</f>
        <v>1</v>
      </c>
      <c r="AV457" s="2"/>
      <c r="AW457" s="16">
        <f ca="1">Table1[[#This Row],[Mortage Left]]/Table1[[#This Row],[value of House]]</f>
        <v>0.27871617413078742</v>
      </c>
      <c r="AX457">
        <f t="shared" ca="1" si="176"/>
        <v>1</v>
      </c>
      <c r="BA457" s="1">
        <f ca="1">IF(Table1[[#This Row],[Area]]="Area 1",Table1[[#This Row],[Income]],0)</f>
        <v>0</v>
      </c>
      <c r="BB457">
        <f ca="1">IF(Table1[[#This Row],[Area]]="Area 2",Table1[[#This Row],[Income]],0)</f>
        <v>0</v>
      </c>
      <c r="BC457">
        <f ca="1">IF(Table1[[#This Row],[Area]]="Area 3",Table1[[#This Row],[Income]],0)</f>
        <v>0</v>
      </c>
      <c r="BD457">
        <f ca="1">IF(Table1[[#This Row],[Area]]="Area 4",Table1[[#This Row],[Income]],0)</f>
        <v>0</v>
      </c>
      <c r="BE457">
        <f ca="1">IF(Table1[[#This Row],[Area]]="Area 5",Table1[[#This Row],[Income]],0)</f>
        <v>0</v>
      </c>
      <c r="BF457">
        <f ca="1">IF(Table1[[#This Row],[Area]]="Area 6",Table1[[#This Row],[Income]],0)</f>
        <v>0</v>
      </c>
      <c r="BG457">
        <f ca="1">IF(Table1[[#This Row],[Area]]="Area 7",Table1[[#This Row],[Income]],0)</f>
        <v>0</v>
      </c>
      <c r="BH457">
        <f ca="1">IF(Table1[[#This Row],[Area]]="Area 8",Table1[[#This Row],[Income]],0)</f>
        <v>0</v>
      </c>
      <c r="BI457">
        <f ca="1">IF(Table1[[#This Row],[Area]]="Area 9",Table1[[#This Row],[Income]],0)</f>
        <v>0</v>
      </c>
      <c r="BJ457">
        <f ca="1">IF(Table1[[#This Row],[Area]]="Area 10",Table1[[#This Row],[Income]],0)</f>
        <v>0</v>
      </c>
      <c r="BK457">
        <f ca="1">IF(Table1[[#This Row],[Area]]="Area 11",Table1[[#This Row],[Income]],0)</f>
        <v>79691</v>
      </c>
      <c r="BL457">
        <f ca="1">IF(Table1[[#This Row],[Area]]="Area 12",Table1[[#This Row],[Income]],0)</f>
        <v>0</v>
      </c>
      <c r="BM457">
        <f ca="1">IF(Table1[[#This Row],[Area]]="Area 13",Table1[[#This Row],[Income]],0)</f>
        <v>0</v>
      </c>
      <c r="BN457" s="2">
        <f ca="1">IF(Table1[[#This Row],[Area]]="Area 14",Table1[[#This Row],[Income]],0)</f>
        <v>0</v>
      </c>
      <c r="BO457" s="1">
        <f ca="1">IF(Table1[[#This Row],[Occupation]]="Health",Table1[[#This Row],[Income]],0)</f>
        <v>0</v>
      </c>
      <c r="BP457">
        <f ca="1">IF(Table1[[#This Row],[Occupation]]="Construction",Table1[[#This Row],[Income]],0)</f>
        <v>79691</v>
      </c>
      <c r="BQ457">
        <f ca="1">IF(Table1[[#This Row],[Occupation]]="Teaching",Table1[[#This Row],[Income]],0)</f>
        <v>0</v>
      </c>
      <c r="BR457">
        <f ca="1">IF(Table1[[#This Row],[Occupation]]="IT",Table1[[#This Row],[Income]],0)</f>
        <v>0</v>
      </c>
      <c r="BS457">
        <f ca="1">IF(Table1[[#This Row],[Occupation]]="General Work",Table1[[#This Row],[Income]],0)</f>
        <v>0</v>
      </c>
      <c r="BT457" s="2">
        <f ca="1">IF(Table1[[#This Row],[Occupation]]="Agriculture",Table1[[#This Row],[Income]],0)</f>
        <v>0</v>
      </c>
      <c r="BV457" s="1">
        <f ca="1">IF(Table1[[#This Row],[Value of Debts]]&gt;Table1[[#This Row],[Income]],1,0)</f>
        <v>1</v>
      </c>
      <c r="BY457" s="2">
        <f ca="1">IF(Table1[[#This Row],[Net Worth of person]]&gt;$BZ$5,Table1[[#This Row],[Age]],0)</f>
        <v>40</v>
      </c>
    </row>
    <row r="458" spans="2:77" x14ac:dyDescent="0.3">
      <c r="B458">
        <f t="shared" ca="1" si="168"/>
        <v>1</v>
      </c>
      <c r="C458" t="str">
        <f t="shared" ca="1" si="155"/>
        <v>Men</v>
      </c>
      <c r="D458">
        <f t="shared" ca="1" si="169"/>
        <v>25</v>
      </c>
      <c r="E458">
        <f t="shared" ca="1" si="170"/>
        <v>1</v>
      </c>
      <c r="F458" t="str">
        <f t="shared" ca="1" si="156"/>
        <v>Health</v>
      </c>
      <c r="G458">
        <f t="shared" ca="1" si="171"/>
        <v>1</v>
      </c>
      <c r="H458" t="str">
        <f t="shared" ca="1" si="157"/>
        <v>High School</v>
      </c>
      <c r="I458">
        <f t="shared" ca="1" si="172"/>
        <v>0</v>
      </c>
      <c r="J458">
        <f t="shared" ca="1" si="173"/>
        <v>1</v>
      </c>
      <c r="K458">
        <f t="shared" ca="1" si="174"/>
        <v>77398</v>
      </c>
      <c r="L458">
        <f t="shared" ca="1" si="175"/>
        <v>1</v>
      </c>
      <c r="M458" t="str">
        <f t="shared" ca="1" si="158"/>
        <v>Area 1</v>
      </c>
      <c r="N458">
        <f t="shared" ca="1" si="159"/>
        <v>232194</v>
      </c>
      <c r="O458">
        <f ca="1">RAND()*Table1[[#This Row],[value of House]]</f>
        <v>143101.27581597646</v>
      </c>
      <c r="P458">
        <f t="shared" ca="1" si="160"/>
        <v>71574.663084969507</v>
      </c>
      <c r="Q458">
        <f t="shared" ca="1" si="161"/>
        <v>5583</v>
      </c>
      <c r="R458">
        <f t="shared" ca="1" si="162"/>
        <v>66600.276853896648</v>
      </c>
      <c r="S458">
        <f t="shared" ca="1" si="163"/>
        <v>103929.90106946215</v>
      </c>
      <c r="T458">
        <f t="shared" ca="1" si="164"/>
        <v>407698.56415443169</v>
      </c>
      <c r="U458">
        <f t="shared" ca="1" si="165"/>
        <v>215284.55266987311</v>
      </c>
      <c r="V458">
        <f t="shared" ca="1" si="166"/>
        <v>192414.01148455858</v>
      </c>
      <c r="X458" s="1">
        <f ca="1">IF(Table1[[#This Row],[Gender]]="Men",1,0)</f>
        <v>1</v>
      </c>
      <c r="Y458">
        <f ca="1">IF(Table1[[#This Row],[Gender]]="Women",1,0)</f>
        <v>0</v>
      </c>
      <c r="AB458" s="2"/>
      <c r="AD458" s="1">
        <f ca="1">IF(Table1[[#This Row],[Occupation]]="General Work",1,0)</f>
        <v>0</v>
      </c>
      <c r="AE458">
        <f ca="1">IF(Table1[[#This Row],[Occupation]]="IT",1,0)</f>
        <v>0</v>
      </c>
      <c r="AF458">
        <f ca="1">IF(Table1[[#This Row],[Occupation]]="Agriculture",1,0)</f>
        <v>0</v>
      </c>
      <c r="AG458">
        <f ca="1">IF(Table1[[#This Row],[Occupation]]="Teaching",1,0)</f>
        <v>0</v>
      </c>
      <c r="AH458">
        <f ca="1">IF(Table1[[#This Row],[Occupation]]="Construction",1,0)</f>
        <v>0</v>
      </c>
      <c r="AI458">
        <f ca="1">IF(Table1[[#This Row],[Occupation]]="Health",1,0)</f>
        <v>1</v>
      </c>
      <c r="AP458" s="1"/>
      <c r="AQ458" s="11">
        <f t="shared" ca="1" si="167"/>
        <v>23687.405199792687</v>
      </c>
      <c r="AR458" s="2"/>
      <c r="AS458" s="1">
        <f ca="1">IF(Table1[[#This Row],[Value of Debts]]&gt;$AT$5,1,0)</f>
        <v>1</v>
      </c>
      <c r="AV458" s="2"/>
      <c r="AW458" s="16">
        <f ca="1">Table1[[#This Row],[Mortage Left]]/Table1[[#This Row],[value of House]]</f>
        <v>0.61630048931486803</v>
      </c>
      <c r="AX458">
        <f t="shared" ca="1" si="176"/>
        <v>0</v>
      </c>
      <c r="BA458" s="1">
        <f ca="1">IF(Table1[[#This Row],[Area]]="Area 1",Table1[[#This Row],[Income]],0)</f>
        <v>77398</v>
      </c>
      <c r="BB458">
        <f ca="1">IF(Table1[[#This Row],[Area]]="Area 2",Table1[[#This Row],[Income]],0)</f>
        <v>0</v>
      </c>
      <c r="BC458">
        <f ca="1">IF(Table1[[#This Row],[Area]]="Area 3",Table1[[#This Row],[Income]],0)</f>
        <v>0</v>
      </c>
      <c r="BD458">
        <f ca="1">IF(Table1[[#This Row],[Area]]="Area 4",Table1[[#This Row],[Income]],0)</f>
        <v>0</v>
      </c>
      <c r="BE458">
        <f ca="1">IF(Table1[[#This Row],[Area]]="Area 5",Table1[[#This Row],[Income]],0)</f>
        <v>0</v>
      </c>
      <c r="BF458">
        <f ca="1">IF(Table1[[#This Row],[Area]]="Area 6",Table1[[#This Row],[Income]],0)</f>
        <v>0</v>
      </c>
      <c r="BG458">
        <f ca="1">IF(Table1[[#This Row],[Area]]="Area 7",Table1[[#This Row],[Income]],0)</f>
        <v>0</v>
      </c>
      <c r="BH458">
        <f ca="1">IF(Table1[[#This Row],[Area]]="Area 8",Table1[[#This Row],[Income]],0)</f>
        <v>0</v>
      </c>
      <c r="BI458">
        <f ca="1">IF(Table1[[#This Row],[Area]]="Area 9",Table1[[#This Row],[Income]],0)</f>
        <v>0</v>
      </c>
      <c r="BJ458">
        <f ca="1">IF(Table1[[#This Row],[Area]]="Area 10",Table1[[#This Row],[Income]],0)</f>
        <v>0</v>
      </c>
      <c r="BK458">
        <f ca="1">IF(Table1[[#This Row],[Area]]="Area 11",Table1[[#This Row],[Income]],0)</f>
        <v>0</v>
      </c>
      <c r="BL458">
        <f ca="1">IF(Table1[[#This Row],[Area]]="Area 12",Table1[[#This Row],[Income]],0)</f>
        <v>0</v>
      </c>
      <c r="BM458">
        <f ca="1">IF(Table1[[#This Row],[Area]]="Area 13",Table1[[#This Row],[Income]],0)</f>
        <v>0</v>
      </c>
      <c r="BN458" s="2">
        <f ca="1">IF(Table1[[#This Row],[Area]]="Area 14",Table1[[#This Row],[Income]],0)</f>
        <v>0</v>
      </c>
      <c r="BO458" s="1">
        <f ca="1">IF(Table1[[#This Row],[Occupation]]="Health",Table1[[#This Row],[Income]],0)</f>
        <v>77398</v>
      </c>
      <c r="BP458">
        <f ca="1">IF(Table1[[#This Row],[Occupation]]="Construction",Table1[[#This Row],[Income]],0)</f>
        <v>0</v>
      </c>
      <c r="BQ458">
        <f ca="1">IF(Table1[[#This Row],[Occupation]]="Teaching",Table1[[#This Row],[Income]],0)</f>
        <v>0</v>
      </c>
      <c r="BR458">
        <f ca="1">IF(Table1[[#This Row],[Occupation]]="IT",Table1[[#This Row],[Income]],0)</f>
        <v>0</v>
      </c>
      <c r="BS458">
        <f ca="1">IF(Table1[[#This Row],[Occupation]]="General Work",Table1[[#This Row],[Income]],0)</f>
        <v>0</v>
      </c>
      <c r="BT458" s="2">
        <f ca="1">IF(Table1[[#This Row],[Occupation]]="Agriculture",Table1[[#This Row],[Income]],0)</f>
        <v>0</v>
      </c>
      <c r="BV458" s="1">
        <f ca="1">IF(Table1[[#This Row],[Value of Debts]]&gt;Table1[[#This Row],[Income]],1,0)</f>
        <v>1</v>
      </c>
      <c r="BY458" s="2">
        <f ca="1">IF(Table1[[#This Row],[Net Worth of person]]&gt;$BZ$5,Table1[[#This Row],[Age]],0)</f>
        <v>25</v>
      </c>
    </row>
    <row r="459" spans="2:77" x14ac:dyDescent="0.3">
      <c r="B459">
        <f t="shared" ca="1" si="168"/>
        <v>2</v>
      </c>
      <c r="C459" t="str">
        <f t="shared" ca="1" si="155"/>
        <v>Women</v>
      </c>
      <c r="D459">
        <f t="shared" ca="1" si="169"/>
        <v>32</v>
      </c>
      <c r="E459">
        <f t="shared" ca="1" si="170"/>
        <v>1</v>
      </c>
      <c r="F459" t="str">
        <f t="shared" ca="1" si="156"/>
        <v>Health</v>
      </c>
      <c r="G459">
        <f t="shared" ca="1" si="171"/>
        <v>4</v>
      </c>
      <c r="H459" t="str">
        <f t="shared" ca="1" si="157"/>
        <v>Technical</v>
      </c>
      <c r="I459">
        <f t="shared" ca="1" si="172"/>
        <v>3</v>
      </c>
      <c r="J459">
        <f t="shared" ca="1" si="173"/>
        <v>1</v>
      </c>
      <c r="K459">
        <f t="shared" ca="1" si="174"/>
        <v>27465</v>
      </c>
      <c r="L459">
        <f t="shared" ca="1" si="175"/>
        <v>14</v>
      </c>
      <c r="M459" t="str">
        <f t="shared" ca="1" si="158"/>
        <v>Area 14</v>
      </c>
      <c r="N459">
        <f t="shared" ca="1" si="159"/>
        <v>109860</v>
      </c>
      <c r="O459">
        <f ca="1">RAND()*Table1[[#This Row],[value of House]]</f>
        <v>43600.934960484592</v>
      </c>
      <c r="P459">
        <f t="shared" ca="1" si="160"/>
        <v>23687.405199792687</v>
      </c>
      <c r="Q459">
        <f t="shared" ca="1" si="161"/>
        <v>19009</v>
      </c>
      <c r="R459">
        <f t="shared" ca="1" si="162"/>
        <v>52897.343777535498</v>
      </c>
      <c r="S459">
        <f t="shared" ca="1" si="163"/>
        <v>38338.900825519107</v>
      </c>
      <c r="T459">
        <f t="shared" ca="1" si="164"/>
        <v>171886.30602531182</v>
      </c>
      <c r="U459">
        <f t="shared" ca="1" si="165"/>
        <v>115507.27873802009</v>
      </c>
      <c r="V459">
        <f t="shared" ca="1" si="166"/>
        <v>56379.027287291727</v>
      </c>
      <c r="X459" s="1">
        <f ca="1">IF(Table1[[#This Row],[Gender]]="Men",1,0)</f>
        <v>0</v>
      </c>
      <c r="Y459">
        <f ca="1">IF(Table1[[#This Row],[Gender]]="Women",1,0)</f>
        <v>1</v>
      </c>
      <c r="AB459" s="2"/>
      <c r="AD459" s="1">
        <f ca="1">IF(Table1[[#This Row],[Occupation]]="General Work",1,0)</f>
        <v>0</v>
      </c>
      <c r="AE459">
        <f ca="1">IF(Table1[[#This Row],[Occupation]]="IT",1,0)</f>
        <v>0</v>
      </c>
      <c r="AF459">
        <f ca="1">IF(Table1[[#This Row],[Occupation]]="Agriculture",1,0)</f>
        <v>0</v>
      </c>
      <c r="AG459">
        <f ca="1">IF(Table1[[#This Row],[Occupation]]="Teaching",1,0)</f>
        <v>0</v>
      </c>
      <c r="AH459">
        <f ca="1">IF(Table1[[#This Row],[Occupation]]="Construction",1,0)</f>
        <v>0</v>
      </c>
      <c r="AI459">
        <f ca="1">IF(Table1[[#This Row],[Occupation]]="Health",1,0)</f>
        <v>1</v>
      </c>
      <c r="AP459" s="1"/>
      <c r="AQ459" s="11">
        <f t="shared" ca="1" si="167"/>
        <v>28299.596261846556</v>
      </c>
      <c r="AR459" s="2"/>
      <c r="AS459" s="1">
        <f ca="1">IF(Table1[[#This Row],[Value of Debts]]&gt;$AT$5,1,0)</f>
        <v>1</v>
      </c>
      <c r="AV459" s="2"/>
      <c r="AW459" s="16">
        <f ca="1">Table1[[#This Row],[Mortage Left]]/Table1[[#This Row],[value of House]]</f>
        <v>0.39687725250759687</v>
      </c>
      <c r="AX459">
        <f t="shared" ca="1" si="176"/>
        <v>0</v>
      </c>
      <c r="BA459" s="1">
        <f ca="1">IF(Table1[[#This Row],[Area]]="Area 1",Table1[[#This Row],[Income]],0)</f>
        <v>0</v>
      </c>
      <c r="BB459">
        <f ca="1">IF(Table1[[#This Row],[Area]]="Area 2",Table1[[#This Row],[Income]],0)</f>
        <v>0</v>
      </c>
      <c r="BC459">
        <f ca="1">IF(Table1[[#This Row],[Area]]="Area 3",Table1[[#This Row],[Income]],0)</f>
        <v>0</v>
      </c>
      <c r="BD459">
        <f ca="1">IF(Table1[[#This Row],[Area]]="Area 4",Table1[[#This Row],[Income]],0)</f>
        <v>0</v>
      </c>
      <c r="BE459">
        <f ca="1">IF(Table1[[#This Row],[Area]]="Area 5",Table1[[#This Row],[Income]],0)</f>
        <v>0</v>
      </c>
      <c r="BF459">
        <f ca="1">IF(Table1[[#This Row],[Area]]="Area 6",Table1[[#This Row],[Income]],0)</f>
        <v>0</v>
      </c>
      <c r="BG459">
        <f ca="1">IF(Table1[[#This Row],[Area]]="Area 7",Table1[[#This Row],[Income]],0)</f>
        <v>0</v>
      </c>
      <c r="BH459">
        <f ca="1">IF(Table1[[#This Row],[Area]]="Area 8",Table1[[#This Row],[Income]],0)</f>
        <v>0</v>
      </c>
      <c r="BI459">
        <f ca="1">IF(Table1[[#This Row],[Area]]="Area 9",Table1[[#This Row],[Income]],0)</f>
        <v>0</v>
      </c>
      <c r="BJ459">
        <f ca="1">IF(Table1[[#This Row],[Area]]="Area 10",Table1[[#This Row],[Income]],0)</f>
        <v>0</v>
      </c>
      <c r="BK459">
        <f ca="1">IF(Table1[[#This Row],[Area]]="Area 11",Table1[[#This Row],[Income]],0)</f>
        <v>0</v>
      </c>
      <c r="BL459">
        <f ca="1">IF(Table1[[#This Row],[Area]]="Area 12",Table1[[#This Row],[Income]],0)</f>
        <v>0</v>
      </c>
      <c r="BM459">
        <f ca="1">IF(Table1[[#This Row],[Area]]="Area 13",Table1[[#This Row],[Income]],0)</f>
        <v>0</v>
      </c>
      <c r="BN459" s="2">
        <f ca="1">IF(Table1[[#This Row],[Area]]="Area 14",Table1[[#This Row],[Income]],0)</f>
        <v>27465</v>
      </c>
      <c r="BO459" s="1">
        <f ca="1">IF(Table1[[#This Row],[Occupation]]="Health",Table1[[#This Row],[Income]],0)</f>
        <v>27465</v>
      </c>
      <c r="BP459">
        <f ca="1">IF(Table1[[#This Row],[Occupation]]="Construction",Table1[[#This Row],[Income]],0)</f>
        <v>0</v>
      </c>
      <c r="BQ459">
        <f ca="1">IF(Table1[[#This Row],[Occupation]]="Teaching",Table1[[#This Row],[Income]],0)</f>
        <v>0</v>
      </c>
      <c r="BR459">
        <f ca="1">IF(Table1[[#This Row],[Occupation]]="IT",Table1[[#This Row],[Income]],0)</f>
        <v>0</v>
      </c>
      <c r="BS459">
        <f ca="1">IF(Table1[[#This Row],[Occupation]]="General Work",Table1[[#This Row],[Income]],0)</f>
        <v>0</v>
      </c>
      <c r="BT459" s="2">
        <f ca="1">IF(Table1[[#This Row],[Occupation]]="Agriculture",Table1[[#This Row],[Income]],0)</f>
        <v>0</v>
      </c>
      <c r="BV459" s="1">
        <f ca="1">IF(Table1[[#This Row],[Value of Debts]]&gt;Table1[[#This Row],[Income]],1,0)</f>
        <v>1</v>
      </c>
      <c r="BY459" s="2">
        <f ca="1">IF(Table1[[#This Row],[Net Worth of person]]&gt;$BZ$5,Table1[[#This Row],[Age]],0)</f>
        <v>0</v>
      </c>
    </row>
    <row r="460" spans="2:77" x14ac:dyDescent="0.3">
      <c r="B460">
        <f t="shared" ca="1" si="168"/>
        <v>2</v>
      </c>
      <c r="C460" t="str">
        <f t="shared" ca="1" si="155"/>
        <v>Women</v>
      </c>
      <c r="D460">
        <f t="shared" ca="1" si="169"/>
        <v>45</v>
      </c>
      <c r="E460">
        <f t="shared" ca="1" si="170"/>
        <v>5</v>
      </c>
      <c r="F460" t="str">
        <f t="shared" ca="1" si="156"/>
        <v>General Work</v>
      </c>
      <c r="G460">
        <f t="shared" ca="1" si="171"/>
        <v>3</v>
      </c>
      <c r="H460" t="str">
        <f t="shared" ca="1" si="157"/>
        <v>University</v>
      </c>
      <c r="I460">
        <f t="shared" ca="1" si="172"/>
        <v>0</v>
      </c>
      <c r="J460">
        <f t="shared" ca="1" si="173"/>
        <v>2</v>
      </c>
      <c r="K460">
        <f t="shared" ca="1" si="174"/>
        <v>82043</v>
      </c>
      <c r="L460">
        <f t="shared" ca="1" si="175"/>
        <v>7</v>
      </c>
      <c r="M460" t="str">
        <f t="shared" ca="1" si="158"/>
        <v>Area 7</v>
      </c>
      <c r="N460">
        <f t="shared" ca="1" si="159"/>
        <v>410215</v>
      </c>
      <c r="O460">
        <f ca="1">RAND()*Table1[[#This Row],[value of House]]</f>
        <v>117801.95778820053</v>
      </c>
      <c r="P460">
        <f t="shared" ca="1" si="160"/>
        <v>56599.192523693113</v>
      </c>
      <c r="Q460">
        <f t="shared" ca="1" si="161"/>
        <v>46668</v>
      </c>
      <c r="R460">
        <f t="shared" ca="1" si="162"/>
        <v>139402.70338376451</v>
      </c>
      <c r="S460">
        <f t="shared" ca="1" si="163"/>
        <v>95798.483535139152</v>
      </c>
      <c r="T460">
        <f t="shared" ca="1" si="164"/>
        <v>562612.67605883221</v>
      </c>
      <c r="U460">
        <f t="shared" ca="1" si="165"/>
        <v>303872.66117196507</v>
      </c>
      <c r="V460">
        <f t="shared" ca="1" si="166"/>
        <v>258740.01488686714</v>
      </c>
      <c r="X460" s="1">
        <f ca="1">IF(Table1[[#This Row],[Gender]]="Men",1,0)</f>
        <v>0</v>
      </c>
      <c r="Y460">
        <f ca="1">IF(Table1[[#This Row],[Gender]]="Women",1,0)</f>
        <v>1</v>
      </c>
      <c r="AB460" s="2"/>
      <c r="AD460" s="1">
        <f ca="1">IF(Table1[[#This Row],[Occupation]]="General Work",1,0)</f>
        <v>1</v>
      </c>
      <c r="AE460">
        <f ca="1">IF(Table1[[#This Row],[Occupation]]="IT",1,0)</f>
        <v>0</v>
      </c>
      <c r="AF460">
        <f ca="1">IF(Table1[[#This Row],[Occupation]]="Agriculture",1,0)</f>
        <v>0</v>
      </c>
      <c r="AG460">
        <f ca="1">IF(Table1[[#This Row],[Occupation]]="Teaching",1,0)</f>
        <v>0</v>
      </c>
      <c r="AH460">
        <f ca="1">IF(Table1[[#This Row],[Occupation]]="Construction",1,0)</f>
        <v>0</v>
      </c>
      <c r="AI460">
        <f ca="1">IF(Table1[[#This Row],[Occupation]]="Health",1,0)</f>
        <v>0</v>
      </c>
      <c r="AP460" s="1"/>
      <c r="AQ460" s="11">
        <f t="shared" ca="1" si="167"/>
        <v>31759.272142029415</v>
      </c>
      <c r="AR460" s="2"/>
      <c r="AS460" s="1">
        <f ca="1">IF(Table1[[#This Row],[Value of Debts]]&gt;$AT$5,1,0)</f>
        <v>1</v>
      </c>
      <c r="AV460" s="2"/>
      <c r="AW460" s="16">
        <f ca="1">Table1[[#This Row],[Mortage Left]]/Table1[[#This Row],[value of House]]</f>
        <v>0.28717125845763936</v>
      </c>
      <c r="AX460">
        <f t="shared" ca="1" si="176"/>
        <v>1</v>
      </c>
      <c r="BA460" s="1">
        <f ca="1">IF(Table1[[#This Row],[Area]]="Area 1",Table1[[#This Row],[Income]],0)</f>
        <v>0</v>
      </c>
      <c r="BB460">
        <f ca="1">IF(Table1[[#This Row],[Area]]="Area 2",Table1[[#This Row],[Income]],0)</f>
        <v>0</v>
      </c>
      <c r="BC460">
        <f ca="1">IF(Table1[[#This Row],[Area]]="Area 3",Table1[[#This Row],[Income]],0)</f>
        <v>0</v>
      </c>
      <c r="BD460">
        <f ca="1">IF(Table1[[#This Row],[Area]]="Area 4",Table1[[#This Row],[Income]],0)</f>
        <v>0</v>
      </c>
      <c r="BE460">
        <f ca="1">IF(Table1[[#This Row],[Area]]="Area 5",Table1[[#This Row],[Income]],0)</f>
        <v>0</v>
      </c>
      <c r="BF460">
        <f ca="1">IF(Table1[[#This Row],[Area]]="Area 6",Table1[[#This Row],[Income]],0)</f>
        <v>0</v>
      </c>
      <c r="BG460">
        <f ca="1">IF(Table1[[#This Row],[Area]]="Area 7",Table1[[#This Row],[Income]],0)</f>
        <v>82043</v>
      </c>
      <c r="BH460">
        <f ca="1">IF(Table1[[#This Row],[Area]]="Area 8",Table1[[#This Row],[Income]],0)</f>
        <v>0</v>
      </c>
      <c r="BI460">
        <f ca="1">IF(Table1[[#This Row],[Area]]="Area 9",Table1[[#This Row],[Income]],0)</f>
        <v>0</v>
      </c>
      <c r="BJ460">
        <f ca="1">IF(Table1[[#This Row],[Area]]="Area 10",Table1[[#This Row],[Income]],0)</f>
        <v>0</v>
      </c>
      <c r="BK460">
        <f ca="1">IF(Table1[[#This Row],[Area]]="Area 11",Table1[[#This Row],[Income]],0)</f>
        <v>0</v>
      </c>
      <c r="BL460">
        <f ca="1">IF(Table1[[#This Row],[Area]]="Area 12",Table1[[#This Row],[Income]],0)</f>
        <v>0</v>
      </c>
      <c r="BM460">
        <f ca="1">IF(Table1[[#This Row],[Area]]="Area 13",Table1[[#This Row],[Income]],0)</f>
        <v>0</v>
      </c>
      <c r="BN460" s="2">
        <f ca="1">IF(Table1[[#This Row],[Area]]="Area 14",Table1[[#This Row],[Income]],0)</f>
        <v>0</v>
      </c>
      <c r="BO460" s="1">
        <f ca="1">IF(Table1[[#This Row],[Occupation]]="Health",Table1[[#This Row],[Income]],0)</f>
        <v>0</v>
      </c>
      <c r="BP460">
        <f ca="1">IF(Table1[[#This Row],[Occupation]]="Construction",Table1[[#This Row],[Income]],0)</f>
        <v>0</v>
      </c>
      <c r="BQ460">
        <f ca="1">IF(Table1[[#This Row],[Occupation]]="Teaching",Table1[[#This Row],[Income]],0)</f>
        <v>0</v>
      </c>
      <c r="BR460">
        <f ca="1">IF(Table1[[#This Row],[Occupation]]="IT",Table1[[#This Row],[Income]],0)</f>
        <v>0</v>
      </c>
      <c r="BS460">
        <f ca="1">IF(Table1[[#This Row],[Occupation]]="General Work",Table1[[#This Row],[Income]],0)</f>
        <v>82043</v>
      </c>
      <c r="BT460" s="2">
        <f ca="1">IF(Table1[[#This Row],[Occupation]]="Agriculture",Table1[[#This Row],[Income]],0)</f>
        <v>0</v>
      </c>
      <c r="BV460" s="1">
        <f ca="1">IF(Table1[[#This Row],[Value of Debts]]&gt;Table1[[#This Row],[Income]],1,0)</f>
        <v>1</v>
      </c>
      <c r="BY460" s="2">
        <f ca="1">IF(Table1[[#This Row],[Net Worth of person]]&gt;$BZ$5,Table1[[#This Row],[Age]],0)</f>
        <v>45</v>
      </c>
    </row>
    <row r="461" spans="2:77" x14ac:dyDescent="0.3">
      <c r="B461">
        <f t="shared" ca="1" si="168"/>
        <v>1</v>
      </c>
      <c r="C461" t="str">
        <f t="shared" ca="1" si="155"/>
        <v>Men</v>
      </c>
      <c r="D461">
        <f t="shared" ca="1" si="169"/>
        <v>40</v>
      </c>
      <c r="E461">
        <f t="shared" ca="1" si="170"/>
        <v>5</v>
      </c>
      <c r="F461" t="str">
        <f t="shared" ca="1" si="156"/>
        <v>General Work</v>
      </c>
      <c r="G461">
        <f t="shared" ca="1" si="171"/>
        <v>1</v>
      </c>
      <c r="H461" t="str">
        <f t="shared" ca="1" si="157"/>
        <v>High School</v>
      </c>
      <c r="I461">
        <f t="shared" ca="1" si="172"/>
        <v>3</v>
      </c>
      <c r="J461">
        <f t="shared" ca="1" si="173"/>
        <v>3</v>
      </c>
      <c r="K461">
        <f t="shared" ca="1" si="174"/>
        <v>39402</v>
      </c>
      <c r="L461">
        <f t="shared" ca="1" si="175"/>
        <v>4</v>
      </c>
      <c r="M461" t="str">
        <f t="shared" ca="1" si="158"/>
        <v>Area 4</v>
      </c>
      <c r="N461">
        <f t="shared" ca="1" si="159"/>
        <v>197010</v>
      </c>
      <c r="O461">
        <f ca="1">RAND()*Table1[[#This Row],[value of House]]</f>
        <v>40798.031398330742</v>
      </c>
      <c r="P461">
        <f t="shared" ca="1" si="160"/>
        <v>95277.816426088248</v>
      </c>
      <c r="Q461">
        <f t="shared" ca="1" si="161"/>
        <v>15044</v>
      </c>
      <c r="R461">
        <f t="shared" ca="1" si="162"/>
        <v>44633.464565425747</v>
      </c>
      <c r="S461">
        <f t="shared" ca="1" si="163"/>
        <v>57865.261859311584</v>
      </c>
      <c r="T461">
        <f t="shared" ca="1" si="164"/>
        <v>350153.07828539982</v>
      </c>
      <c r="U461">
        <f t="shared" ca="1" si="165"/>
        <v>100475.49596375649</v>
      </c>
      <c r="V461">
        <f t="shared" ca="1" si="166"/>
        <v>249677.58232164333</v>
      </c>
      <c r="X461" s="1">
        <f ca="1">IF(Table1[[#This Row],[Gender]]="Men",1,0)</f>
        <v>1</v>
      </c>
      <c r="Y461">
        <f ca="1">IF(Table1[[#This Row],[Gender]]="Women",1,0)</f>
        <v>0</v>
      </c>
      <c r="AB461" s="2"/>
      <c r="AD461" s="1">
        <f ca="1">IF(Table1[[#This Row],[Occupation]]="General Work",1,0)</f>
        <v>1</v>
      </c>
      <c r="AE461">
        <f ca="1">IF(Table1[[#This Row],[Occupation]]="IT",1,0)</f>
        <v>0</v>
      </c>
      <c r="AF461">
        <f ca="1">IF(Table1[[#This Row],[Occupation]]="Agriculture",1,0)</f>
        <v>0</v>
      </c>
      <c r="AG461">
        <f ca="1">IF(Table1[[#This Row],[Occupation]]="Teaching",1,0)</f>
        <v>0</v>
      </c>
      <c r="AH461">
        <f ca="1">IF(Table1[[#This Row],[Occupation]]="Construction",1,0)</f>
        <v>0</v>
      </c>
      <c r="AI461">
        <f ca="1">IF(Table1[[#This Row],[Occupation]]="Health",1,0)</f>
        <v>0</v>
      </c>
      <c r="AP461" s="1"/>
      <c r="AQ461" s="11">
        <f t="shared" ca="1" si="167"/>
        <v>3075.3669733291631</v>
      </c>
      <c r="AR461" s="2"/>
      <c r="AS461" s="1">
        <f ca="1">IF(Table1[[#This Row],[Value of Debts]]&gt;$AT$5,1,0)</f>
        <v>1</v>
      </c>
      <c r="AV461" s="2"/>
      <c r="AW461" s="16">
        <f ca="1">Table1[[#This Row],[Mortage Left]]/Table1[[#This Row],[value of House]]</f>
        <v>0.20708609409842516</v>
      </c>
      <c r="AX461">
        <f t="shared" ca="1" si="176"/>
        <v>1</v>
      </c>
      <c r="BA461" s="1">
        <f ca="1">IF(Table1[[#This Row],[Area]]="Area 1",Table1[[#This Row],[Income]],0)</f>
        <v>0</v>
      </c>
      <c r="BB461">
        <f ca="1">IF(Table1[[#This Row],[Area]]="Area 2",Table1[[#This Row],[Income]],0)</f>
        <v>0</v>
      </c>
      <c r="BC461">
        <f ca="1">IF(Table1[[#This Row],[Area]]="Area 3",Table1[[#This Row],[Income]],0)</f>
        <v>0</v>
      </c>
      <c r="BD461">
        <f ca="1">IF(Table1[[#This Row],[Area]]="Area 4",Table1[[#This Row],[Income]],0)</f>
        <v>39402</v>
      </c>
      <c r="BE461">
        <f ca="1">IF(Table1[[#This Row],[Area]]="Area 5",Table1[[#This Row],[Income]],0)</f>
        <v>0</v>
      </c>
      <c r="BF461">
        <f ca="1">IF(Table1[[#This Row],[Area]]="Area 6",Table1[[#This Row],[Income]],0)</f>
        <v>0</v>
      </c>
      <c r="BG461">
        <f ca="1">IF(Table1[[#This Row],[Area]]="Area 7",Table1[[#This Row],[Income]],0)</f>
        <v>0</v>
      </c>
      <c r="BH461">
        <f ca="1">IF(Table1[[#This Row],[Area]]="Area 8",Table1[[#This Row],[Income]],0)</f>
        <v>0</v>
      </c>
      <c r="BI461">
        <f ca="1">IF(Table1[[#This Row],[Area]]="Area 9",Table1[[#This Row],[Income]],0)</f>
        <v>0</v>
      </c>
      <c r="BJ461">
        <f ca="1">IF(Table1[[#This Row],[Area]]="Area 10",Table1[[#This Row],[Income]],0)</f>
        <v>0</v>
      </c>
      <c r="BK461">
        <f ca="1">IF(Table1[[#This Row],[Area]]="Area 11",Table1[[#This Row],[Income]],0)</f>
        <v>0</v>
      </c>
      <c r="BL461">
        <f ca="1">IF(Table1[[#This Row],[Area]]="Area 12",Table1[[#This Row],[Income]],0)</f>
        <v>0</v>
      </c>
      <c r="BM461">
        <f ca="1">IF(Table1[[#This Row],[Area]]="Area 13",Table1[[#This Row],[Income]],0)</f>
        <v>0</v>
      </c>
      <c r="BN461" s="2">
        <f ca="1">IF(Table1[[#This Row],[Area]]="Area 14",Table1[[#This Row],[Income]],0)</f>
        <v>0</v>
      </c>
      <c r="BO461" s="1">
        <f ca="1">IF(Table1[[#This Row],[Occupation]]="Health",Table1[[#This Row],[Income]],0)</f>
        <v>0</v>
      </c>
      <c r="BP461">
        <f ca="1">IF(Table1[[#This Row],[Occupation]]="Construction",Table1[[#This Row],[Income]],0)</f>
        <v>0</v>
      </c>
      <c r="BQ461">
        <f ca="1">IF(Table1[[#This Row],[Occupation]]="Teaching",Table1[[#This Row],[Income]],0)</f>
        <v>0</v>
      </c>
      <c r="BR461">
        <f ca="1">IF(Table1[[#This Row],[Occupation]]="IT",Table1[[#This Row],[Income]],0)</f>
        <v>0</v>
      </c>
      <c r="BS461">
        <f ca="1">IF(Table1[[#This Row],[Occupation]]="General Work",Table1[[#This Row],[Income]],0)</f>
        <v>39402</v>
      </c>
      <c r="BT461" s="2">
        <f ca="1">IF(Table1[[#This Row],[Occupation]]="Agriculture",Table1[[#This Row],[Income]],0)</f>
        <v>0</v>
      </c>
      <c r="BV461" s="1">
        <f ca="1">IF(Table1[[#This Row],[Value of Debts]]&gt;Table1[[#This Row],[Income]],1,0)</f>
        <v>1</v>
      </c>
      <c r="BY461" s="2">
        <f ca="1">IF(Table1[[#This Row],[Net Worth of person]]&gt;$BZ$5,Table1[[#This Row],[Age]],0)</f>
        <v>40</v>
      </c>
    </row>
    <row r="462" spans="2:77" x14ac:dyDescent="0.3">
      <c r="B462">
        <f t="shared" ca="1" si="168"/>
        <v>1</v>
      </c>
      <c r="C462" t="str">
        <f t="shared" ca="1" si="155"/>
        <v>Men</v>
      </c>
      <c r="D462">
        <f t="shared" ca="1" si="169"/>
        <v>33</v>
      </c>
      <c r="E462">
        <f t="shared" ca="1" si="170"/>
        <v>1</v>
      </c>
      <c r="F462" t="str">
        <f t="shared" ca="1" si="156"/>
        <v>Health</v>
      </c>
      <c r="G462">
        <f t="shared" ca="1" si="171"/>
        <v>1</v>
      </c>
      <c r="H462" t="str">
        <f t="shared" ca="1" si="157"/>
        <v>High School</v>
      </c>
      <c r="I462">
        <f t="shared" ca="1" si="172"/>
        <v>0</v>
      </c>
      <c r="J462">
        <f t="shared" ca="1" si="173"/>
        <v>3</v>
      </c>
      <c r="K462">
        <f t="shared" ca="1" si="174"/>
        <v>31147</v>
      </c>
      <c r="L462">
        <f t="shared" ca="1" si="175"/>
        <v>2</v>
      </c>
      <c r="M462" t="str">
        <f t="shared" ca="1" si="158"/>
        <v>Area 2</v>
      </c>
      <c r="N462">
        <f t="shared" ca="1" si="159"/>
        <v>93441</v>
      </c>
      <c r="O462">
        <f ca="1">RAND()*Table1[[#This Row],[value of House]]</f>
        <v>72953.405670868029</v>
      </c>
      <c r="P462">
        <f t="shared" ca="1" si="160"/>
        <v>9226.1009199874898</v>
      </c>
      <c r="Q462">
        <f t="shared" ca="1" si="161"/>
        <v>839</v>
      </c>
      <c r="R462">
        <f t="shared" ca="1" si="162"/>
        <v>60611.038824943338</v>
      </c>
      <c r="S462">
        <f t="shared" ca="1" si="163"/>
        <v>30858.759458819695</v>
      </c>
      <c r="T462">
        <f t="shared" ca="1" si="164"/>
        <v>133525.86037880718</v>
      </c>
      <c r="U462">
        <f t="shared" ca="1" si="165"/>
        <v>134403.44449581136</v>
      </c>
      <c r="V462">
        <f t="shared" ca="1" si="166"/>
        <v>-877.58411700418219</v>
      </c>
      <c r="X462" s="1">
        <f ca="1">IF(Table1[[#This Row],[Gender]]="Men",1,0)</f>
        <v>1</v>
      </c>
      <c r="Y462">
        <f ca="1">IF(Table1[[#This Row],[Gender]]="Women",1,0)</f>
        <v>0</v>
      </c>
      <c r="AB462" s="2"/>
      <c r="AD462" s="1">
        <f ca="1">IF(Table1[[#This Row],[Occupation]]="General Work",1,0)</f>
        <v>0</v>
      </c>
      <c r="AE462">
        <f ca="1">IF(Table1[[#This Row],[Occupation]]="IT",1,0)</f>
        <v>0</v>
      </c>
      <c r="AF462">
        <f ca="1">IF(Table1[[#This Row],[Occupation]]="Agriculture",1,0)</f>
        <v>0</v>
      </c>
      <c r="AG462">
        <f ca="1">IF(Table1[[#This Row],[Occupation]]="Teaching",1,0)</f>
        <v>0</v>
      </c>
      <c r="AH462">
        <f ca="1">IF(Table1[[#This Row],[Occupation]]="Construction",1,0)</f>
        <v>0</v>
      </c>
      <c r="AI462">
        <f ca="1">IF(Table1[[#This Row],[Occupation]]="Health",1,0)</f>
        <v>1</v>
      </c>
      <c r="AP462" s="1"/>
      <c r="AQ462" s="11">
        <f t="shared" ca="1" si="167"/>
        <v>672.65117313016242</v>
      </c>
      <c r="AR462" s="2"/>
      <c r="AS462" s="1">
        <f ca="1">IF(Table1[[#This Row],[Value of Debts]]&gt;$AT$5,1,0)</f>
        <v>1</v>
      </c>
      <c r="AV462" s="2"/>
      <c r="AW462" s="16">
        <f ca="1">Table1[[#This Row],[Mortage Left]]/Table1[[#This Row],[value of House]]</f>
        <v>0.78074298938226294</v>
      </c>
      <c r="AX462">
        <f t="shared" ca="1" si="176"/>
        <v>0</v>
      </c>
      <c r="BA462" s="1">
        <f ca="1">IF(Table1[[#This Row],[Area]]="Area 1",Table1[[#This Row],[Income]],0)</f>
        <v>0</v>
      </c>
      <c r="BB462">
        <f ca="1">IF(Table1[[#This Row],[Area]]="Area 2",Table1[[#This Row],[Income]],0)</f>
        <v>31147</v>
      </c>
      <c r="BC462">
        <f ca="1">IF(Table1[[#This Row],[Area]]="Area 3",Table1[[#This Row],[Income]],0)</f>
        <v>0</v>
      </c>
      <c r="BD462">
        <f ca="1">IF(Table1[[#This Row],[Area]]="Area 4",Table1[[#This Row],[Income]],0)</f>
        <v>0</v>
      </c>
      <c r="BE462">
        <f ca="1">IF(Table1[[#This Row],[Area]]="Area 5",Table1[[#This Row],[Income]],0)</f>
        <v>0</v>
      </c>
      <c r="BF462">
        <f ca="1">IF(Table1[[#This Row],[Area]]="Area 6",Table1[[#This Row],[Income]],0)</f>
        <v>0</v>
      </c>
      <c r="BG462">
        <f ca="1">IF(Table1[[#This Row],[Area]]="Area 7",Table1[[#This Row],[Income]],0)</f>
        <v>0</v>
      </c>
      <c r="BH462">
        <f ca="1">IF(Table1[[#This Row],[Area]]="Area 8",Table1[[#This Row],[Income]],0)</f>
        <v>0</v>
      </c>
      <c r="BI462">
        <f ca="1">IF(Table1[[#This Row],[Area]]="Area 9",Table1[[#This Row],[Income]],0)</f>
        <v>0</v>
      </c>
      <c r="BJ462">
        <f ca="1">IF(Table1[[#This Row],[Area]]="Area 10",Table1[[#This Row],[Income]],0)</f>
        <v>0</v>
      </c>
      <c r="BK462">
        <f ca="1">IF(Table1[[#This Row],[Area]]="Area 11",Table1[[#This Row],[Income]],0)</f>
        <v>0</v>
      </c>
      <c r="BL462">
        <f ca="1">IF(Table1[[#This Row],[Area]]="Area 12",Table1[[#This Row],[Income]],0)</f>
        <v>0</v>
      </c>
      <c r="BM462">
        <f ca="1">IF(Table1[[#This Row],[Area]]="Area 13",Table1[[#This Row],[Income]],0)</f>
        <v>0</v>
      </c>
      <c r="BN462" s="2">
        <f ca="1">IF(Table1[[#This Row],[Area]]="Area 14",Table1[[#This Row],[Income]],0)</f>
        <v>0</v>
      </c>
      <c r="BO462" s="1">
        <f ca="1">IF(Table1[[#This Row],[Occupation]]="Health",Table1[[#This Row],[Income]],0)</f>
        <v>31147</v>
      </c>
      <c r="BP462">
        <f ca="1">IF(Table1[[#This Row],[Occupation]]="Construction",Table1[[#This Row],[Income]],0)</f>
        <v>0</v>
      </c>
      <c r="BQ462">
        <f ca="1">IF(Table1[[#This Row],[Occupation]]="Teaching",Table1[[#This Row],[Income]],0)</f>
        <v>0</v>
      </c>
      <c r="BR462">
        <f ca="1">IF(Table1[[#This Row],[Occupation]]="IT",Table1[[#This Row],[Income]],0)</f>
        <v>0</v>
      </c>
      <c r="BS462">
        <f ca="1">IF(Table1[[#This Row],[Occupation]]="General Work",Table1[[#This Row],[Income]],0)</f>
        <v>0</v>
      </c>
      <c r="BT462" s="2">
        <f ca="1">IF(Table1[[#This Row],[Occupation]]="Agriculture",Table1[[#This Row],[Income]],0)</f>
        <v>0</v>
      </c>
      <c r="BV462" s="1">
        <f ca="1">IF(Table1[[#This Row],[Value of Debts]]&gt;Table1[[#This Row],[Income]],1,0)</f>
        <v>1</v>
      </c>
      <c r="BY462" s="2">
        <f ca="1">IF(Table1[[#This Row],[Net Worth of person]]&gt;$BZ$5,Table1[[#This Row],[Age]],0)</f>
        <v>0</v>
      </c>
    </row>
    <row r="463" spans="2:77" x14ac:dyDescent="0.3">
      <c r="B463">
        <f t="shared" ca="1" si="168"/>
        <v>2</v>
      </c>
      <c r="C463" t="str">
        <f t="shared" ca="1" si="155"/>
        <v>Women</v>
      </c>
      <c r="D463">
        <f t="shared" ca="1" si="169"/>
        <v>26</v>
      </c>
      <c r="E463">
        <f t="shared" ca="1" si="170"/>
        <v>6</v>
      </c>
      <c r="F463" t="str">
        <f t="shared" ca="1" si="156"/>
        <v>Agriculture</v>
      </c>
      <c r="G463">
        <f t="shared" ca="1" si="171"/>
        <v>5</v>
      </c>
      <c r="H463" t="str">
        <f t="shared" ca="1" si="157"/>
        <v>Others</v>
      </c>
      <c r="I463">
        <f t="shared" ca="1" si="172"/>
        <v>4</v>
      </c>
      <c r="J463">
        <f t="shared" ca="1" si="173"/>
        <v>1</v>
      </c>
      <c r="K463">
        <f t="shared" ca="1" si="174"/>
        <v>82146</v>
      </c>
      <c r="L463">
        <f t="shared" ca="1" si="175"/>
        <v>10</v>
      </c>
      <c r="M463" t="str">
        <f t="shared" ca="1" si="158"/>
        <v>Area 10</v>
      </c>
      <c r="N463">
        <f t="shared" ca="1" si="159"/>
        <v>328584</v>
      </c>
      <c r="O463">
        <f ca="1">RAND()*Table1[[#This Row],[value of House]]</f>
        <v>296597.54217850929</v>
      </c>
      <c r="P463">
        <f t="shared" ca="1" si="160"/>
        <v>672.65117313016242</v>
      </c>
      <c r="Q463">
        <f t="shared" ca="1" si="161"/>
        <v>573</v>
      </c>
      <c r="R463">
        <f t="shared" ca="1" si="162"/>
        <v>117945.4767281581</v>
      </c>
      <c r="S463">
        <f t="shared" ca="1" si="163"/>
        <v>90965.128863688835</v>
      </c>
      <c r="T463">
        <f t="shared" ca="1" si="164"/>
        <v>420221.78003681899</v>
      </c>
      <c r="U463">
        <f t="shared" ca="1" si="165"/>
        <v>415116.01890666736</v>
      </c>
      <c r="V463">
        <f t="shared" ca="1" si="166"/>
        <v>5105.7611301516299</v>
      </c>
      <c r="X463" s="1">
        <f ca="1">IF(Table1[[#This Row],[Gender]]="Men",1,0)</f>
        <v>0</v>
      </c>
      <c r="Y463">
        <f ca="1">IF(Table1[[#This Row],[Gender]]="Women",1,0)</f>
        <v>1</v>
      </c>
      <c r="AB463" s="2"/>
      <c r="AD463" s="1">
        <f ca="1">IF(Table1[[#This Row],[Occupation]]="General Work",1,0)</f>
        <v>0</v>
      </c>
      <c r="AE463">
        <f ca="1">IF(Table1[[#This Row],[Occupation]]="IT",1,0)</f>
        <v>0</v>
      </c>
      <c r="AF463">
        <f ca="1">IF(Table1[[#This Row],[Occupation]]="Agriculture",1,0)</f>
        <v>1</v>
      </c>
      <c r="AG463">
        <f ca="1">IF(Table1[[#This Row],[Occupation]]="Teaching",1,0)</f>
        <v>0</v>
      </c>
      <c r="AH463">
        <f ca="1">IF(Table1[[#This Row],[Occupation]]="Construction",1,0)</f>
        <v>0</v>
      </c>
      <c r="AI463">
        <f ca="1">IF(Table1[[#This Row],[Occupation]]="Health",1,0)</f>
        <v>0</v>
      </c>
      <c r="AP463" s="1"/>
      <c r="AQ463" s="11">
        <f t="shared" ca="1" si="167"/>
        <v>56892.667682094019</v>
      </c>
      <c r="AR463" s="2"/>
      <c r="AS463" s="1">
        <f ca="1">IF(Table1[[#This Row],[Value of Debts]]&gt;$AT$5,1,0)</f>
        <v>1</v>
      </c>
      <c r="AV463" s="2"/>
      <c r="AW463" s="16">
        <f ca="1">Table1[[#This Row],[Mortage Left]]/Table1[[#This Row],[value of House]]</f>
        <v>0.90265363553462519</v>
      </c>
      <c r="AX463">
        <f t="shared" ca="1" si="176"/>
        <v>0</v>
      </c>
      <c r="BA463" s="1">
        <f ca="1">IF(Table1[[#This Row],[Area]]="Area 1",Table1[[#This Row],[Income]],0)</f>
        <v>0</v>
      </c>
      <c r="BB463">
        <f ca="1">IF(Table1[[#This Row],[Area]]="Area 2",Table1[[#This Row],[Income]],0)</f>
        <v>0</v>
      </c>
      <c r="BC463">
        <f ca="1">IF(Table1[[#This Row],[Area]]="Area 3",Table1[[#This Row],[Income]],0)</f>
        <v>0</v>
      </c>
      <c r="BD463">
        <f ca="1">IF(Table1[[#This Row],[Area]]="Area 4",Table1[[#This Row],[Income]],0)</f>
        <v>0</v>
      </c>
      <c r="BE463">
        <f ca="1">IF(Table1[[#This Row],[Area]]="Area 5",Table1[[#This Row],[Income]],0)</f>
        <v>0</v>
      </c>
      <c r="BF463">
        <f ca="1">IF(Table1[[#This Row],[Area]]="Area 6",Table1[[#This Row],[Income]],0)</f>
        <v>0</v>
      </c>
      <c r="BG463">
        <f ca="1">IF(Table1[[#This Row],[Area]]="Area 7",Table1[[#This Row],[Income]],0)</f>
        <v>0</v>
      </c>
      <c r="BH463">
        <f ca="1">IF(Table1[[#This Row],[Area]]="Area 8",Table1[[#This Row],[Income]],0)</f>
        <v>0</v>
      </c>
      <c r="BI463">
        <f ca="1">IF(Table1[[#This Row],[Area]]="Area 9",Table1[[#This Row],[Income]],0)</f>
        <v>0</v>
      </c>
      <c r="BJ463">
        <f ca="1">IF(Table1[[#This Row],[Area]]="Area 10",Table1[[#This Row],[Income]],0)</f>
        <v>82146</v>
      </c>
      <c r="BK463">
        <f ca="1">IF(Table1[[#This Row],[Area]]="Area 11",Table1[[#This Row],[Income]],0)</f>
        <v>0</v>
      </c>
      <c r="BL463">
        <f ca="1">IF(Table1[[#This Row],[Area]]="Area 12",Table1[[#This Row],[Income]],0)</f>
        <v>0</v>
      </c>
      <c r="BM463">
        <f ca="1">IF(Table1[[#This Row],[Area]]="Area 13",Table1[[#This Row],[Income]],0)</f>
        <v>0</v>
      </c>
      <c r="BN463" s="2">
        <f ca="1">IF(Table1[[#This Row],[Area]]="Area 14",Table1[[#This Row],[Income]],0)</f>
        <v>0</v>
      </c>
      <c r="BO463" s="1">
        <f ca="1">IF(Table1[[#This Row],[Occupation]]="Health",Table1[[#This Row],[Income]],0)</f>
        <v>0</v>
      </c>
      <c r="BP463">
        <f ca="1">IF(Table1[[#This Row],[Occupation]]="Construction",Table1[[#This Row],[Income]],0)</f>
        <v>0</v>
      </c>
      <c r="BQ463">
        <f ca="1">IF(Table1[[#This Row],[Occupation]]="Teaching",Table1[[#This Row],[Income]],0)</f>
        <v>0</v>
      </c>
      <c r="BR463">
        <f ca="1">IF(Table1[[#This Row],[Occupation]]="IT",Table1[[#This Row],[Income]],0)</f>
        <v>0</v>
      </c>
      <c r="BS463">
        <f ca="1">IF(Table1[[#This Row],[Occupation]]="General Work",Table1[[#This Row],[Income]],0)</f>
        <v>0</v>
      </c>
      <c r="BT463" s="2">
        <f ca="1">IF(Table1[[#This Row],[Occupation]]="Agriculture",Table1[[#This Row],[Income]],0)</f>
        <v>82146</v>
      </c>
      <c r="BV463" s="1">
        <f ca="1">IF(Table1[[#This Row],[Value of Debts]]&gt;Table1[[#This Row],[Income]],1,0)</f>
        <v>1</v>
      </c>
      <c r="BY463" s="2">
        <f ca="1">IF(Table1[[#This Row],[Net Worth of person]]&gt;$BZ$5,Table1[[#This Row],[Age]],0)</f>
        <v>0</v>
      </c>
    </row>
    <row r="464" spans="2:77" x14ac:dyDescent="0.3">
      <c r="B464">
        <f t="shared" ca="1" si="168"/>
        <v>2</v>
      </c>
      <c r="C464" t="str">
        <f t="shared" ca="1" si="155"/>
        <v>Women</v>
      </c>
      <c r="D464">
        <f t="shared" ca="1" si="169"/>
        <v>37</v>
      </c>
      <c r="E464">
        <f t="shared" ca="1" si="170"/>
        <v>5</v>
      </c>
      <c r="F464" t="str">
        <f t="shared" ca="1" si="156"/>
        <v>General Work</v>
      </c>
      <c r="G464">
        <f t="shared" ca="1" si="171"/>
        <v>4</v>
      </c>
      <c r="H464" t="str">
        <f t="shared" ca="1" si="157"/>
        <v>Technical</v>
      </c>
      <c r="I464">
        <f t="shared" ca="1" si="172"/>
        <v>0</v>
      </c>
      <c r="J464">
        <f t="shared" ca="1" si="173"/>
        <v>1</v>
      </c>
      <c r="K464">
        <f t="shared" ca="1" si="174"/>
        <v>74068</v>
      </c>
      <c r="L464">
        <f t="shared" ca="1" si="175"/>
        <v>12</v>
      </c>
      <c r="M464" t="str">
        <f t="shared" ca="1" si="158"/>
        <v>Area 12</v>
      </c>
      <c r="N464">
        <f t="shared" ca="1" si="159"/>
        <v>296272</v>
      </c>
      <c r="O464">
        <f ca="1">RAND()*Table1[[#This Row],[value of House]]</f>
        <v>230984.25325107572</v>
      </c>
      <c r="P464">
        <f t="shared" ca="1" si="160"/>
        <v>56892.667682094019</v>
      </c>
      <c r="Q464">
        <f t="shared" ca="1" si="161"/>
        <v>36844</v>
      </c>
      <c r="R464">
        <f t="shared" ca="1" si="162"/>
        <v>108395.2538097542</v>
      </c>
      <c r="S464">
        <f t="shared" ca="1" si="163"/>
        <v>90827.137954556369</v>
      </c>
      <c r="T464">
        <f t="shared" ca="1" si="164"/>
        <v>443991.80563665042</v>
      </c>
      <c r="U464">
        <f t="shared" ca="1" si="165"/>
        <v>376223.50706082996</v>
      </c>
      <c r="V464">
        <f t="shared" ca="1" si="166"/>
        <v>67768.29857582046</v>
      </c>
      <c r="X464" s="1">
        <f ca="1">IF(Table1[[#This Row],[Gender]]="Men",1,0)</f>
        <v>0</v>
      </c>
      <c r="Y464">
        <f ca="1">IF(Table1[[#This Row],[Gender]]="Women",1,0)</f>
        <v>1</v>
      </c>
      <c r="AB464" s="2"/>
      <c r="AD464" s="1">
        <f ca="1">IF(Table1[[#This Row],[Occupation]]="General Work",1,0)</f>
        <v>1</v>
      </c>
      <c r="AE464">
        <f ca="1">IF(Table1[[#This Row],[Occupation]]="IT",1,0)</f>
        <v>0</v>
      </c>
      <c r="AF464">
        <f ca="1">IF(Table1[[#This Row],[Occupation]]="Agriculture",1,0)</f>
        <v>0</v>
      </c>
      <c r="AG464">
        <f ca="1">IF(Table1[[#This Row],[Occupation]]="Teaching",1,0)</f>
        <v>0</v>
      </c>
      <c r="AH464">
        <f ca="1">IF(Table1[[#This Row],[Occupation]]="Construction",1,0)</f>
        <v>0</v>
      </c>
      <c r="AI464">
        <f ca="1">IF(Table1[[#This Row],[Occupation]]="Health",1,0)</f>
        <v>0</v>
      </c>
      <c r="AP464" s="1"/>
      <c r="AQ464" s="11">
        <f t="shared" ca="1" si="167"/>
        <v>39853.857796315002</v>
      </c>
      <c r="AR464" s="2"/>
      <c r="AS464" s="1">
        <f ca="1">IF(Table1[[#This Row],[Value of Debts]]&gt;$AT$5,1,0)</f>
        <v>1</v>
      </c>
      <c r="AV464" s="2"/>
      <c r="AW464" s="16">
        <f ca="1">Table1[[#This Row],[Mortage Left]]/Table1[[#This Row],[value of House]]</f>
        <v>0.77963578485673879</v>
      </c>
      <c r="AX464">
        <f t="shared" ca="1" si="176"/>
        <v>0</v>
      </c>
      <c r="BA464" s="1">
        <f ca="1">IF(Table1[[#This Row],[Area]]="Area 1",Table1[[#This Row],[Income]],0)</f>
        <v>0</v>
      </c>
      <c r="BB464">
        <f ca="1">IF(Table1[[#This Row],[Area]]="Area 2",Table1[[#This Row],[Income]],0)</f>
        <v>0</v>
      </c>
      <c r="BC464">
        <f ca="1">IF(Table1[[#This Row],[Area]]="Area 3",Table1[[#This Row],[Income]],0)</f>
        <v>0</v>
      </c>
      <c r="BD464">
        <f ca="1">IF(Table1[[#This Row],[Area]]="Area 4",Table1[[#This Row],[Income]],0)</f>
        <v>0</v>
      </c>
      <c r="BE464">
        <f ca="1">IF(Table1[[#This Row],[Area]]="Area 5",Table1[[#This Row],[Income]],0)</f>
        <v>0</v>
      </c>
      <c r="BF464">
        <f ca="1">IF(Table1[[#This Row],[Area]]="Area 6",Table1[[#This Row],[Income]],0)</f>
        <v>0</v>
      </c>
      <c r="BG464">
        <f ca="1">IF(Table1[[#This Row],[Area]]="Area 7",Table1[[#This Row],[Income]],0)</f>
        <v>0</v>
      </c>
      <c r="BH464">
        <f ca="1">IF(Table1[[#This Row],[Area]]="Area 8",Table1[[#This Row],[Income]],0)</f>
        <v>0</v>
      </c>
      <c r="BI464">
        <f ca="1">IF(Table1[[#This Row],[Area]]="Area 9",Table1[[#This Row],[Income]],0)</f>
        <v>0</v>
      </c>
      <c r="BJ464">
        <f ca="1">IF(Table1[[#This Row],[Area]]="Area 10",Table1[[#This Row],[Income]],0)</f>
        <v>0</v>
      </c>
      <c r="BK464">
        <f ca="1">IF(Table1[[#This Row],[Area]]="Area 11",Table1[[#This Row],[Income]],0)</f>
        <v>0</v>
      </c>
      <c r="BL464">
        <f ca="1">IF(Table1[[#This Row],[Area]]="Area 12",Table1[[#This Row],[Income]],0)</f>
        <v>74068</v>
      </c>
      <c r="BM464">
        <f ca="1">IF(Table1[[#This Row],[Area]]="Area 13",Table1[[#This Row],[Income]],0)</f>
        <v>0</v>
      </c>
      <c r="BN464" s="2">
        <f ca="1">IF(Table1[[#This Row],[Area]]="Area 14",Table1[[#This Row],[Income]],0)</f>
        <v>0</v>
      </c>
      <c r="BO464" s="1">
        <f ca="1">IF(Table1[[#This Row],[Occupation]]="Health",Table1[[#This Row],[Income]],0)</f>
        <v>0</v>
      </c>
      <c r="BP464">
        <f ca="1">IF(Table1[[#This Row],[Occupation]]="Construction",Table1[[#This Row],[Income]],0)</f>
        <v>0</v>
      </c>
      <c r="BQ464">
        <f ca="1">IF(Table1[[#This Row],[Occupation]]="Teaching",Table1[[#This Row],[Income]],0)</f>
        <v>0</v>
      </c>
      <c r="BR464">
        <f ca="1">IF(Table1[[#This Row],[Occupation]]="IT",Table1[[#This Row],[Income]],0)</f>
        <v>0</v>
      </c>
      <c r="BS464">
        <f ca="1">IF(Table1[[#This Row],[Occupation]]="General Work",Table1[[#This Row],[Income]],0)</f>
        <v>74068</v>
      </c>
      <c r="BT464" s="2">
        <f ca="1">IF(Table1[[#This Row],[Occupation]]="Agriculture",Table1[[#This Row],[Income]],0)</f>
        <v>0</v>
      </c>
      <c r="BV464" s="1">
        <f ca="1">IF(Table1[[#This Row],[Value of Debts]]&gt;Table1[[#This Row],[Income]],1,0)</f>
        <v>1</v>
      </c>
      <c r="BY464" s="2">
        <f ca="1">IF(Table1[[#This Row],[Net Worth of person]]&gt;$BZ$5,Table1[[#This Row],[Age]],0)</f>
        <v>0</v>
      </c>
    </row>
    <row r="465" spans="2:77" x14ac:dyDescent="0.3">
      <c r="B465">
        <f t="shared" ca="1" si="168"/>
        <v>2</v>
      </c>
      <c r="C465" t="str">
        <f t="shared" ca="1" si="155"/>
        <v>Women</v>
      </c>
      <c r="D465">
        <f t="shared" ca="1" si="169"/>
        <v>33</v>
      </c>
      <c r="E465">
        <f t="shared" ca="1" si="170"/>
        <v>4</v>
      </c>
      <c r="F465" t="str">
        <f t="shared" ca="1" si="156"/>
        <v>IT</v>
      </c>
      <c r="G465">
        <f t="shared" ca="1" si="171"/>
        <v>5</v>
      </c>
      <c r="H465" t="str">
        <f t="shared" ca="1" si="157"/>
        <v>Others</v>
      </c>
      <c r="I465">
        <f t="shared" ca="1" si="172"/>
        <v>2</v>
      </c>
      <c r="J465">
        <f t="shared" ca="1" si="173"/>
        <v>2</v>
      </c>
      <c r="K465">
        <f t="shared" ca="1" si="174"/>
        <v>59478</v>
      </c>
      <c r="L465">
        <f t="shared" ca="1" si="175"/>
        <v>6</v>
      </c>
      <c r="M465" t="str">
        <f t="shared" ca="1" si="158"/>
        <v>Area 6</v>
      </c>
      <c r="N465">
        <f t="shared" ca="1" si="159"/>
        <v>356868</v>
      </c>
      <c r="O465">
        <f ca="1">RAND()*Table1[[#This Row],[value of House]]</f>
        <v>352259.82193588099</v>
      </c>
      <c r="P465">
        <f t="shared" ca="1" si="160"/>
        <v>79707.715592630004</v>
      </c>
      <c r="Q465">
        <f t="shared" ca="1" si="161"/>
        <v>35075</v>
      </c>
      <c r="R465">
        <f t="shared" ca="1" si="162"/>
        <v>102557.87735925947</v>
      </c>
      <c r="S465">
        <f t="shared" ca="1" si="163"/>
        <v>76919.803524242714</v>
      </c>
      <c r="T465">
        <f t="shared" ca="1" si="164"/>
        <v>513495.51911687269</v>
      </c>
      <c r="U465">
        <f t="shared" ca="1" si="165"/>
        <v>489892.69929514045</v>
      </c>
      <c r="V465">
        <f t="shared" ca="1" si="166"/>
        <v>23602.819821732235</v>
      </c>
      <c r="X465" s="1">
        <f ca="1">IF(Table1[[#This Row],[Gender]]="Men",1,0)</f>
        <v>0</v>
      </c>
      <c r="Y465">
        <f ca="1">IF(Table1[[#This Row],[Gender]]="Women",1,0)</f>
        <v>1</v>
      </c>
      <c r="AB465" s="2"/>
      <c r="AD465" s="1">
        <f ca="1">IF(Table1[[#This Row],[Occupation]]="General Work",1,0)</f>
        <v>0</v>
      </c>
      <c r="AE465">
        <f ca="1">IF(Table1[[#This Row],[Occupation]]="IT",1,0)</f>
        <v>1</v>
      </c>
      <c r="AF465">
        <f ca="1">IF(Table1[[#This Row],[Occupation]]="Agriculture",1,0)</f>
        <v>0</v>
      </c>
      <c r="AG465">
        <f ca="1">IF(Table1[[#This Row],[Occupation]]="Teaching",1,0)</f>
        <v>0</v>
      </c>
      <c r="AH465">
        <f ca="1">IF(Table1[[#This Row],[Occupation]]="Construction",1,0)</f>
        <v>0</v>
      </c>
      <c r="AI465">
        <f ca="1">IF(Table1[[#This Row],[Occupation]]="Health",1,0)</f>
        <v>0</v>
      </c>
      <c r="AP465" s="1"/>
      <c r="AQ465" s="11">
        <f t="shared" ca="1" si="167"/>
        <v>51824.640015894234</v>
      </c>
      <c r="AR465" s="2"/>
      <c r="AS465" s="1">
        <f ca="1">IF(Table1[[#This Row],[Value of Debts]]&gt;$AT$5,1,0)</f>
        <v>1</v>
      </c>
      <c r="AV465" s="2"/>
      <c r="AW465" s="16">
        <f ca="1">Table1[[#This Row],[Mortage Left]]/Table1[[#This Row],[value of House]]</f>
        <v>0.9870871637016515</v>
      </c>
      <c r="AX465">
        <f t="shared" ca="1" si="176"/>
        <v>0</v>
      </c>
      <c r="BA465" s="1">
        <f ca="1">IF(Table1[[#This Row],[Area]]="Area 1",Table1[[#This Row],[Income]],0)</f>
        <v>0</v>
      </c>
      <c r="BB465">
        <f ca="1">IF(Table1[[#This Row],[Area]]="Area 2",Table1[[#This Row],[Income]],0)</f>
        <v>0</v>
      </c>
      <c r="BC465">
        <f ca="1">IF(Table1[[#This Row],[Area]]="Area 3",Table1[[#This Row],[Income]],0)</f>
        <v>0</v>
      </c>
      <c r="BD465">
        <f ca="1">IF(Table1[[#This Row],[Area]]="Area 4",Table1[[#This Row],[Income]],0)</f>
        <v>0</v>
      </c>
      <c r="BE465">
        <f ca="1">IF(Table1[[#This Row],[Area]]="Area 5",Table1[[#This Row],[Income]],0)</f>
        <v>0</v>
      </c>
      <c r="BF465">
        <f ca="1">IF(Table1[[#This Row],[Area]]="Area 6",Table1[[#This Row],[Income]],0)</f>
        <v>59478</v>
      </c>
      <c r="BG465">
        <f ca="1">IF(Table1[[#This Row],[Area]]="Area 7",Table1[[#This Row],[Income]],0)</f>
        <v>0</v>
      </c>
      <c r="BH465">
        <f ca="1">IF(Table1[[#This Row],[Area]]="Area 8",Table1[[#This Row],[Income]],0)</f>
        <v>0</v>
      </c>
      <c r="BI465">
        <f ca="1">IF(Table1[[#This Row],[Area]]="Area 9",Table1[[#This Row],[Income]],0)</f>
        <v>0</v>
      </c>
      <c r="BJ465">
        <f ca="1">IF(Table1[[#This Row],[Area]]="Area 10",Table1[[#This Row],[Income]],0)</f>
        <v>0</v>
      </c>
      <c r="BK465">
        <f ca="1">IF(Table1[[#This Row],[Area]]="Area 11",Table1[[#This Row],[Income]],0)</f>
        <v>0</v>
      </c>
      <c r="BL465">
        <f ca="1">IF(Table1[[#This Row],[Area]]="Area 12",Table1[[#This Row],[Income]],0)</f>
        <v>0</v>
      </c>
      <c r="BM465">
        <f ca="1">IF(Table1[[#This Row],[Area]]="Area 13",Table1[[#This Row],[Income]],0)</f>
        <v>0</v>
      </c>
      <c r="BN465" s="2">
        <f ca="1">IF(Table1[[#This Row],[Area]]="Area 14",Table1[[#This Row],[Income]],0)</f>
        <v>0</v>
      </c>
      <c r="BO465" s="1">
        <f ca="1">IF(Table1[[#This Row],[Occupation]]="Health",Table1[[#This Row],[Income]],0)</f>
        <v>0</v>
      </c>
      <c r="BP465">
        <f ca="1">IF(Table1[[#This Row],[Occupation]]="Construction",Table1[[#This Row],[Income]],0)</f>
        <v>0</v>
      </c>
      <c r="BQ465">
        <f ca="1">IF(Table1[[#This Row],[Occupation]]="Teaching",Table1[[#This Row],[Income]],0)</f>
        <v>0</v>
      </c>
      <c r="BR465">
        <f ca="1">IF(Table1[[#This Row],[Occupation]]="IT",Table1[[#This Row],[Income]],0)</f>
        <v>59478</v>
      </c>
      <c r="BS465">
        <f ca="1">IF(Table1[[#This Row],[Occupation]]="General Work",Table1[[#This Row],[Income]],0)</f>
        <v>0</v>
      </c>
      <c r="BT465" s="2">
        <f ca="1">IF(Table1[[#This Row],[Occupation]]="Agriculture",Table1[[#This Row],[Income]],0)</f>
        <v>0</v>
      </c>
      <c r="BV465" s="1">
        <f ca="1">IF(Table1[[#This Row],[Value of Debts]]&gt;Table1[[#This Row],[Income]],1,0)</f>
        <v>1</v>
      </c>
      <c r="BY465" s="2">
        <f ca="1">IF(Table1[[#This Row],[Net Worth of person]]&gt;$BZ$5,Table1[[#This Row],[Age]],0)</f>
        <v>0</v>
      </c>
    </row>
    <row r="466" spans="2:77" x14ac:dyDescent="0.3">
      <c r="B466">
        <f t="shared" ca="1" si="168"/>
        <v>2</v>
      </c>
      <c r="C466" t="str">
        <f t="shared" ca="1" si="155"/>
        <v>Women</v>
      </c>
      <c r="D466">
        <f t="shared" ca="1" si="169"/>
        <v>28</v>
      </c>
      <c r="E466">
        <f t="shared" ca="1" si="170"/>
        <v>1</v>
      </c>
      <c r="F466" t="str">
        <f t="shared" ca="1" si="156"/>
        <v>Health</v>
      </c>
      <c r="G466">
        <f t="shared" ca="1" si="171"/>
        <v>2</v>
      </c>
      <c r="H466" t="str">
        <f t="shared" ca="1" si="157"/>
        <v>College</v>
      </c>
      <c r="I466">
        <f t="shared" ca="1" si="172"/>
        <v>2</v>
      </c>
      <c r="J466">
        <f t="shared" ca="1" si="173"/>
        <v>1</v>
      </c>
      <c r="K466">
        <f t="shared" ca="1" si="174"/>
        <v>58992</v>
      </c>
      <c r="L466">
        <f t="shared" ca="1" si="175"/>
        <v>6</v>
      </c>
      <c r="M466" t="str">
        <f t="shared" ca="1" si="158"/>
        <v>Area 6</v>
      </c>
      <c r="N466">
        <f t="shared" ca="1" si="159"/>
        <v>353952</v>
      </c>
      <c r="O466">
        <f ca="1">RAND()*Table1[[#This Row],[value of House]]</f>
        <v>131984.69111409265</v>
      </c>
      <c r="P466">
        <f t="shared" ca="1" si="160"/>
        <v>51824.640015894234</v>
      </c>
      <c r="Q466">
        <f t="shared" ca="1" si="161"/>
        <v>16819</v>
      </c>
      <c r="R466">
        <f t="shared" ca="1" si="162"/>
        <v>69532.635266990765</v>
      </c>
      <c r="S466">
        <f t="shared" ca="1" si="163"/>
        <v>75422.34899732066</v>
      </c>
      <c r="T466">
        <f t="shared" ca="1" si="164"/>
        <v>481198.98901321494</v>
      </c>
      <c r="U466">
        <f t="shared" ca="1" si="165"/>
        <v>218336.3263810834</v>
      </c>
      <c r="V466">
        <f t="shared" ca="1" si="166"/>
        <v>262862.66263213154</v>
      </c>
      <c r="X466" s="1">
        <f ca="1">IF(Table1[[#This Row],[Gender]]="Men",1,0)</f>
        <v>0</v>
      </c>
      <c r="Y466">
        <f ca="1">IF(Table1[[#This Row],[Gender]]="Women",1,0)</f>
        <v>1</v>
      </c>
      <c r="AB466" s="2"/>
      <c r="AD466" s="1">
        <f ca="1">IF(Table1[[#This Row],[Occupation]]="General Work",1,0)</f>
        <v>0</v>
      </c>
      <c r="AE466">
        <f ca="1">IF(Table1[[#This Row],[Occupation]]="IT",1,0)</f>
        <v>0</v>
      </c>
      <c r="AF466">
        <f ca="1">IF(Table1[[#This Row],[Occupation]]="Agriculture",1,0)</f>
        <v>0</v>
      </c>
      <c r="AG466">
        <f ca="1">IF(Table1[[#This Row],[Occupation]]="Teaching",1,0)</f>
        <v>0</v>
      </c>
      <c r="AH466">
        <f ca="1">IF(Table1[[#This Row],[Occupation]]="Construction",1,0)</f>
        <v>0</v>
      </c>
      <c r="AI466">
        <f ca="1">IF(Table1[[#This Row],[Occupation]]="Health",1,0)</f>
        <v>1</v>
      </c>
      <c r="AP466" s="1"/>
      <c r="AQ466" s="11">
        <f t="shared" ca="1" si="167"/>
        <v>80330.011783907292</v>
      </c>
      <c r="AR466" s="2"/>
      <c r="AS466" s="1">
        <f ca="1">IF(Table1[[#This Row],[Value of Debts]]&gt;$AT$5,1,0)</f>
        <v>1</v>
      </c>
      <c r="AV466" s="2"/>
      <c r="AW466" s="16">
        <f ca="1">Table1[[#This Row],[Mortage Left]]/Table1[[#This Row],[value of House]]</f>
        <v>0.37288867166760647</v>
      </c>
      <c r="AX466">
        <f t="shared" ca="1" si="176"/>
        <v>0</v>
      </c>
      <c r="BA466" s="1">
        <f ca="1">IF(Table1[[#This Row],[Area]]="Area 1",Table1[[#This Row],[Income]],0)</f>
        <v>0</v>
      </c>
      <c r="BB466">
        <f ca="1">IF(Table1[[#This Row],[Area]]="Area 2",Table1[[#This Row],[Income]],0)</f>
        <v>0</v>
      </c>
      <c r="BC466">
        <f ca="1">IF(Table1[[#This Row],[Area]]="Area 3",Table1[[#This Row],[Income]],0)</f>
        <v>0</v>
      </c>
      <c r="BD466">
        <f ca="1">IF(Table1[[#This Row],[Area]]="Area 4",Table1[[#This Row],[Income]],0)</f>
        <v>0</v>
      </c>
      <c r="BE466">
        <f ca="1">IF(Table1[[#This Row],[Area]]="Area 5",Table1[[#This Row],[Income]],0)</f>
        <v>0</v>
      </c>
      <c r="BF466">
        <f ca="1">IF(Table1[[#This Row],[Area]]="Area 6",Table1[[#This Row],[Income]],0)</f>
        <v>58992</v>
      </c>
      <c r="BG466">
        <f ca="1">IF(Table1[[#This Row],[Area]]="Area 7",Table1[[#This Row],[Income]],0)</f>
        <v>0</v>
      </c>
      <c r="BH466">
        <f ca="1">IF(Table1[[#This Row],[Area]]="Area 8",Table1[[#This Row],[Income]],0)</f>
        <v>0</v>
      </c>
      <c r="BI466">
        <f ca="1">IF(Table1[[#This Row],[Area]]="Area 9",Table1[[#This Row],[Income]],0)</f>
        <v>0</v>
      </c>
      <c r="BJ466">
        <f ca="1">IF(Table1[[#This Row],[Area]]="Area 10",Table1[[#This Row],[Income]],0)</f>
        <v>0</v>
      </c>
      <c r="BK466">
        <f ca="1">IF(Table1[[#This Row],[Area]]="Area 11",Table1[[#This Row],[Income]],0)</f>
        <v>0</v>
      </c>
      <c r="BL466">
        <f ca="1">IF(Table1[[#This Row],[Area]]="Area 12",Table1[[#This Row],[Income]],0)</f>
        <v>0</v>
      </c>
      <c r="BM466">
        <f ca="1">IF(Table1[[#This Row],[Area]]="Area 13",Table1[[#This Row],[Income]],0)</f>
        <v>0</v>
      </c>
      <c r="BN466" s="2">
        <f ca="1">IF(Table1[[#This Row],[Area]]="Area 14",Table1[[#This Row],[Income]],0)</f>
        <v>0</v>
      </c>
      <c r="BO466" s="1">
        <f ca="1">IF(Table1[[#This Row],[Occupation]]="Health",Table1[[#This Row],[Income]],0)</f>
        <v>58992</v>
      </c>
      <c r="BP466">
        <f ca="1">IF(Table1[[#This Row],[Occupation]]="Construction",Table1[[#This Row],[Income]],0)</f>
        <v>0</v>
      </c>
      <c r="BQ466">
        <f ca="1">IF(Table1[[#This Row],[Occupation]]="Teaching",Table1[[#This Row],[Income]],0)</f>
        <v>0</v>
      </c>
      <c r="BR466">
        <f ca="1">IF(Table1[[#This Row],[Occupation]]="IT",Table1[[#This Row],[Income]],0)</f>
        <v>0</v>
      </c>
      <c r="BS466">
        <f ca="1">IF(Table1[[#This Row],[Occupation]]="General Work",Table1[[#This Row],[Income]],0)</f>
        <v>0</v>
      </c>
      <c r="BT466" s="2">
        <f ca="1">IF(Table1[[#This Row],[Occupation]]="Agriculture",Table1[[#This Row],[Income]],0)</f>
        <v>0</v>
      </c>
      <c r="BV466" s="1">
        <f ca="1">IF(Table1[[#This Row],[Value of Debts]]&gt;Table1[[#This Row],[Income]],1,0)</f>
        <v>1</v>
      </c>
      <c r="BY466" s="2">
        <f ca="1">IF(Table1[[#This Row],[Net Worth of person]]&gt;$BZ$5,Table1[[#This Row],[Age]],0)</f>
        <v>28</v>
      </c>
    </row>
    <row r="467" spans="2:77" x14ac:dyDescent="0.3">
      <c r="B467">
        <f t="shared" ca="1" si="168"/>
        <v>1</v>
      </c>
      <c r="C467" t="str">
        <f t="shared" ca="1" si="155"/>
        <v>Men</v>
      </c>
      <c r="D467">
        <f t="shared" ca="1" si="169"/>
        <v>35</v>
      </c>
      <c r="E467">
        <f t="shared" ca="1" si="170"/>
        <v>1</v>
      </c>
      <c r="F467" t="str">
        <f t="shared" ca="1" si="156"/>
        <v>Health</v>
      </c>
      <c r="G467">
        <f t="shared" ca="1" si="171"/>
        <v>1</v>
      </c>
      <c r="H467" t="str">
        <f t="shared" ca="1" si="157"/>
        <v>High School</v>
      </c>
      <c r="I467">
        <f t="shared" ca="1" si="172"/>
        <v>3</v>
      </c>
      <c r="J467">
        <f t="shared" ca="1" si="173"/>
        <v>2</v>
      </c>
      <c r="K467">
        <f t="shared" ca="1" si="174"/>
        <v>80548</v>
      </c>
      <c r="L467">
        <f t="shared" ca="1" si="175"/>
        <v>11</v>
      </c>
      <c r="M467" t="str">
        <f t="shared" ca="1" si="158"/>
        <v>Area 11</v>
      </c>
      <c r="N467">
        <f t="shared" ca="1" si="159"/>
        <v>483288</v>
      </c>
      <c r="O467">
        <f ca="1">RAND()*Table1[[#This Row],[value of House]]</f>
        <v>354464.00063852494</v>
      </c>
      <c r="P467">
        <f t="shared" ca="1" si="160"/>
        <v>160660.02356781458</v>
      </c>
      <c r="Q467">
        <f t="shared" ca="1" si="161"/>
        <v>75097</v>
      </c>
      <c r="R467">
        <f t="shared" ca="1" si="162"/>
        <v>65363.219649805003</v>
      </c>
      <c r="S467">
        <f t="shared" ca="1" si="163"/>
        <v>38337.526974238557</v>
      </c>
      <c r="T467">
        <f t="shared" ca="1" si="164"/>
        <v>682285.55054205318</v>
      </c>
      <c r="U467">
        <f t="shared" ca="1" si="165"/>
        <v>494924.22028832993</v>
      </c>
      <c r="V467">
        <f t="shared" ca="1" si="166"/>
        <v>187361.33025372325</v>
      </c>
      <c r="X467" s="1">
        <f ca="1">IF(Table1[[#This Row],[Gender]]="Men",1,0)</f>
        <v>1</v>
      </c>
      <c r="Y467">
        <f ca="1">IF(Table1[[#This Row],[Gender]]="Women",1,0)</f>
        <v>0</v>
      </c>
      <c r="AB467" s="2"/>
      <c r="AD467" s="1">
        <f ca="1">IF(Table1[[#This Row],[Occupation]]="General Work",1,0)</f>
        <v>0</v>
      </c>
      <c r="AE467">
        <f ca="1">IF(Table1[[#This Row],[Occupation]]="IT",1,0)</f>
        <v>0</v>
      </c>
      <c r="AF467">
        <f ca="1">IF(Table1[[#This Row],[Occupation]]="Agriculture",1,0)</f>
        <v>0</v>
      </c>
      <c r="AG467">
        <f ca="1">IF(Table1[[#This Row],[Occupation]]="Teaching",1,0)</f>
        <v>0</v>
      </c>
      <c r="AH467">
        <f ca="1">IF(Table1[[#This Row],[Occupation]]="Construction",1,0)</f>
        <v>0</v>
      </c>
      <c r="AI467">
        <f ca="1">IF(Table1[[#This Row],[Occupation]]="Health",1,0)</f>
        <v>1</v>
      </c>
      <c r="AP467" s="1"/>
      <c r="AQ467" s="11">
        <f t="shared" ca="1" si="167"/>
        <v>18200.274648419985</v>
      </c>
      <c r="AR467" s="2"/>
      <c r="AS467" s="1">
        <f ca="1">IF(Table1[[#This Row],[Value of Debts]]&gt;$AT$5,1,0)</f>
        <v>1</v>
      </c>
      <c r="AV467" s="2"/>
      <c r="AW467" s="16">
        <f ca="1">Table1[[#This Row],[Mortage Left]]/Table1[[#This Row],[value of House]]</f>
        <v>0.73344258628090275</v>
      </c>
      <c r="AX467">
        <f t="shared" ca="1" si="176"/>
        <v>0</v>
      </c>
      <c r="BA467" s="1">
        <f ca="1">IF(Table1[[#This Row],[Area]]="Area 1",Table1[[#This Row],[Income]],0)</f>
        <v>0</v>
      </c>
      <c r="BB467">
        <f ca="1">IF(Table1[[#This Row],[Area]]="Area 2",Table1[[#This Row],[Income]],0)</f>
        <v>0</v>
      </c>
      <c r="BC467">
        <f ca="1">IF(Table1[[#This Row],[Area]]="Area 3",Table1[[#This Row],[Income]],0)</f>
        <v>0</v>
      </c>
      <c r="BD467">
        <f ca="1">IF(Table1[[#This Row],[Area]]="Area 4",Table1[[#This Row],[Income]],0)</f>
        <v>0</v>
      </c>
      <c r="BE467">
        <f ca="1">IF(Table1[[#This Row],[Area]]="Area 5",Table1[[#This Row],[Income]],0)</f>
        <v>0</v>
      </c>
      <c r="BF467">
        <f ca="1">IF(Table1[[#This Row],[Area]]="Area 6",Table1[[#This Row],[Income]],0)</f>
        <v>0</v>
      </c>
      <c r="BG467">
        <f ca="1">IF(Table1[[#This Row],[Area]]="Area 7",Table1[[#This Row],[Income]],0)</f>
        <v>0</v>
      </c>
      <c r="BH467">
        <f ca="1">IF(Table1[[#This Row],[Area]]="Area 8",Table1[[#This Row],[Income]],0)</f>
        <v>0</v>
      </c>
      <c r="BI467">
        <f ca="1">IF(Table1[[#This Row],[Area]]="Area 9",Table1[[#This Row],[Income]],0)</f>
        <v>0</v>
      </c>
      <c r="BJ467">
        <f ca="1">IF(Table1[[#This Row],[Area]]="Area 10",Table1[[#This Row],[Income]],0)</f>
        <v>0</v>
      </c>
      <c r="BK467">
        <f ca="1">IF(Table1[[#This Row],[Area]]="Area 11",Table1[[#This Row],[Income]],0)</f>
        <v>80548</v>
      </c>
      <c r="BL467">
        <f ca="1">IF(Table1[[#This Row],[Area]]="Area 12",Table1[[#This Row],[Income]],0)</f>
        <v>0</v>
      </c>
      <c r="BM467">
        <f ca="1">IF(Table1[[#This Row],[Area]]="Area 13",Table1[[#This Row],[Income]],0)</f>
        <v>0</v>
      </c>
      <c r="BN467" s="2">
        <f ca="1">IF(Table1[[#This Row],[Area]]="Area 14",Table1[[#This Row],[Income]],0)</f>
        <v>0</v>
      </c>
      <c r="BO467" s="1">
        <f ca="1">IF(Table1[[#This Row],[Occupation]]="Health",Table1[[#This Row],[Income]],0)</f>
        <v>80548</v>
      </c>
      <c r="BP467">
        <f ca="1">IF(Table1[[#This Row],[Occupation]]="Construction",Table1[[#This Row],[Income]],0)</f>
        <v>0</v>
      </c>
      <c r="BQ467">
        <f ca="1">IF(Table1[[#This Row],[Occupation]]="Teaching",Table1[[#This Row],[Income]],0)</f>
        <v>0</v>
      </c>
      <c r="BR467">
        <f ca="1">IF(Table1[[#This Row],[Occupation]]="IT",Table1[[#This Row],[Income]],0)</f>
        <v>0</v>
      </c>
      <c r="BS467">
        <f ca="1">IF(Table1[[#This Row],[Occupation]]="General Work",Table1[[#This Row],[Income]],0)</f>
        <v>0</v>
      </c>
      <c r="BT467" s="2">
        <f ca="1">IF(Table1[[#This Row],[Occupation]]="Agriculture",Table1[[#This Row],[Income]],0)</f>
        <v>0</v>
      </c>
      <c r="BV467" s="1">
        <f ca="1">IF(Table1[[#This Row],[Value of Debts]]&gt;Table1[[#This Row],[Income]],1,0)</f>
        <v>1</v>
      </c>
      <c r="BY467" s="2">
        <f ca="1">IF(Table1[[#This Row],[Net Worth of person]]&gt;$BZ$5,Table1[[#This Row],[Age]],0)</f>
        <v>35</v>
      </c>
    </row>
    <row r="468" spans="2:77" x14ac:dyDescent="0.3">
      <c r="B468">
        <f t="shared" ca="1" si="168"/>
        <v>2</v>
      </c>
      <c r="C468" t="str">
        <f t="shared" ca="1" si="155"/>
        <v>Women</v>
      </c>
      <c r="D468">
        <f t="shared" ca="1" si="169"/>
        <v>31</v>
      </c>
      <c r="E468">
        <f t="shared" ca="1" si="170"/>
        <v>2</v>
      </c>
      <c r="F468" t="str">
        <f t="shared" ca="1" si="156"/>
        <v>Construction</v>
      </c>
      <c r="G468">
        <f t="shared" ca="1" si="171"/>
        <v>3</v>
      </c>
      <c r="H468" t="str">
        <f t="shared" ca="1" si="157"/>
        <v>University</v>
      </c>
      <c r="I468">
        <f t="shared" ca="1" si="172"/>
        <v>2</v>
      </c>
      <c r="J468">
        <f t="shared" ca="1" si="173"/>
        <v>3</v>
      </c>
      <c r="K468">
        <f t="shared" ca="1" si="174"/>
        <v>69763</v>
      </c>
      <c r="L468">
        <f t="shared" ca="1" si="175"/>
        <v>11</v>
      </c>
      <c r="M468" t="str">
        <f t="shared" ca="1" si="158"/>
        <v>Area 11</v>
      </c>
      <c r="N468">
        <f t="shared" ca="1" si="159"/>
        <v>279052</v>
      </c>
      <c r="O468">
        <f ca="1">RAND()*Table1[[#This Row],[value of House]]</f>
        <v>47264.41201212976</v>
      </c>
      <c r="P468">
        <f t="shared" ca="1" si="160"/>
        <v>54600.823945259959</v>
      </c>
      <c r="Q468">
        <f t="shared" ca="1" si="161"/>
        <v>1237</v>
      </c>
      <c r="R468">
        <f t="shared" ca="1" si="162"/>
        <v>38264.237364146298</v>
      </c>
      <c r="S468">
        <f t="shared" ca="1" si="163"/>
        <v>60432.958377249968</v>
      </c>
      <c r="T468">
        <f t="shared" ca="1" si="164"/>
        <v>394085.78232250991</v>
      </c>
      <c r="U468">
        <f t="shared" ca="1" si="165"/>
        <v>86765.649376276066</v>
      </c>
      <c r="V468">
        <f t="shared" ca="1" si="166"/>
        <v>307320.13294623385</v>
      </c>
      <c r="X468" s="1">
        <f ca="1">IF(Table1[[#This Row],[Gender]]="Men",1,0)</f>
        <v>0</v>
      </c>
      <c r="Y468">
        <f ca="1">IF(Table1[[#This Row],[Gender]]="Women",1,0)</f>
        <v>1</v>
      </c>
      <c r="AB468" s="2"/>
      <c r="AD468" s="1">
        <f ca="1">IF(Table1[[#This Row],[Occupation]]="General Work",1,0)</f>
        <v>0</v>
      </c>
      <c r="AE468">
        <f ca="1">IF(Table1[[#This Row],[Occupation]]="IT",1,0)</f>
        <v>0</v>
      </c>
      <c r="AF468">
        <f ca="1">IF(Table1[[#This Row],[Occupation]]="Agriculture",1,0)</f>
        <v>0</v>
      </c>
      <c r="AG468">
        <f ca="1">IF(Table1[[#This Row],[Occupation]]="Teaching",1,0)</f>
        <v>0</v>
      </c>
      <c r="AH468">
        <f ca="1">IF(Table1[[#This Row],[Occupation]]="Construction",1,0)</f>
        <v>1</v>
      </c>
      <c r="AI468">
        <f ca="1">IF(Table1[[#This Row],[Occupation]]="Health",1,0)</f>
        <v>0</v>
      </c>
      <c r="AP468" s="1"/>
      <c r="AQ468" s="11">
        <f t="shared" ca="1" si="167"/>
        <v>15553.202516949592</v>
      </c>
      <c r="AR468" s="2"/>
      <c r="AS468" s="1">
        <f ca="1">IF(Table1[[#This Row],[Value of Debts]]&gt;$AT$5,1,0)</f>
        <v>0</v>
      </c>
      <c r="AV468" s="2"/>
      <c r="AW468" s="16">
        <f ca="1">Table1[[#This Row],[Mortage Left]]/Table1[[#This Row],[value of House]]</f>
        <v>0.16937492658045727</v>
      </c>
      <c r="AX468">
        <f t="shared" ca="1" si="176"/>
        <v>1</v>
      </c>
      <c r="BA468" s="1">
        <f ca="1">IF(Table1[[#This Row],[Area]]="Area 1",Table1[[#This Row],[Income]],0)</f>
        <v>0</v>
      </c>
      <c r="BB468">
        <f ca="1">IF(Table1[[#This Row],[Area]]="Area 2",Table1[[#This Row],[Income]],0)</f>
        <v>0</v>
      </c>
      <c r="BC468">
        <f ca="1">IF(Table1[[#This Row],[Area]]="Area 3",Table1[[#This Row],[Income]],0)</f>
        <v>0</v>
      </c>
      <c r="BD468">
        <f ca="1">IF(Table1[[#This Row],[Area]]="Area 4",Table1[[#This Row],[Income]],0)</f>
        <v>0</v>
      </c>
      <c r="BE468">
        <f ca="1">IF(Table1[[#This Row],[Area]]="Area 5",Table1[[#This Row],[Income]],0)</f>
        <v>0</v>
      </c>
      <c r="BF468">
        <f ca="1">IF(Table1[[#This Row],[Area]]="Area 6",Table1[[#This Row],[Income]],0)</f>
        <v>0</v>
      </c>
      <c r="BG468">
        <f ca="1">IF(Table1[[#This Row],[Area]]="Area 7",Table1[[#This Row],[Income]],0)</f>
        <v>0</v>
      </c>
      <c r="BH468">
        <f ca="1">IF(Table1[[#This Row],[Area]]="Area 8",Table1[[#This Row],[Income]],0)</f>
        <v>0</v>
      </c>
      <c r="BI468">
        <f ca="1">IF(Table1[[#This Row],[Area]]="Area 9",Table1[[#This Row],[Income]],0)</f>
        <v>0</v>
      </c>
      <c r="BJ468">
        <f ca="1">IF(Table1[[#This Row],[Area]]="Area 10",Table1[[#This Row],[Income]],0)</f>
        <v>0</v>
      </c>
      <c r="BK468">
        <f ca="1">IF(Table1[[#This Row],[Area]]="Area 11",Table1[[#This Row],[Income]],0)</f>
        <v>69763</v>
      </c>
      <c r="BL468">
        <f ca="1">IF(Table1[[#This Row],[Area]]="Area 12",Table1[[#This Row],[Income]],0)</f>
        <v>0</v>
      </c>
      <c r="BM468">
        <f ca="1">IF(Table1[[#This Row],[Area]]="Area 13",Table1[[#This Row],[Income]],0)</f>
        <v>0</v>
      </c>
      <c r="BN468" s="2">
        <f ca="1">IF(Table1[[#This Row],[Area]]="Area 14",Table1[[#This Row],[Income]],0)</f>
        <v>0</v>
      </c>
      <c r="BO468" s="1">
        <f ca="1">IF(Table1[[#This Row],[Occupation]]="Health",Table1[[#This Row],[Income]],0)</f>
        <v>0</v>
      </c>
      <c r="BP468">
        <f ca="1">IF(Table1[[#This Row],[Occupation]]="Construction",Table1[[#This Row],[Income]],0)</f>
        <v>69763</v>
      </c>
      <c r="BQ468">
        <f ca="1">IF(Table1[[#This Row],[Occupation]]="Teaching",Table1[[#This Row],[Income]],0)</f>
        <v>0</v>
      </c>
      <c r="BR468">
        <f ca="1">IF(Table1[[#This Row],[Occupation]]="IT",Table1[[#This Row],[Income]],0)</f>
        <v>0</v>
      </c>
      <c r="BS468">
        <f ca="1">IF(Table1[[#This Row],[Occupation]]="General Work",Table1[[#This Row],[Income]],0)</f>
        <v>0</v>
      </c>
      <c r="BT468" s="2">
        <f ca="1">IF(Table1[[#This Row],[Occupation]]="Agriculture",Table1[[#This Row],[Income]],0)</f>
        <v>0</v>
      </c>
      <c r="BV468" s="1">
        <f ca="1">IF(Table1[[#This Row],[Value of Debts]]&gt;Table1[[#This Row],[Income]],1,0)</f>
        <v>1</v>
      </c>
      <c r="BY468" s="2">
        <f ca="1">IF(Table1[[#This Row],[Net Worth of person]]&gt;$BZ$5,Table1[[#This Row],[Age]],0)</f>
        <v>31</v>
      </c>
    </row>
    <row r="469" spans="2:77" x14ac:dyDescent="0.3">
      <c r="B469">
        <f t="shared" ca="1" si="168"/>
        <v>2</v>
      </c>
      <c r="C469" t="str">
        <f t="shared" ca="1" si="155"/>
        <v>Women</v>
      </c>
      <c r="D469">
        <f t="shared" ca="1" si="169"/>
        <v>42</v>
      </c>
      <c r="E469">
        <f t="shared" ca="1" si="170"/>
        <v>3</v>
      </c>
      <c r="F469" t="str">
        <f t="shared" ca="1" si="156"/>
        <v>Teaching</v>
      </c>
      <c r="G469">
        <f t="shared" ca="1" si="171"/>
        <v>4</v>
      </c>
      <c r="H469" t="str">
        <f t="shared" ca="1" si="157"/>
        <v>Technical</v>
      </c>
      <c r="I469">
        <f t="shared" ca="1" si="172"/>
        <v>0</v>
      </c>
      <c r="J469">
        <f t="shared" ca="1" si="173"/>
        <v>3</v>
      </c>
      <c r="K469">
        <f t="shared" ca="1" si="174"/>
        <v>69189</v>
      </c>
      <c r="L469">
        <f t="shared" ca="1" si="175"/>
        <v>14</v>
      </c>
      <c r="M469" t="str">
        <f t="shared" ca="1" si="158"/>
        <v>Area 14</v>
      </c>
      <c r="N469">
        <f t="shared" ca="1" si="159"/>
        <v>207567</v>
      </c>
      <c r="O469">
        <f ca="1">RAND()*Table1[[#This Row],[value of House]]</f>
        <v>176746.71701796533</v>
      </c>
      <c r="P469">
        <f t="shared" ca="1" si="160"/>
        <v>46659.607550848777</v>
      </c>
      <c r="Q469">
        <f t="shared" ca="1" si="161"/>
        <v>38745</v>
      </c>
      <c r="R469">
        <f t="shared" ca="1" si="162"/>
        <v>27441.994307919998</v>
      </c>
      <c r="S469">
        <f t="shared" ca="1" si="163"/>
        <v>5838.0335695425047</v>
      </c>
      <c r="T469">
        <f t="shared" ca="1" si="164"/>
        <v>260064.64112039129</v>
      </c>
      <c r="U469">
        <f t="shared" ca="1" si="165"/>
        <v>242933.71132588532</v>
      </c>
      <c r="V469">
        <f t="shared" ca="1" si="166"/>
        <v>17130.929794505966</v>
      </c>
      <c r="X469" s="1">
        <f ca="1">IF(Table1[[#This Row],[Gender]]="Men",1,0)</f>
        <v>0</v>
      </c>
      <c r="Y469">
        <f ca="1">IF(Table1[[#This Row],[Gender]]="Women",1,0)</f>
        <v>1</v>
      </c>
      <c r="AB469" s="2"/>
      <c r="AD469" s="1">
        <f ca="1">IF(Table1[[#This Row],[Occupation]]="General Work",1,0)</f>
        <v>0</v>
      </c>
      <c r="AE469">
        <f ca="1">IF(Table1[[#This Row],[Occupation]]="IT",1,0)</f>
        <v>0</v>
      </c>
      <c r="AF469">
        <f ca="1">IF(Table1[[#This Row],[Occupation]]="Agriculture",1,0)</f>
        <v>0</v>
      </c>
      <c r="AG469">
        <f ca="1">IF(Table1[[#This Row],[Occupation]]="Teaching",1,0)</f>
        <v>1</v>
      </c>
      <c r="AH469">
        <f ca="1">IF(Table1[[#This Row],[Occupation]]="Construction",1,0)</f>
        <v>0</v>
      </c>
      <c r="AI469">
        <f ca="1">IF(Table1[[#This Row],[Occupation]]="Health",1,0)</f>
        <v>0</v>
      </c>
      <c r="AP469" s="1"/>
      <c r="AQ469" s="11">
        <f t="shared" ca="1" si="167"/>
        <v>12655.430120105824</v>
      </c>
      <c r="AR469" s="2"/>
      <c r="AS469" s="1">
        <f ca="1">IF(Table1[[#This Row],[Value of Debts]]&gt;$AT$5,1,0)</f>
        <v>1</v>
      </c>
      <c r="AV469" s="2"/>
      <c r="AW469" s="16">
        <f ca="1">Table1[[#This Row],[Mortage Left]]/Table1[[#This Row],[value of House]]</f>
        <v>0.85151645983207991</v>
      </c>
      <c r="AX469">
        <f t="shared" ca="1" si="176"/>
        <v>0</v>
      </c>
      <c r="BA469" s="1">
        <f ca="1">IF(Table1[[#This Row],[Area]]="Area 1",Table1[[#This Row],[Income]],0)</f>
        <v>0</v>
      </c>
      <c r="BB469">
        <f ca="1">IF(Table1[[#This Row],[Area]]="Area 2",Table1[[#This Row],[Income]],0)</f>
        <v>0</v>
      </c>
      <c r="BC469">
        <f ca="1">IF(Table1[[#This Row],[Area]]="Area 3",Table1[[#This Row],[Income]],0)</f>
        <v>0</v>
      </c>
      <c r="BD469">
        <f ca="1">IF(Table1[[#This Row],[Area]]="Area 4",Table1[[#This Row],[Income]],0)</f>
        <v>0</v>
      </c>
      <c r="BE469">
        <f ca="1">IF(Table1[[#This Row],[Area]]="Area 5",Table1[[#This Row],[Income]],0)</f>
        <v>0</v>
      </c>
      <c r="BF469">
        <f ca="1">IF(Table1[[#This Row],[Area]]="Area 6",Table1[[#This Row],[Income]],0)</f>
        <v>0</v>
      </c>
      <c r="BG469">
        <f ca="1">IF(Table1[[#This Row],[Area]]="Area 7",Table1[[#This Row],[Income]],0)</f>
        <v>0</v>
      </c>
      <c r="BH469">
        <f ca="1">IF(Table1[[#This Row],[Area]]="Area 8",Table1[[#This Row],[Income]],0)</f>
        <v>0</v>
      </c>
      <c r="BI469">
        <f ca="1">IF(Table1[[#This Row],[Area]]="Area 9",Table1[[#This Row],[Income]],0)</f>
        <v>0</v>
      </c>
      <c r="BJ469">
        <f ca="1">IF(Table1[[#This Row],[Area]]="Area 10",Table1[[#This Row],[Income]],0)</f>
        <v>0</v>
      </c>
      <c r="BK469">
        <f ca="1">IF(Table1[[#This Row],[Area]]="Area 11",Table1[[#This Row],[Income]],0)</f>
        <v>0</v>
      </c>
      <c r="BL469">
        <f ca="1">IF(Table1[[#This Row],[Area]]="Area 12",Table1[[#This Row],[Income]],0)</f>
        <v>0</v>
      </c>
      <c r="BM469">
        <f ca="1">IF(Table1[[#This Row],[Area]]="Area 13",Table1[[#This Row],[Income]],0)</f>
        <v>0</v>
      </c>
      <c r="BN469" s="2">
        <f ca="1">IF(Table1[[#This Row],[Area]]="Area 14",Table1[[#This Row],[Income]],0)</f>
        <v>69189</v>
      </c>
      <c r="BO469" s="1">
        <f ca="1">IF(Table1[[#This Row],[Occupation]]="Health",Table1[[#This Row],[Income]],0)</f>
        <v>0</v>
      </c>
      <c r="BP469">
        <f ca="1">IF(Table1[[#This Row],[Occupation]]="Construction",Table1[[#This Row],[Income]],0)</f>
        <v>0</v>
      </c>
      <c r="BQ469">
        <f ca="1">IF(Table1[[#This Row],[Occupation]]="Teaching",Table1[[#This Row],[Income]],0)</f>
        <v>69189</v>
      </c>
      <c r="BR469">
        <f ca="1">IF(Table1[[#This Row],[Occupation]]="IT",Table1[[#This Row],[Income]],0)</f>
        <v>0</v>
      </c>
      <c r="BS469">
        <f ca="1">IF(Table1[[#This Row],[Occupation]]="General Work",Table1[[#This Row],[Income]],0)</f>
        <v>0</v>
      </c>
      <c r="BT469" s="2">
        <f ca="1">IF(Table1[[#This Row],[Occupation]]="Agriculture",Table1[[#This Row],[Income]],0)</f>
        <v>0</v>
      </c>
      <c r="BV469" s="1">
        <f ca="1">IF(Table1[[#This Row],[Value of Debts]]&gt;Table1[[#This Row],[Income]],1,0)</f>
        <v>1</v>
      </c>
      <c r="BY469" s="2">
        <f ca="1">IF(Table1[[#This Row],[Net Worth of person]]&gt;$BZ$5,Table1[[#This Row],[Age]],0)</f>
        <v>0</v>
      </c>
    </row>
    <row r="470" spans="2:77" x14ac:dyDescent="0.3">
      <c r="B470">
        <f t="shared" ca="1" si="168"/>
        <v>2</v>
      </c>
      <c r="C470" t="str">
        <f t="shared" ca="1" si="155"/>
        <v>Women</v>
      </c>
      <c r="D470">
        <f t="shared" ca="1" si="169"/>
        <v>39</v>
      </c>
      <c r="E470">
        <f t="shared" ca="1" si="170"/>
        <v>4</v>
      </c>
      <c r="F470" t="str">
        <f t="shared" ca="1" si="156"/>
        <v>IT</v>
      </c>
      <c r="G470">
        <f t="shared" ca="1" si="171"/>
        <v>3</v>
      </c>
      <c r="H470" t="str">
        <f t="shared" ca="1" si="157"/>
        <v>University</v>
      </c>
      <c r="I470">
        <f t="shared" ca="1" si="172"/>
        <v>3</v>
      </c>
      <c r="J470">
        <f t="shared" ca="1" si="173"/>
        <v>3</v>
      </c>
      <c r="K470">
        <f t="shared" ca="1" si="174"/>
        <v>27658</v>
      </c>
      <c r="L470">
        <f t="shared" ca="1" si="175"/>
        <v>11</v>
      </c>
      <c r="M470" t="str">
        <f t="shared" ca="1" si="158"/>
        <v>Area 11</v>
      </c>
      <c r="N470">
        <f t="shared" ca="1" si="159"/>
        <v>138290</v>
      </c>
      <c r="O470">
        <f ca="1">RAND()*Table1[[#This Row],[value of House]]</f>
        <v>41407.006747851708</v>
      </c>
      <c r="P470">
        <f t="shared" ca="1" si="160"/>
        <v>37966.290360317471</v>
      </c>
      <c r="Q470">
        <f t="shared" ca="1" si="161"/>
        <v>10827</v>
      </c>
      <c r="R470">
        <f t="shared" ca="1" si="162"/>
        <v>52127.558291009591</v>
      </c>
      <c r="S470">
        <f t="shared" ca="1" si="163"/>
        <v>1193.9053637496431</v>
      </c>
      <c r="T470">
        <f t="shared" ca="1" si="164"/>
        <v>177450.19572406713</v>
      </c>
      <c r="U470">
        <f t="shared" ca="1" si="165"/>
        <v>104361.5650388613</v>
      </c>
      <c r="V470">
        <f t="shared" ca="1" si="166"/>
        <v>73088.630685205833</v>
      </c>
      <c r="X470" s="1">
        <f ca="1">IF(Table1[[#This Row],[Gender]]="Men",1,0)</f>
        <v>0</v>
      </c>
      <c r="Y470">
        <f ca="1">IF(Table1[[#This Row],[Gender]]="Women",1,0)</f>
        <v>1</v>
      </c>
      <c r="AB470" s="2"/>
      <c r="AD470" s="1">
        <f ca="1">IF(Table1[[#This Row],[Occupation]]="General Work",1,0)</f>
        <v>0</v>
      </c>
      <c r="AE470">
        <f ca="1">IF(Table1[[#This Row],[Occupation]]="IT",1,0)</f>
        <v>1</v>
      </c>
      <c r="AF470">
        <f ca="1">IF(Table1[[#This Row],[Occupation]]="Agriculture",1,0)</f>
        <v>0</v>
      </c>
      <c r="AG470">
        <f ca="1">IF(Table1[[#This Row],[Occupation]]="Teaching",1,0)</f>
        <v>0</v>
      </c>
      <c r="AH470">
        <f ca="1">IF(Table1[[#This Row],[Occupation]]="Construction",1,0)</f>
        <v>0</v>
      </c>
      <c r="AI470">
        <f ca="1">IF(Table1[[#This Row],[Occupation]]="Health",1,0)</f>
        <v>0</v>
      </c>
      <c r="AP470" s="1"/>
      <c r="AQ470" s="11">
        <f t="shared" ca="1" si="167"/>
        <v>12816.861499754674</v>
      </c>
      <c r="AR470" s="2"/>
      <c r="AS470" s="1">
        <f ca="1">IF(Table1[[#This Row],[Value of Debts]]&gt;$AT$5,1,0)</f>
        <v>1</v>
      </c>
      <c r="AV470" s="2"/>
      <c r="AW470" s="16">
        <f ca="1">Table1[[#This Row],[Mortage Left]]/Table1[[#This Row],[value of House]]</f>
        <v>0.29942155432678941</v>
      </c>
      <c r="AX470">
        <f t="shared" ca="1" si="176"/>
        <v>1</v>
      </c>
      <c r="BA470" s="1">
        <f ca="1">IF(Table1[[#This Row],[Area]]="Area 1",Table1[[#This Row],[Income]],0)</f>
        <v>0</v>
      </c>
      <c r="BB470">
        <f ca="1">IF(Table1[[#This Row],[Area]]="Area 2",Table1[[#This Row],[Income]],0)</f>
        <v>0</v>
      </c>
      <c r="BC470">
        <f ca="1">IF(Table1[[#This Row],[Area]]="Area 3",Table1[[#This Row],[Income]],0)</f>
        <v>0</v>
      </c>
      <c r="BD470">
        <f ca="1">IF(Table1[[#This Row],[Area]]="Area 4",Table1[[#This Row],[Income]],0)</f>
        <v>0</v>
      </c>
      <c r="BE470">
        <f ca="1">IF(Table1[[#This Row],[Area]]="Area 5",Table1[[#This Row],[Income]],0)</f>
        <v>0</v>
      </c>
      <c r="BF470">
        <f ca="1">IF(Table1[[#This Row],[Area]]="Area 6",Table1[[#This Row],[Income]],0)</f>
        <v>0</v>
      </c>
      <c r="BG470">
        <f ca="1">IF(Table1[[#This Row],[Area]]="Area 7",Table1[[#This Row],[Income]],0)</f>
        <v>0</v>
      </c>
      <c r="BH470">
        <f ca="1">IF(Table1[[#This Row],[Area]]="Area 8",Table1[[#This Row],[Income]],0)</f>
        <v>0</v>
      </c>
      <c r="BI470">
        <f ca="1">IF(Table1[[#This Row],[Area]]="Area 9",Table1[[#This Row],[Income]],0)</f>
        <v>0</v>
      </c>
      <c r="BJ470">
        <f ca="1">IF(Table1[[#This Row],[Area]]="Area 10",Table1[[#This Row],[Income]],0)</f>
        <v>0</v>
      </c>
      <c r="BK470">
        <f ca="1">IF(Table1[[#This Row],[Area]]="Area 11",Table1[[#This Row],[Income]],0)</f>
        <v>27658</v>
      </c>
      <c r="BL470">
        <f ca="1">IF(Table1[[#This Row],[Area]]="Area 12",Table1[[#This Row],[Income]],0)</f>
        <v>0</v>
      </c>
      <c r="BM470">
        <f ca="1">IF(Table1[[#This Row],[Area]]="Area 13",Table1[[#This Row],[Income]],0)</f>
        <v>0</v>
      </c>
      <c r="BN470" s="2">
        <f ca="1">IF(Table1[[#This Row],[Area]]="Area 14",Table1[[#This Row],[Income]],0)</f>
        <v>0</v>
      </c>
      <c r="BO470" s="1">
        <f ca="1">IF(Table1[[#This Row],[Occupation]]="Health",Table1[[#This Row],[Income]],0)</f>
        <v>0</v>
      </c>
      <c r="BP470">
        <f ca="1">IF(Table1[[#This Row],[Occupation]]="Construction",Table1[[#This Row],[Income]],0)</f>
        <v>0</v>
      </c>
      <c r="BQ470">
        <f ca="1">IF(Table1[[#This Row],[Occupation]]="Teaching",Table1[[#This Row],[Income]],0)</f>
        <v>0</v>
      </c>
      <c r="BR470">
        <f ca="1">IF(Table1[[#This Row],[Occupation]]="IT",Table1[[#This Row],[Income]],0)</f>
        <v>27658</v>
      </c>
      <c r="BS470">
        <f ca="1">IF(Table1[[#This Row],[Occupation]]="General Work",Table1[[#This Row],[Income]],0)</f>
        <v>0</v>
      </c>
      <c r="BT470" s="2">
        <f ca="1">IF(Table1[[#This Row],[Occupation]]="Agriculture",Table1[[#This Row],[Income]],0)</f>
        <v>0</v>
      </c>
      <c r="BV470" s="1">
        <f ca="1">IF(Table1[[#This Row],[Value of Debts]]&gt;Table1[[#This Row],[Income]],1,0)</f>
        <v>1</v>
      </c>
      <c r="BY470" s="2">
        <f ca="1">IF(Table1[[#This Row],[Net Worth of person]]&gt;$BZ$5,Table1[[#This Row],[Age]],0)</f>
        <v>0</v>
      </c>
    </row>
    <row r="471" spans="2:77" x14ac:dyDescent="0.3">
      <c r="B471">
        <f t="shared" ca="1" si="168"/>
        <v>1</v>
      </c>
      <c r="C471" t="str">
        <f t="shared" ca="1" si="155"/>
        <v>Men</v>
      </c>
      <c r="D471">
        <f t="shared" ca="1" si="169"/>
        <v>32</v>
      </c>
      <c r="E471">
        <f t="shared" ca="1" si="170"/>
        <v>6</v>
      </c>
      <c r="F471" t="str">
        <f t="shared" ca="1" si="156"/>
        <v>Agriculture</v>
      </c>
      <c r="G471">
        <f t="shared" ca="1" si="171"/>
        <v>5</v>
      </c>
      <c r="H471" t="str">
        <f t="shared" ca="1" si="157"/>
        <v>Others</v>
      </c>
      <c r="I471">
        <f t="shared" ca="1" si="172"/>
        <v>4</v>
      </c>
      <c r="J471">
        <f t="shared" ca="1" si="173"/>
        <v>1</v>
      </c>
      <c r="K471">
        <f t="shared" ca="1" si="174"/>
        <v>29740</v>
      </c>
      <c r="L471">
        <f t="shared" ca="1" si="175"/>
        <v>3</v>
      </c>
      <c r="M471" t="str">
        <f t="shared" ca="1" si="158"/>
        <v>Area 3</v>
      </c>
      <c r="N471">
        <f t="shared" ca="1" si="159"/>
        <v>118960</v>
      </c>
      <c r="O471">
        <f ca="1">RAND()*Table1[[#This Row],[value of House]]</f>
        <v>87638.013734887398</v>
      </c>
      <c r="P471">
        <f t="shared" ca="1" si="160"/>
        <v>12816.861499754674</v>
      </c>
      <c r="Q471">
        <f t="shared" ca="1" si="161"/>
        <v>4680</v>
      </c>
      <c r="R471">
        <f t="shared" ca="1" si="162"/>
        <v>1737.9892717052917</v>
      </c>
      <c r="S471">
        <f t="shared" ca="1" si="163"/>
        <v>16616.033517790849</v>
      </c>
      <c r="T471">
        <f t="shared" ca="1" si="164"/>
        <v>148392.89501754552</v>
      </c>
      <c r="U471">
        <f t="shared" ca="1" si="165"/>
        <v>94056.003006592684</v>
      </c>
      <c r="V471">
        <f t="shared" ca="1" si="166"/>
        <v>54336.892010952841</v>
      </c>
      <c r="X471" s="1">
        <f ca="1">IF(Table1[[#This Row],[Gender]]="Men",1,0)</f>
        <v>1</v>
      </c>
      <c r="Y471">
        <f ca="1">IF(Table1[[#This Row],[Gender]]="Women",1,0)</f>
        <v>0</v>
      </c>
      <c r="AB471" s="2"/>
      <c r="AD471" s="1">
        <f ca="1">IF(Table1[[#This Row],[Occupation]]="General Work",1,0)</f>
        <v>0</v>
      </c>
      <c r="AE471">
        <f ca="1">IF(Table1[[#This Row],[Occupation]]="IT",1,0)</f>
        <v>0</v>
      </c>
      <c r="AF471">
        <f ca="1">IF(Table1[[#This Row],[Occupation]]="Agriculture",1,0)</f>
        <v>1</v>
      </c>
      <c r="AG471">
        <f ca="1">IF(Table1[[#This Row],[Occupation]]="Teaching",1,0)</f>
        <v>0</v>
      </c>
      <c r="AH471">
        <f ca="1">IF(Table1[[#This Row],[Occupation]]="Construction",1,0)</f>
        <v>0</v>
      </c>
      <c r="AI471">
        <f ca="1">IF(Table1[[#This Row],[Occupation]]="Health",1,0)</f>
        <v>0</v>
      </c>
      <c r="AP471" s="1"/>
      <c r="AQ471" s="11">
        <f t="shared" ca="1" si="167"/>
        <v>34714.150790809996</v>
      </c>
      <c r="AR471" s="2"/>
      <c r="AS471" s="1">
        <f ca="1">IF(Table1[[#This Row],[Value of Debts]]&gt;$AT$5,1,0)</f>
        <v>0</v>
      </c>
      <c r="AV471" s="2"/>
      <c r="AW471" s="16">
        <f ca="1">Table1[[#This Row],[Mortage Left]]/Table1[[#This Row],[value of House]]</f>
        <v>0.73670152769743946</v>
      </c>
      <c r="AX471">
        <f t="shared" ca="1" si="176"/>
        <v>0</v>
      </c>
      <c r="BA471" s="1">
        <f ca="1">IF(Table1[[#This Row],[Area]]="Area 1",Table1[[#This Row],[Income]],0)</f>
        <v>0</v>
      </c>
      <c r="BB471">
        <f ca="1">IF(Table1[[#This Row],[Area]]="Area 2",Table1[[#This Row],[Income]],0)</f>
        <v>0</v>
      </c>
      <c r="BC471">
        <f ca="1">IF(Table1[[#This Row],[Area]]="Area 3",Table1[[#This Row],[Income]],0)</f>
        <v>29740</v>
      </c>
      <c r="BD471">
        <f ca="1">IF(Table1[[#This Row],[Area]]="Area 4",Table1[[#This Row],[Income]],0)</f>
        <v>0</v>
      </c>
      <c r="BE471">
        <f ca="1">IF(Table1[[#This Row],[Area]]="Area 5",Table1[[#This Row],[Income]],0)</f>
        <v>0</v>
      </c>
      <c r="BF471">
        <f ca="1">IF(Table1[[#This Row],[Area]]="Area 6",Table1[[#This Row],[Income]],0)</f>
        <v>0</v>
      </c>
      <c r="BG471">
        <f ca="1">IF(Table1[[#This Row],[Area]]="Area 7",Table1[[#This Row],[Income]],0)</f>
        <v>0</v>
      </c>
      <c r="BH471">
        <f ca="1">IF(Table1[[#This Row],[Area]]="Area 8",Table1[[#This Row],[Income]],0)</f>
        <v>0</v>
      </c>
      <c r="BI471">
        <f ca="1">IF(Table1[[#This Row],[Area]]="Area 9",Table1[[#This Row],[Income]],0)</f>
        <v>0</v>
      </c>
      <c r="BJ471">
        <f ca="1">IF(Table1[[#This Row],[Area]]="Area 10",Table1[[#This Row],[Income]],0)</f>
        <v>0</v>
      </c>
      <c r="BK471">
        <f ca="1">IF(Table1[[#This Row],[Area]]="Area 11",Table1[[#This Row],[Income]],0)</f>
        <v>0</v>
      </c>
      <c r="BL471">
        <f ca="1">IF(Table1[[#This Row],[Area]]="Area 12",Table1[[#This Row],[Income]],0)</f>
        <v>0</v>
      </c>
      <c r="BM471">
        <f ca="1">IF(Table1[[#This Row],[Area]]="Area 13",Table1[[#This Row],[Income]],0)</f>
        <v>0</v>
      </c>
      <c r="BN471" s="2">
        <f ca="1">IF(Table1[[#This Row],[Area]]="Area 14",Table1[[#This Row],[Income]],0)</f>
        <v>0</v>
      </c>
      <c r="BO471" s="1">
        <f ca="1">IF(Table1[[#This Row],[Occupation]]="Health",Table1[[#This Row],[Income]],0)</f>
        <v>0</v>
      </c>
      <c r="BP471">
        <f ca="1">IF(Table1[[#This Row],[Occupation]]="Construction",Table1[[#This Row],[Income]],0)</f>
        <v>0</v>
      </c>
      <c r="BQ471">
        <f ca="1">IF(Table1[[#This Row],[Occupation]]="Teaching",Table1[[#This Row],[Income]],0)</f>
        <v>0</v>
      </c>
      <c r="BR471">
        <f ca="1">IF(Table1[[#This Row],[Occupation]]="IT",Table1[[#This Row],[Income]],0)</f>
        <v>0</v>
      </c>
      <c r="BS471">
        <f ca="1">IF(Table1[[#This Row],[Occupation]]="General Work",Table1[[#This Row],[Income]],0)</f>
        <v>0</v>
      </c>
      <c r="BT471" s="2">
        <f ca="1">IF(Table1[[#This Row],[Occupation]]="Agriculture",Table1[[#This Row],[Income]],0)</f>
        <v>29740</v>
      </c>
      <c r="BV471" s="1">
        <f ca="1">IF(Table1[[#This Row],[Value of Debts]]&gt;Table1[[#This Row],[Income]],1,0)</f>
        <v>1</v>
      </c>
      <c r="BY471" s="2">
        <f ca="1">IF(Table1[[#This Row],[Net Worth of person]]&gt;$BZ$5,Table1[[#This Row],[Age]],0)</f>
        <v>0</v>
      </c>
    </row>
    <row r="472" spans="2:77" x14ac:dyDescent="0.3">
      <c r="B472">
        <f t="shared" ca="1" si="168"/>
        <v>2</v>
      </c>
      <c r="C472" t="str">
        <f t="shared" ca="1" si="155"/>
        <v>Women</v>
      </c>
      <c r="D472">
        <f t="shared" ca="1" si="169"/>
        <v>38</v>
      </c>
      <c r="E472">
        <f t="shared" ca="1" si="170"/>
        <v>6</v>
      </c>
      <c r="F472" t="str">
        <f t="shared" ca="1" si="156"/>
        <v>Agriculture</v>
      </c>
      <c r="G472">
        <f t="shared" ca="1" si="171"/>
        <v>3</v>
      </c>
      <c r="H472" t="str">
        <f t="shared" ca="1" si="157"/>
        <v>University</v>
      </c>
      <c r="I472">
        <f t="shared" ca="1" si="172"/>
        <v>0</v>
      </c>
      <c r="J472">
        <f t="shared" ca="1" si="173"/>
        <v>1</v>
      </c>
      <c r="K472">
        <f t="shared" ca="1" si="174"/>
        <v>50259</v>
      </c>
      <c r="L472">
        <f t="shared" ca="1" si="175"/>
        <v>11</v>
      </c>
      <c r="M472" t="str">
        <f t="shared" ca="1" si="158"/>
        <v>Area 11</v>
      </c>
      <c r="N472">
        <f t="shared" ca="1" si="159"/>
        <v>301554</v>
      </c>
      <c r="O472">
        <f ca="1">RAND()*Table1[[#This Row],[value of House]]</f>
        <v>268458.95205971773</v>
      </c>
      <c r="P472">
        <f t="shared" ca="1" si="160"/>
        <v>34714.150790809996</v>
      </c>
      <c r="Q472">
        <f t="shared" ca="1" si="161"/>
        <v>6170</v>
      </c>
      <c r="R472">
        <f t="shared" ca="1" si="162"/>
        <v>60370.824111072885</v>
      </c>
      <c r="S472">
        <f t="shared" ca="1" si="163"/>
        <v>60216.761684980171</v>
      </c>
      <c r="T472">
        <f t="shared" ca="1" si="164"/>
        <v>396484.91247579019</v>
      </c>
      <c r="U472">
        <f t="shared" ca="1" si="165"/>
        <v>334999.7761707906</v>
      </c>
      <c r="V472">
        <f t="shared" ca="1" si="166"/>
        <v>61485.136304999585</v>
      </c>
      <c r="X472" s="1">
        <f ca="1">IF(Table1[[#This Row],[Gender]]="Men",1,0)</f>
        <v>0</v>
      </c>
      <c r="Y472">
        <f ca="1">IF(Table1[[#This Row],[Gender]]="Women",1,0)</f>
        <v>1</v>
      </c>
      <c r="AB472" s="2"/>
      <c r="AD472" s="1">
        <f ca="1">IF(Table1[[#This Row],[Occupation]]="General Work",1,0)</f>
        <v>0</v>
      </c>
      <c r="AE472">
        <f ca="1">IF(Table1[[#This Row],[Occupation]]="IT",1,0)</f>
        <v>0</v>
      </c>
      <c r="AF472">
        <f ca="1">IF(Table1[[#This Row],[Occupation]]="Agriculture",1,0)</f>
        <v>1</v>
      </c>
      <c r="AG472">
        <f ca="1">IF(Table1[[#This Row],[Occupation]]="Teaching",1,0)</f>
        <v>0</v>
      </c>
      <c r="AH472">
        <f ca="1">IF(Table1[[#This Row],[Occupation]]="Construction",1,0)</f>
        <v>0</v>
      </c>
      <c r="AI472">
        <f ca="1">IF(Table1[[#This Row],[Occupation]]="Health",1,0)</f>
        <v>0</v>
      </c>
      <c r="AP472" s="1"/>
      <c r="AQ472" s="11">
        <f t="shared" ca="1" si="167"/>
        <v>69864.959375936334</v>
      </c>
      <c r="AR472" s="2"/>
      <c r="AS472" s="1">
        <f ca="1">IF(Table1[[#This Row],[Value of Debts]]&gt;$AT$5,1,0)</f>
        <v>1</v>
      </c>
      <c r="AV472" s="2"/>
      <c r="AW472" s="16">
        <f ca="1">Table1[[#This Row],[Mortage Left]]/Table1[[#This Row],[value of House]]</f>
        <v>0.89025166988240156</v>
      </c>
      <c r="AX472">
        <f t="shared" ca="1" si="176"/>
        <v>0</v>
      </c>
      <c r="BA472" s="1">
        <f ca="1">IF(Table1[[#This Row],[Area]]="Area 1",Table1[[#This Row],[Income]],0)</f>
        <v>0</v>
      </c>
      <c r="BB472">
        <f ca="1">IF(Table1[[#This Row],[Area]]="Area 2",Table1[[#This Row],[Income]],0)</f>
        <v>0</v>
      </c>
      <c r="BC472">
        <f ca="1">IF(Table1[[#This Row],[Area]]="Area 3",Table1[[#This Row],[Income]],0)</f>
        <v>0</v>
      </c>
      <c r="BD472">
        <f ca="1">IF(Table1[[#This Row],[Area]]="Area 4",Table1[[#This Row],[Income]],0)</f>
        <v>0</v>
      </c>
      <c r="BE472">
        <f ca="1">IF(Table1[[#This Row],[Area]]="Area 5",Table1[[#This Row],[Income]],0)</f>
        <v>0</v>
      </c>
      <c r="BF472">
        <f ca="1">IF(Table1[[#This Row],[Area]]="Area 6",Table1[[#This Row],[Income]],0)</f>
        <v>0</v>
      </c>
      <c r="BG472">
        <f ca="1">IF(Table1[[#This Row],[Area]]="Area 7",Table1[[#This Row],[Income]],0)</f>
        <v>0</v>
      </c>
      <c r="BH472">
        <f ca="1">IF(Table1[[#This Row],[Area]]="Area 8",Table1[[#This Row],[Income]],0)</f>
        <v>0</v>
      </c>
      <c r="BI472">
        <f ca="1">IF(Table1[[#This Row],[Area]]="Area 9",Table1[[#This Row],[Income]],0)</f>
        <v>0</v>
      </c>
      <c r="BJ472">
        <f ca="1">IF(Table1[[#This Row],[Area]]="Area 10",Table1[[#This Row],[Income]],0)</f>
        <v>0</v>
      </c>
      <c r="BK472">
        <f ca="1">IF(Table1[[#This Row],[Area]]="Area 11",Table1[[#This Row],[Income]],0)</f>
        <v>50259</v>
      </c>
      <c r="BL472">
        <f ca="1">IF(Table1[[#This Row],[Area]]="Area 12",Table1[[#This Row],[Income]],0)</f>
        <v>0</v>
      </c>
      <c r="BM472">
        <f ca="1">IF(Table1[[#This Row],[Area]]="Area 13",Table1[[#This Row],[Income]],0)</f>
        <v>0</v>
      </c>
      <c r="BN472" s="2">
        <f ca="1">IF(Table1[[#This Row],[Area]]="Area 14",Table1[[#This Row],[Income]],0)</f>
        <v>0</v>
      </c>
      <c r="BO472" s="1">
        <f ca="1">IF(Table1[[#This Row],[Occupation]]="Health",Table1[[#This Row],[Income]],0)</f>
        <v>0</v>
      </c>
      <c r="BP472">
        <f ca="1">IF(Table1[[#This Row],[Occupation]]="Construction",Table1[[#This Row],[Income]],0)</f>
        <v>0</v>
      </c>
      <c r="BQ472">
        <f ca="1">IF(Table1[[#This Row],[Occupation]]="Teaching",Table1[[#This Row],[Income]],0)</f>
        <v>0</v>
      </c>
      <c r="BR472">
        <f ca="1">IF(Table1[[#This Row],[Occupation]]="IT",Table1[[#This Row],[Income]],0)</f>
        <v>0</v>
      </c>
      <c r="BS472">
        <f ca="1">IF(Table1[[#This Row],[Occupation]]="General Work",Table1[[#This Row],[Income]],0)</f>
        <v>0</v>
      </c>
      <c r="BT472" s="2">
        <f ca="1">IF(Table1[[#This Row],[Occupation]]="Agriculture",Table1[[#This Row],[Income]],0)</f>
        <v>50259</v>
      </c>
      <c r="BV472" s="1">
        <f ca="1">IF(Table1[[#This Row],[Value of Debts]]&gt;Table1[[#This Row],[Income]],1,0)</f>
        <v>1</v>
      </c>
      <c r="BY472" s="2">
        <f ca="1">IF(Table1[[#This Row],[Net Worth of person]]&gt;$BZ$5,Table1[[#This Row],[Age]],0)</f>
        <v>0</v>
      </c>
    </row>
    <row r="473" spans="2:77" x14ac:dyDescent="0.3">
      <c r="B473">
        <f t="shared" ca="1" si="168"/>
        <v>2</v>
      </c>
      <c r="C473" t="str">
        <f t="shared" ca="1" si="155"/>
        <v>Women</v>
      </c>
      <c r="D473">
        <f t="shared" ca="1" si="169"/>
        <v>30</v>
      </c>
      <c r="E473">
        <f t="shared" ca="1" si="170"/>
        <v>1</v>
      </c>
      <c r="F473" t="str">
        <f t="shared" ca="1" si="156"/>
        <v>Health</v>
      </c>
      <c r="G473">
        <f t="shared" ca="1" si="171"/>
        <v>3</v>
      </c>
      <c r="H473" t="str">
        <f t="shared" ca="1" si="157"/>
        <v>University</v>
      </c>
      <c r="I473">
        <f t="shared" ca="1" si="172"/>
        <v>2</v>
      </c>
      <c r="J473">
        <f t="shared" ca="1" si="173"/>
        <v>3</v>
      </c>
      <c r="K473">
        <f t="shared" ca="1" si="174"/>
        <v>72714</v>
      </c>
      <c r="L473">
        <f t="shared" ca="1" si="175"/>
        <v>1</v>
      </c>
      <c r="M473" t="str">
        <f t="shared" ca="1" si="158"/>
        <v>Area 1</v>
      </c>
      <c r="N473">
        <f t="shared" ca="1" si="159"/>
        <v>436284</v>
      </c>
      <c r="O473">
        <f ca="1">RAND()*Table1[[#This Row],[value of House]]</f>
        <v>96018.539049592655</v>
      </c>
      <c r="P473">
        <f t="shared" ca="1" si="160"/>
        <v>209594.878127809</v>
      </c>
      <c r="Q473">
        <f t="shared" ca="1" si="161"/>
        <v>173451</v>
      </c>
      <c r="R473">
        <f t="shared" ca="1" si="162"/>
        <v>88790.713740740161</v>
      </c>
      <c r="S473">
        <f t="shared" ca="1" si="163"/>
        <v>51701.544860210866</v>
      </c>
      <c r="T473">
        <f t="shared" ca="1" si="164"/>
        <v>697580.42298801988</v>
      </c>
      <c r="U473">
        <f t="shared" ca="1" si="165"/>
        <v>358260.25279033283</v>
      </c>
      <c r="V473">
        <f t="shared" ca="1" si="166"/>
        <v>339320.17019768705</v>
      </c>
      <c r="X473" s="1">
        <f ca="1">IF(Table1[[#This Row],[Gender]]="Men",1,0)</f>
        <v>0</v>
      </c>
      <c r="Y473">
        <f ca="1">IF(Table1[[#This Row],[Gender]]="Women",1,0)</f>
        <v>1</v>
      </c>
      <c r="AB473" s="2"/>
      <c r="AD473" s="1">
        <f ca="1">IF(Table1[[#This Row],[Occupation]]="General Work",1,0)</f>
        <v>0</v>
      </c>
      <c r="AE473">
        <f ca="1">IF(Table1[[#This Row],[Occupation]]="IT",1,0)</f>
        <v>0</v>
      </c>
      <c r="AF473">
        <f ca="1">IF(Table1[[#This Row],[Occupation]]="Agriculture",1,0)</f>
        <v>0</v>
      </c>
      <c r="AG473">
        <f ca="1">IF(Table1[[#This Row],[Occupation]]="Teaching",1,0)</f>
        <v>0</v>
      </c>
      <c r="AH473">
        <f ca="1">IF(Table1[[#This Row],[Occupation]]="Construction",1,0)</f>
        <v>0</v>
      </c>
      <c r="AI473">
        <f ca="1">IF(Table1[[#This Row],[Occupation]]="Health",1,0)</f>
        <v>1</v>
      </c>
      <c r="AP473" s="1"/>
      <c r="AQ473" s="11">
        <f t="shared" ca="1" si="167"/>
        <v>27124.843071050414</v>
      </c>
      <c r="AR473" s="2"/>
      <c r="AS473" s="1">
        <f ca="1">IF(Table1[[#This Row],[Value of Debts]]&gt;$AT$5,1,0)</f>
        <v>1</v>
      </c>
      <c r="AV473" s="2"/>
      <c r="AW473" s="16">
        <f ca="1">Table1[[#This Row],[Mortage Left]]/Table1[[#This Row],[value of House]]</f>
        <v>0.2200826504056822</v>
      </c>
      <c r="AX473">
        <f t="shared" ca="1" si="176"/>
        <v>1</v>
      </c>
      <c r="BA473" s="1">
        <f ca="1">IF(Table1[[#This Row],[Area]]="Area 1",Table1[[#This Row],[Income]],0)</f>
        <v>72714</v>
      </c>
      <c r="BB473">
        <f ca="1">IF(Table1[[#This Row],[Area]]="Area 2",Table1[[#This Row],[Income]],0)</f>
        <v>0</v>
      </c>
      <c r="BC473">
        <f ca="1">IF(Table1[[#This Row],[Area]]="Area 3",Table1[[#This Row],[Income]],0)</f>
        <v>0</v>
      </c>
      <c r="BD473">
        <f ca="1">IF(Table1[[#This Row],[Area]]="Area 4",Table1[[#This Row],[Income]],0)</f>
        <v>0</v>
      </c>
      <c r="BE473">
        <f ca="1">IF(Table1[[#This Row],[Area]]="Area 5",Table1[[#This Row],[Income]],0)</f>
        <v>0</v>
      </c>
      <c r="BF473">
        <f ca="1">IF(Table1[[#This Row],[Area]]="Area 6",Table1[[#This Row],[Income]],0)</f>
        <v>0</v>
      </c>
      <c r="BG473">
        <f ca="1">IF(Table1[[#This Row],[Area]]="Area 7",Table1[[#This Row],[Income]],0)</f>
        <v>0</v>
      </c>
      <c r="BH473">
        <f ca="1">IF(Table1[[#This Row],[Area]]="Area 8",Table1[[#This Row],[Income]],0)</f>
        <v>0</v>
      </c>
      <c r="BI473">
        <f ca="1">IF(Table1[[#This Row],[Area]]="Area 9",Table1[[#This Row],[Income]],0)</f>
        <v>0</v>
      </c>
      <c r="BJ473">
        <f ca="1">IF(Table1[[#This Row],[Area]]="Area 10",Table1[[#This Row],[Income]],0)</f>
        <v>0</v>
      </c>
      <c r="BK473">
        <f ca="1">IF(Table1[[#This Row],[Area]]="Area 11",Table1[[#This Row],[Income]],0)</f>
        <v>0</v>
      </c>
      <c r="BL473">
        <f ca="1">IF(Table1[[#This Row],[Area]]="Area 12",Table1[[#This Row],[Income]],0)</f>
        <v>0</v>
      </c>
      <c r="BM473">
        <f ca="1">IF(Table1[[#This Row],[Area]]="Area 13",Table1[[#This Row],[Income]],0)</f>
        <v>0</v>
      </c>
      <c r="BN473" s="2">
        <f ca="1">IF(Table1[[#This Row],[Area]]="Area 14",Table1[[#This Row],[Income]],0)</f>
        <v>0</v>
      </c>
      <c r="BO473" s="1">
        <f ca="1">IF(Table1[[#This Row],[Occupation]]="Health",Table1[[#This Row],[Income]],0)</f>
        <v>72714</v>
      </c>
      <c r="BP473">
        <f ca="1">IF(Table1[[#This Row],[Occupation]]="Construction",Table1[[#This Row],[Income]],0)</f>
        <v>0</v>
      </c>
      <c r="BQ473">
        <f ca="1">IF(Table1[[#This Row],[Occupation]]="Teaching",Table1[[#This Row],[Income]],0)</f>
        <v>0</v>
      </c>
      <c r="BR473">
        <f ca="1">IF(Table1[[#This Row],[Occupation]]="IT",Table1[[#This Row],[Income]],0)</f>
        <v>0</v>
      </c>
      <c r="BS473">
        <f ca="1">IF(Table1[[#This Row],[Occupation]]="General Work",Table1[[#This Row],[Income]],0)</f>
        <v>0</v>
      </c>
      <c r="BT473" s="2">
        <f ca="1">IF(Table1[[#This Row],[Occupation]]="Agriculture",Table1[[#This Row],[Income]],0)</f>
        <v>0</v>
      </c>
      <c r="BV473" s="1">
        <f ca="1">IF(Table1[[#This Row],[Value of Debts]]&gt;Table1[[#This Row],[Income]],1,0)</f>
        <v>1</v>
      </c>
      <c r="BY473" s="2">
        <f ca="1">IF(Table1[[#This Row],[Net Worth of person]]&gt;$BZ$5,Table1[[#This Row],[Age]],0)</f>
        <v>30</v>
      </c>
    </row>
    <row r="474" spans="2:77" x14ac:dyDescent="0.3">
      <c r="B474">
        <f t="shared" ca="1" si="168"/>
        <v>1</v>
      </c>
      <c r="C474" t="str">
        <f t="shared" ca="1" si="155"/>
        <v>Men</v>
      </c>
      <c r="D474">
        <f t="shared" ca="1" si="169"/>
        <v>40</v>
      </c>
      <c r="E474">
        <f t="shared" ca="1" si="170"/>
        <v>2</v>
      </c>
      <c r="F474" t="str">
        <f t="shared" ca="1" si="156"/>
        <v>Construction</v>
      </c>
      <c r="G474">
        <f t="shared" ca="1" si="171"/>
        <v>4</v>
      </c>
      <c r="H474" t="str">
        <f t="shared" ca="1" si="157"/>
        <v>Technical</v>
      </c>
      <c r="I474">
        <f t="shared" ca="1" si="172"/>
        <v>1</v>
      </c>
      <c r="J474">
        <f t="shared" ca="1" si="173"/>
        <v>3</v>
      </c>
      <c r="K474">
        <f t="shared" ca="1" si="174"/>
        <v>33327</v>
      </c>
      <c r="L474">
        <f t="shared" ca="1" si="175"/>
        <v>1</v>
      </c>
      <c r="M474" t="str">
        <f t="shared" ca="1" si="158"/>
        <v>Area 1</v>
      </c>
      <c r="N474">
        <f t="shared" ca="1" si="159"/>
        <v>133308</v>
      </c>
      <c r="O474">
        <f ca="1">RAND()*Table1[[#This Row],[value of House]]</f>
        <v>61947.560985044089</v>
      </c>
      <c r="P474">
        <f t="shared" ca="1" si="160"/>
        <v>81374.52921315124</v>
      </c>
      <c r="Q474">
        <f t="shared" ca="1" si="161"/>
        <v>4366</v>
      </c>
      <c r="R474">
        <f t="shared" ca="1" si="162"/>
        <v>43153.285421774686</v>
      </c>
      <c r="S474">
        <f t="shared" ca="1" si="163"/>
        <v>2503.6533272109727</v>
      </c>
      <c r="T474">
        <f t="shared" ca="1" si="164"/>
        <v>217186.18254036224</v>
      </c>
      <c r="U474">
        <f t="shared" ca="1" si="165"/>
        <v>109466.84640681877</v>
      </c>
      <c r="V474">
        <f t="shared" ca="1" si="166"/>
        <v>107719.33613354346</v>
      </c>
      <c r="X474" s="1">
        <f ca="1">IF(Table1[[#This Row],[Gender]]="Men",1,0)</f>
        <v>1</v>
      </c>
      <c r="Y474">
        <f ca="1">IF(Table1[[#This Row],[Gender]]="Women",1,0)</f>
        <v>0</v>
      </c>
      <c r="AB474" s="2"/>
      <c r="AD474" s="1">
        <f ca="1">IF(Table1[[#This Row],[Occupation]]="General Work",1,0)</f>
        <v>0</v>
      </c>
      <c r="AE474">
        <f ca="1">IF(Table1[[#This Row],[Occupation]]="IT",1,0)</f>
        <v>0</v>
      </c>
      <c r="AF474">
        <f ca="1">IF(Table1[[#This Row],[Occupation]]="Agriculture",1,0)</f>
        <v>0</v>
      </c>
      <c r="AG474">
        <f ca="1">IF(Table1[[#This Row],[Occupation]]="Teaching",1,0)</f>
        <v>0</v>
      </c>
      <c r="AH474">
        <f ca="1">IF(Table1[[#This Row],[Occupation]]="Construction",1,0)</f>
        <v>1</v>
      </c>
      <c r="AI474">
        <f ca="1">IF(Table1[[#This Row],[Occupation]]="Health",1,0)</f>
        <v>0</v>
      </c>
      <c r="AP474" s="1"/>
      <c r="AQ474" s="11">
        <f t="shared" ca="1" si="167"/>
        <v>19371.970025040853</v>
      </c>
      <c r="AR474" s="2"/>
      <c r="AS474" s="1">
        <f ca="1">IF(Table1[[#This Row],[Value of Debts]]&gt;$AT$5,1,0)</f>
        <v>1</v>
      </c>
      <c r="AV474" s="2"/>
      <c r="AW474" s="16">
        <f ca="1">Table1[[#This Row],[Mortage Left]]/Table1[[#This Row],[value of House]]</f>
        <v>0.46469499943772385</v>
      </c>
      <c r="AX474">
        <f t="shared" ca="1" si="176"/>
        <v>0</v>
      </c>
      <c r="BA474" s="1">
        <f ca="1">IF(Table1[[#This Row],[Area]]="Area 1",Table1[[#This Row],[Income]],0)</f>
        <v>33327</v>
      </c>
      <c r="BB474">
        <f ca="1">IF(Table1[[#This Row],[Area]]="Area 2",Table1[[#This Row],[Income]],0)</f>
        <v>0</v>
      </c>
      <c r="BC474">
        <f ca="1">IF(Table1[[#This Row],[Area]]="Area 3",Table1[[#This Row],[Income]],0)</f>
        <v>0</v>
      </c>
      <c r="BD474">
        <f ca="1">IF(Table1[[#This Row],[Area]]="Area 4",Table1[[#This Row],[Income]],0)</f>
        <v>0</v>
      </c>
      <c r="BE474">
        <f ca="1">IF(Table1[[#This Row],[Area]]="Area 5",Table1[[#This Row],[Income]],0)</f>
        <v>0</v>
      </c>
      <c r="BF474">
        <f ca="1">IF(Table1[[#This Row],[Area]]="Area 6",Table1[[#This Row],[Income]],0)</f>
        <v>0</v>
      </c>
      <c r="BG474">
        <f ca="1">IF(Table1[[#This Row],[Area]]="Area 7",Table1[[#This Row],[Income]],0)</f>
        <v>0</v>
      </c>
      <c r="BH474">
        <f ca="1">IF(Table1[[#This Row],[Area]]="Area 8",Table1[[#This Row],[Income]],0)</f>
        <v>0</v>
      </c>
      <c r="BI474">
        <f ca="1">IF(Table1[[#This Row],[Area]]="Area 9",Table1[[#This Row],[Income]],0)</f>
        <v>0</v>
      </c>
      <c r="BJ474">
        <f ca="1">IF(Table1[[#This Row],[Area]]="Area 10",Table1[[#This Row],[Income]],0)</f>
        <v>0</v>
      </c>
      <c r="BK474">
        <f ca="1">IF(Table1[[#This Row],[Area]]="Area 11",Table1[[#This Row],[Income]],0)</f>
        <v>0</v>
      </c>
      <c r="BL474">
        <f ca="1">IF(Table1[[#This Row],[Area]]="Area 12",Table1[[#This Row],[Income]],0)</f>
        <v>0</v>
      </c>
      <c r="BM474">
        <f ca="1">IF(Table1[[#This Row],[Area]]="Area 13",Table1[[#This Row],[Income]],0)</f>
        <v>0</v>
      </c>
      <c r="BN474" s="2">
        <f ca="1">IF(Table1[[#This Row],[Area]]="Area 14",Table1[[#This Row],[Income]],0)</f>
        <v>0</v>
      </c>
      <c r="BO474" s="1">
        <f ca="1">IF(Table1[[#This Row],[Occupation]]="Health",Table1[[#This Row],[Income]],0)</f>
        <v>0</v>
      </c>
      <c r="BP474">
        <f ca="1">IF(Table1[[#This Row],[Occupation]]="Construction",Table1[[#This Row],[Income]],0)</f>
        <v>33327</v>
      </c>
      <c r="BQ474">
        <f ca="1">IF(Table1[[#This Row],[Occupation]]="Teaching",Table1[[#This Row],[Income]],0)</f>
        <v>0</v>
      </c>
      <c r="BR474">
        <f ca="1">IF(Table1[[#This Row],[Occupation]]="IT",Table1[[#This Row],[Income]],0)</f>
        <v>0</v>
      </c>
      <c r="BS474">
        <f ca="1">IF(Table1[[#This Row],[Occupation]]="General Work",Table1[[#This Row],[Income]],0)</f>
        <v>0</v>
      </c>
      <c r="BT474" s="2">
        <f ca="1">IF(Table1[[#This Row],[Occupation]]="Agriculture",Table1[[#This Row],[Income]],0)</f>
        <v>0</v>
      </c>
      <c r="BV474" s="1">
        <f ca="1">IF(Table1[[#This Row],[Value of Debts]]&gt;Table1[[#This Row],[Income]],1,0)</f>
        <v>1</v>
      </c>
      <c r="BY474" s="2">
        <f ca="1">IF(Table1[[#This Row],[Net Worth of person]]&gt;$BZ$5,Table1[[#This Row],[Age]],0)</f>
        <v>40</v>
      </c>
    </row>
    <row r="475" spans="2:77" x14ac:dyDescent="0.3">
      <c r="B475">
        <f t="shared" ca="1" si="168"/>
        <v>1</v>
      </c>
      <c r="C475" t="str">
        <f t="shared" ref="C475:C507" ca="1" si="177">IF(B475=1,"Men","Women")</f>
        <v>Men</v>
      </c>
      <c r="D475">
        <f t="shared" ca="1" si="169"/>
        <v>39</v>
      </c>
      <c r="E475">
        <f t="shared" ca="1" si="170"/>
        <v>1</v>
      </c>
      <c r="F475" t="str">
        <f t="shared" ref="F475:F507" ca="1" si="178">VLOOKUP(E475,$CG$6:$CH$11,2,0)</f>
        <v>Health</v>
      </c>
      <c r="G475">
        <f t="shared" ca="1" si="171"/>
        <v>5</v>
      </c>
      <c r="H475" t="str">
        <f t="shared" ref="H475:H507" ca="1" si="179">VLOOKUP(G475,$CJ$6:$CK$10,2,0)</f>
        <v>Others</v>
      </c>
      <c r="I475">
        <f t="shared" ca="1" si="172"/>
        <v>1</v>
      </c>
      <c r="J475">
        <f t="shared" ca="1" si="173"/>
        <v>3</v>
      </c>
      <c r="K475">
        <f t="shared" ca="1" si="174"/>
        <v>25638</v>
      </c>
      <c r="L475">
        <f t="shared" ca="1" si="175"/>
        <v>13</v>
      </c>
      <c r="M475" t="str">
        <f t="shared" ref="M475:M507" ca="1" si="180">VLOOKUP(L475,$CM$6:$CN$19,2,0)</f>
        <v>Area 13</v>
      </c>
      <c r="N475">
        <f t="shared" ref="N475:N507" ca="1" si="181">K475*RANDBETWEEN(3,6)</f>
        <v>102552</v>
      </c>
      <c r="O475">
        <f ca="1">RAND()*Table1[[#This Row],[value of House]]</f>
        <v>39549.769503968826</v>
      </c>
      <c r="P475">
        <f t="shared" ref="P475:P507" ca="1" si="182">J475*RAND()*K475</f>
        <v>58115.910075122563</v>
      </c>
      <c r="Q475">
        <f t="shared" ref="Q475:Q507" ca="1" si="183">RANDBETWEEN(0,P475)</f>
        <v>54894</v>
      </c>
      <c r="R475">
        <f t="shared" ref="R475:R507" ca="1" si="184">RAND()*K475*2</f>
        <v>1137.4824421774561</v>
      </c>
      <c r="S475">
        <f t="shared" ref="S475:S507" ca="1" si="185">RAND()*K475*1.5</f>
        <v>27809.022106439286</v>
      </c>
      <c r="T475">
        <f t="shared" ref="T475:T507" ca="1" si="186">N475+P475+S475</f>
        <v>188476.93218156183</v>
      </c>
      <c r="U475">
        <f t="shared" ref="U475:U507" ca="1" si="187">O475+Q475+R475</f>
        <v>95581.25194614628</v>
      </c>
      <c r="V475">
        <f t="shared" ref="V475:V507" ca="1" si="188">T475-U475</f>
        <v>92895.680235415552</v>
      </c>
      <c r="X475" s="1">
        <f ca="1">IF(Table1[[#This Row],[Gender]]="Men",1,0)</f>
        <v>1</v>
      </c>
      <c r="Y475">
        <f ca="1">IF(Table1[[#This Row],[Gender]]="Women",1,0)</f>
        <v>0</v>
      </c>
      <c r="AB475" s="2"/>
      <c r="AD475" s="1">
        <f ca="1">IF(Table1[[#This Row],[Occupation]]="General Work",1,0)</f>
        <v>0</v>
      </c>
      <c r="AE475">
        <f ca="1">IF(Table1[[#This Row],[Occupation]]="IT",1,0)</f>
        <v>0</v>
      </c>
      <c r="AF475">
        <f ca="1">IF(Table1[[#This Row],[Occupation]]="Agriculture",1,0)</f>
        <v>0</v>
      </c>
      <c r="AG475">
        <f ca="1">IF(Table1[[#This Row],[Occupation]]="Teaching",1,0)</f>
        <v>0</v>
      </c>
      <c r="AH475">
        <f ca="1">IF(Table1[[#This Row],[Occupation]]="Construction",1,0)</f>
        <v>0</v>
      </c>
      <c r="AI475">
        <f ca="1">IF(Table1[[#This Row],[Occupation]]="Health",1,0)</f>
        <v>1</v>
      </c>
      <c r="AP475" s="1"/>
      <c r="AQ475" s="11">
        <f t="shared" ca="1" si="167"/>
        <v>13116.730465211809</v>
      </c>
      <c r="AR475" s="2"/>
      <c r="AS475" s="1">
        <f ca="1">IF(Table1[[#This Row],[Value of Debts]]&gt;$AT$5,1,0)</f>
        <v>0</v>
      </c>
      <c r="AV475" s="2"/>
      <c r="AW475" s="16">
        <f ca="1">Table1[[#This Row],[Mortage Left]]/Table1[[#This Row],[value of House]]</f>
        <v>0.38565576004338115</v>
      </c>
      <c r="AX475">
        <f t="shared" ca="1" si="176"/>
        <v>0</v>
      </c>
      <c r="BA475" s="1">
        <f ca="1">IF(Table1[[#This Row],[Area]]="Area 1",Table1[[#This Row],[Income]],0)</f>
        <v>0</v>
      </c>
      <c r="BB475">
        <f ca="1">IF(Table1[[#This Row],[Area]]="Area 2",Table1[[#This Row],[Income]],0)</f>
        <v>0</v>
      </c>
      <c r="BC475">
        <f ca="1">IF(Table1[[#This Row],[Area]]="Area 3",Table1[[#This Row],[Income]],0)</f>
        <v>0</v>
      </c>
      <c r="BD475">
        <f ca="1">IF(Table1[[#This Row],[Area]]="Area 4",Table1[[#This Row],[Income]],0)</f>
        <v>0</v>
      </c>
      <c r="BE475">
        <f ca="1">IF(Table1[[#This Row],[Area]]="Area 5",Table1[[#This Row],[Income]],0)</f>
        <v>0</v>
      </c>
      <c r="BF475">
        <f ca="1">IF(Table1[[#This Row],[Area]]="Area 6",Table1[[#This Row],[Income]],0)</f>
        <v>0</v>
      </c>
      <c r="BG475">
        <f ca="1">IF(Table1[[#This Row],[Area]]="Area 7",Table1[[#This Row],[Income]],0)</f>
        <v>0</v>
      </c>
      <c r="BH475">
        <f ca="1">IF(Table1[[#This Row],[Area]]="Area 8",Table1[[#This Row],[Income]],0)</f>
        <v>0</v>
      </c>
      <c r="BI475">
        <f ca="1">IF(Table1[[#This Row],[Area]]="Area 9",Table1[[#This Row],[Income]],0)</f>
        <v>0</v>
      </c>
      <c r="BJ475">
        <f ca="1">IF(Table1[[#This Row],[Area]]="Area 10",Table1[[#This Row],[Income]],0)</f>
        <v>0</v>
      </c>
      <c r="BK475">
        <f ca="1">IF(Table1[[#This Row],[Area]]="Area 11",Table1[[#This Row],[Income]],0)</f>
        <v>0</v>
      </c>
      <c r="BL475">
        <f ca="1">IF(Table1[[#This Row],[Area]]="Area 12",Table1[[#This Row],[Income]],0)</f>
        <v>0</v>
      </c>
      <c r="BM475">
        <f ca="1">IF(Table1[[#This Row],[Area]]="Area 13",Table1[[#This Row],[Income]],0)</f>
        <v>25638</v>
      </c>
      <c r="BN475" s="2">
        <f ca="1">IF(Table1[[#This Row],[Area]]="Area 14",Table1[[#This Row],[Income]],0)</f>
        <v>0</v>
      </c>
      <c r="BO475" s="1">
        <f ca="1">IF(Table1[[#This Row],[Occupation]]="Health",Table1[[#This Row],[Income]],0)</f>
        <v>25638</v>
      </c>
      <c r="BP475">
        <f ca="1">IF(Table1[[#This Row],[Occupation]]="Construction",Table1[[#This Row],[Income]],0)</f>
        <v>0</v>
      </c>
      <c r="BQ475">
        <f ca="1">IF(Table1[[#This Row],[Occupation]]="Teaching",Table1[[#This Row],[Income]],0)</f>
        <v>0</v>
      </c>
      <c r="BR475">
        <f ca="1">IF(Table1[[#This Row],[Occupation]]="IT",Table1[[#This Row],[Income]],0)</f>
        <v>0</v>
      </c>
      <c r="BS475">
        <f ca="1">IF(Table1[[#This Row],[Occupation]]="General Work",Table1[[#This Row],[Income]],0)</f>
        <v>0</v>
      </c>
      <c r="BT475" s="2">
        <f ca="1">IF(Table1[[#This Row],[Occupation]]="Agriculture",Table1[[#This Row],[Income]],0)</f>
        <v>0</v>
      </c>
      <c r="BV475" s="1">
        <f ca="1">IF(Table1[[#This Row],[Value of Debts]]&gt;Table1[[#This Row],[Income]],1,0)</f>
        <v>1</v>
      </c>
      <c r="BY475" s="2">
        <f ca="1">IF(Table1[[#This Row],[Net Worth of person]]&gt;$BZ$5,Table1[[#This Row],[Age]],0)</f>
        <v>0</v>
      </c>
    </row>
    <row r="476" spans="2:77" x14ac:dyDescent="0.3">
      <c r="B476">
        <f t="shared" ca="1" si="168"/>
        <v>2</v>
      </c>
      <c r="C476" t="str">
        <f t="shared" ca="1" si="177"/>
        <v>Women</v>
      </c>
      <c r="D476">
        <f t="shared" ca="1" si="169"/>
        <v>31</v>
      </c>
      <c r="E476">
        <f t="shared" ca="1" si="170"/>
        <v>1</v>
      </c>
      <c r="F476" t="str">
        <f t="shared" ca="1" si="178"/>
        <v>Health</v>
      </c>
      <c r="G476">
        <f t="shared" ca="1" si="171"/>
        <v>4</v>
      </c>
      <c r="H476" t="str">
        <f t="shared" ca="1" si="179"/>
        <v>Technical</v>
      </c>
      <c r="I476">
        <f t="shared" ca="1" si="172"/>
        <v>2</v>
      </c>
      <c r="J476">
        <f t="shared" ca="1" si="173"/>
        <v>2</v>
      </c>
      <c r="K476">
        <f t="shared" ca="1" si="174"/>
        <v>36017</v>
      </c>
      <c r="L476">
        <f t="shared" ca="1" si="175"/>
        <v>14</v>
      </c>
      <c r="M476" t="str">
        <f t="shared" ca="1" si="180"/>
        <v>Area 14</v>
      </c>
      <c r="N476">
        <f t="shared" ca="1" si="181"/>
        <v>108051</v>
      </c>
      <c r="O476">
        <f ca="1">RAND()*Table1[[#This Row],[value of House]]</f>
        <v>17466.136330252</v>
      </c>
      <c r="P476">
        <f t="shared" ca="1" si="182"/>
        <v>26233.460930423618</v>
      </c>
      <c r="Q476">
        <f t="shared" ca="1" si="183"/>
        <v>7802</v>
      </c>
      <c r="R476">
        <f t="shared" ca="1" si="184"/>
        <v>35115.269862469591</v>
      </c>
      <c r="S476">
        <f t="shared" ca="1" si="185"/>
        <v>12512.013797592452</v>
      </c>
      <c r="T476">
        <f t="shared" ca="1" si="186"/>
        <v>146796.47472801607</v>
      </c>
      <c r="U476">
        <f t="shared" ca="1" si="187"/>
        <v>60383.406192721595</v>
      </c>
      <c r="V476">
        <f t="shared" ca="1" si="188"/>
        <v>86413.068535294471</v>
      </c>
      <c r="X476" s="1">
        <f ca="1">IF(Table1[[#This Row],[Gender]]="Men",1,0)</f>
        <v>0</v>
      </c>
      <c r="Y476">
        <f ca="1">IF(Table1[[#This Row],[Gender]]="Women",1,0)</f>
        <v>1</v>
      </c>
      <c r="AB476" s="2"/>
      <c r="AD476" s="1">
        <f ca="1">IF(Table1[[#This Row],[Occupation]]="General Work",1,0)</f>
        <v>0</v>
      </c>
      <c r="AE476">
        <f ca="1">IF(Table1[[#This Row],[Occupation]]="IT",1,0)</f>
        <v>0</v>
      </c>
      <c r="AF476">
        <f ca="1">IF(Table1[[#This Row],[Occupation]]="Agriculture",1,0)</f>
        <v>0</v>
      </c>
      <c r="AG476">
        <f ca="1">IF(Table1[[#This Row],[Occupation]]="Teaching",1,0)</f>
        <v>0</v>
      </c>
      <c r="AH476">
        <f ca="1">IF(Table1[[#This Row],[Occupation]]="Construction",1,0)</f>
        <v>0</v>
      </c>
      <c r="AI476">
        <f ca="1">IF(Table1[[#This Row],[Occupation]]="Health",1,0)</f>
        <v>1</v>
      </c>
      <c r="AP476" s="1"/>
      <c r="AQ476" s="11">
        <f t="shared" ca="1" si="167"/>
        <v>32759.021598355699</v>
      </c>
      <c r="AR476" s="2"/>
      <c r="AS476" s="1">
        <f ca="1">IF(Table1[[#This Row],[Value of Debts]]&gt;$AT$5,1,0)</f>
        <v>0</v>
      </c>
      <c r="AV476" s="2"/>
      <c r="AW476" s="16">
        <f ca="1">Table1[[#This Row],[Mortage Left]]/Table1[[#This Row],[value of House]]</f>
        <v>0.16164715116243256</v>
      </c>
      <c r="AX476">
        <f t="shared" ca="1" si="176"/>
        <v>1</v>
      </c>
      <c r="BA476" s="1">
        <f ca="1">IF(Table1[[#This Row],[Area]]="Area 1",Table1[[#This Row],[Income]],0)</f>
        <v>0</v>
      </c>
      <c r="BB476">
        <f ca="1">IF(Table1[[#This Row],[Area]]="Area 2",Table1[[#This Row],[Income]],0)</f>
        <v>0</v>
      </c>
      <c r="BC476">
        <f ca="1">IF(Table1[[#This Row],[Area]]="Area 3",Table1[[#This Row],[Income]],0)</f>
        <v>0</v>
      </c>
      <c r="BD476">
        <f ca="1">IF(Table1[[#This Row],[Area]]="Area 4",Table1[[#This Row],[Income]],0)</f>
        <v>0</v>
      </c>
      <c r="BE476">
        <f ca="1">IF(Table1[[#This Row],[Area]]="Area 5",Table1[[#This Row],[Income]],0)</f>
        <v>0</v>
      </c>
      <c r="BF476">
        <f ca="1">IF(Table1[[#This Row],[Area]]="Area 6",Table1[[#This Row],[Income]],0)</f>
        <v>0</v>
      </c>
      <c r="BG476">
        <f ca="1">IF(Table1[[#This Row],[Area]]="Area 7",Table1[[#This Row],[Income]],0)</f>
        <v>0</v>
      </c>
      <c r="BH476">
        <f ca="1">IF(Table1[[#This Row],[Area]]="Area 8",Table1[[#This Row],[Income]],0)</f>
        <v>0</v>
      </c>
      <c r="BI476">
        <f ca="1">IF(Table1[[#This Row],[Area]]="Area 9",Table1[[#This Row],[Income]],0)</f>
        <v>0</v>
      </c>
      <c r="BJ476">
        <f ca="1">IF(Table1[[#This Row],[Area]]="Area 10",Table1[[#This Row],[Income]],0)</f>
        <v>0</v>
      </c>
      <c r="BK476">
        <f ca="1">IF(Table1[[#This Row],[Area]]="Area 11",Table1[[#This Row],[Income]],0)</f>
        <v>0</v>
      </c>
      <c r="BL476">
        <f ca="1">IF(Table1[[#This Row],[Area]]="Area 12",Table1[[#This Row],[Income]],0)</f>
        <v>0</v>
      </c>
      <c r="BM476">
        <f ca="1">IF(Table1[[#This Row],[Area]]="Area 13",Table1[[#This Row],[Income]],0)</f>
        <v>0</v>
      </c>
      <c r="BN476" s="2">
        <f ca="1">IF(Table1[[#This Row],[Area]]="Area 14",Table1[[#This Row],[Income]],0)</f>
        <v>36017</v>
      </c>
      <c r="BO476" s="1">
        <f ca="1">IF(Table1[[#This Row],[Occupation]]="Health",Table1[[#This Row],[Income]],0)</f>
        <v>36017</v>
      </c>
      <c r="BP476">
        <f ca="1">IF(Table1[[#This Row],[Occupation]]="Construction",Table1[[#This Row],[Income]],0)</f>
        <v>0</v>
      </c>
      <c r="BQ476">
        <f ca="1">IF(Table1[[#This Row],[Occupation]]="Teaching",Table1[[#This Row],[Income]],0)</f>
        <v>0</v>
      </c>
      <c r="BR476">
        <f ca="1">IF(Table1[[#This Row],[Occupation]]="IT",Table1[[#This Row],[Income]],0)</f>
        <v>0</v>
      </c>
      <c r="BS476">
        <f ca="1">IF(Table1[[#This Row],[Occupation]]="General Work",Table1[[#This Row],[Income]],0)</f>
        <v>0</v>
      </c>
      <c r="BT476" s="2">
        <f ca="1">IF(Table1[[#This Row],[Occupation]]="Agriculture",Table1[[#This Row],[Income]],0)</f>
        <v>0</v>
      </c>
      <c r="BV476" s="1">
        <f ca="1">IF(Table1[[#This Row],[Value of Debts]]&gt;Table1[[#This Row],[Income]],1,0)</f>
        <v>1</v>
      </c>
      <c r="BY476" s="2">
        <f ca="1">IF(Table1[[#This Row],[Net Worth of person]]&gt;$BZ$5,Table1[[#This Row],[Age]],0)</f>
        <v>0</v>
      </c>
    </row>
    <row r="477" spans="2:77" x14ac:dyDescent="0.3">
      <c r="B477">
        <f t="shared" ca="1" si="168"/>
        <v>1</v>
      </c>
      <c r="C477" t="str">
        <f t="shared" ca="1" si="177"/>
        <v>Men</v>
      </c>
      <c r="D477">
        <f t="shared" ca="1" si="169"/>
        <v>41</v>
      </c>
      <c r="E477">
        <f t="shared" ca="1" si="170"/>
        <v>3</v>
      </c>
      <c r="F477" t="str">
        <f t="shared" ca="1" si="178"/>
        <v>Teaching</v>
      </c>
      <c r="G477">
        <f t="shared" ca="1" si="171"/>
        <v>3</v>
      </c>
      <c r="H477" t="str">
        <f t="shared" ca="1" si="179"/>
        <v>University</v>
      </c>
      <c r="I477">
        <f t="shared" ca="1" si="172"/>
        <v>1</v>
      </c>
      <c r="J477">
        <f t="shared" ca="1" si="173"/>
        <v>1</v>
      </c>
      <c r="K477">
        <f t="shared" ca="1" si="174"/>
        <v>35292</v>
      </c>
      <c r="L477">
        <f t="shared" ca="1" si="175"/>
        <v>7</v>
      </c>
      <c r="M477" t="str">
        <f t="shared" ca="1" si="180"/>
        <v>Area 7</v>
      </c>
      <c r="N477">
        <f t="shared" ca="1" si="181"/>
        <v>105876</v>
      </c>
      <c r="O477">
        <f ca="1">RAND()*Table1[[#This Row],[value of House]]</f>
        <v>15693.986861717267</v>
      </c>
      <c r="P477">
        <f t="shared" ca="1" si="182"/>
        <v>32759.021598355699</v>
      </c>
      <c r="Q477">
        <f t="shared" ca="1" si="183"/>
        <v>1857</v>
      </c>
      <c r="R477">
        <f t="shared" ca="1" si="184"/>
        <v>56126.550496492098</v>
      </c>
      <c r="S477">
        <f t="shared" ca="1" si="185"/>
        <v>43189.857940511029</v>
      </c>
      <c r="T477">
        <f t="shared" ca="1" si="186"/>
        <v>181824.87953886672</v>
      </c>
      <c r="U477">
        <f t="shared" ca="1" si="187"/>
        <v>73677.537358209374</v>
      </c>
      <c r="V477">
        <f t="shared" ca="1" si="188"/>
        <v>108147.34218065735</v>
      </c>
      <c r="X477" s="1">
        <f ca="1">IF(Table1[[#This Row],[Gender]]="Men",1,0)</f>
        <v>1</v>
      </c>
      <c r="Y477">
        <f ca="1">IF(Table1[[#This Row],[Gender]]="Women",1,0)</f>
        <v>0</v>
      </c>
      <c r="AB477" s="2"/>
      <c r="AD477" s="1">
        <f ca="1">IF(Table1[[#This Row],[Occupation]]="General Work",1,0)</f>
        <v>0</v>
      </c>
      <c r="AE477">
        <f ca="1">IF(Table1[[#This Row],[Occupation]]="IT",1,0)</f>
        <v>0</v>
      </c>
      <c r="AF477">
        <f ca="1">IF(Table1[[#This Row],[Occupation]]="Agriculture",1,0)</f>
        <v>0</v>
      </c>
      <c r="AG477">
        <f ca="1">IF(Table1[[#This Row],[Occupation]]="Teaching",1,0)</f>
        <v>1</v>
      </c>
      <c r="AH477">
        <f ca="1">IF(Table1[[#This Row],[Occupation]]="Construction",1,0)</f>
        <v>0</v>
      </c>
      <c r="AI477">
        <f ca="1">IF(Table1[[#This Row],[Occupation]]="Health",1,0)</f>
        <v>0</v>
      </c>
      <c r="AP477" s="1"/>
      <c r="AQ477" s="11">
        <f t="shared" ca="1" si="167"/>
        <v>30997.31872890149</v>
      </c>
      <c r="AR477" s="2"/>
      <c r="AS477" s="1">
        <f ca="1">IF(Table1[[#This Row],[Value of Debts]]&gt;$AT$5,1,0)</f>
        <v>0</v>
      </c>
      <c r="AV477" s="2"/>
      <c r="AW477" s="16">
        <f ca="1">Table1[[#This Row],[Mortage Left]]/Table1[[#This Row],[value of House]]</f>
        <v>0.14822988082017896</v>
      </c>
      <c r="AX477">
        <f t="shared" ca="1" si="176"/>
        <v>1</v>
      </c>
      <c r="BA477" s="1">
        <f ca="1">IF(Table1[[#This Row],[Area]]="Area 1",Table1[[#This Row],[Income]],0)</f>
        <v>0</v>
      </c>
      <c r="BB477">
        <f ca="1">IF(Table1[[#This Row],[Area]]="Area 2",Table1[[#This Row],[Income]],0)</f>
        <v>0</v>
      </c>
      <c r="BC477">
        <f ca="1">IF(Table1[[#This Row],[Area]]="Area 3",Table1[[#This Row],[Income]],0)</f>
        <v>0</v>
      </c>
      <c r="BD477">
        <f ca="1">IF(Table1[[#This Row],[Area]]="Area 4",Table1[[#This Row],[Income]],0)</f>
        <v>0</v>
      </c>
      <c r="BE477">
        <f ca="1">IF(Table1[[#This Row],[Area]]="Area 5",Table1[[#This Row],[Income]],0)</f>
        <v>0</v>
      </c>
      <c r="BF477">
        <f ca="1">IF(Table1[[#This Row],[Area]]="Area 6",Table1[[#This Row],[Income]],0)</f>
        <v>0</v>
      </c>
      <c r="BG477">
        <f ca="1">IF(Table1[[#This Row],[Area]]="Area 7",Table1[[#This Row],[Income]],0)</f>
        <v>35292</v>
      </c>
      <c r="BH477">
        <f ca="1">IF(Table1[[#This Row],[Area]]="Area 8",Table1[[#This Row],[Income]],0)</f>
        <v>0</v>
      </c>
      <c r="BI477">
        <f ca="1">IF(Table1[[#This Row],[Area]]="Area 9",Table1[[#This Row],[Income]],0)</f>
        <v>0</v>
      </c>
      <c r="BJ477">
        <f ca="1">IF(Table1[[#This Row],[Area]]="Area 10",Table1[[#This Row],[Income]],0)</f>
        <v>0</v>
      </c>
      <c r="BK477">
        <f ca="1">IF(Table1[[#This Row],[Area]]="Area 11",Table1[[#This Row],[Income]],0)</f>
        <v>0</v>
      </c>
      <c r="BL477">
        <f ca="1">IF(Table1[[#This Row],[Area]]="Area 12",Table1[[#This Row],[Income]],0)</f>
        <v>0</v>
      </c>
      <c r="BM477">
        <f ca="1">IF(Table1[[#This Row],[Area]]="Area 13",Table1[[#This Row],[Income]],0)</f>
        <v>0</v>
      </c>
      <c r="BN477" s="2">
        <f ca="1">IF(Table1[[#This Row],[Area]]="Area 14",Table1[[#This Row],[Income]],0)</f>
        <v>0</v>
      </c>
      <c r="BO477" s="1">
        <f ca="1">IF(Table1[[#This Row],[Occupation]]="Health",Table1[[#This Row],[Income]],0)</f>
        <v>0</v>
      </c>
      <c r="BP477">
        <f ca="1">IF(Table1[[#This Row],[Occupation]]="Construction",Table1[[#This Row],[Income]],0)</f>
        <v>0</v>
      </c>
      <c r="BQ477">
        <f ca="1">IF(Table1[[#This Row],[Occupation]]="Teaching",Table1[[#This Row],[Income]],0)</f>
        <v>35292</v>
      </c>
      <c r="BR477">
        <f ca="1">IF(Table1[[#This Row],[Occupation]]="IT",Table1[[#This Row],[Income]],0)</f>
        <v>0</v>
      </c>
      <c r="BS477">
        <f ca="1">IF(Table1[[#This Row],[Occupation]]="General Work",Table1[[#This Row],[Income]],0)</f>
        <v>0</v>
      </c>
      <c r="BT477" s="2">
        <f ca="1">IF(Table1[[#This Row],[Occupation]]="Agriculture",Table1[[#This Row],[Income]],0)</f>
        <v>0</v>
      </c>
      <c r="BV477" s="1">
        <f ca="1">IF(Table1[[#This Row],[Value of Debts]]&gt;Table1[[#This Row],[Income]],1,0)</f>
        <v>1</v>
      </c>
      <c r="BY477" s="2">
        <f ca="1">IF(Table1[[#This Row],[Net Worth of person]]&gt;$BZ$5,Table1[[#This Row],[Age]],0)</f>
        <v>41</v>
      </c>
    </row>
    <row r="478" spans="2:77" x14ac:dyDescent="0.3">
      <c r="B478">
        <f t="shared" ca="1" si="168"/>
        <v>2</v>
      </c>
      <c r="C478" t="str">
        <f t="shared" ca="1" si="177"/>
        <v>Women</v>
      </c>
      <c r="D478">
        <f t="shared" ca="1" si="169"/>
        <v>25</v>
      </c>
      <c r="E478">
        <f t="shared" ca="1" si="170"/>
        <v>4</v>
      </c>
      <c r="F478" t="str">
        <f t="shared" ca="1" si="178"/>
        <v>IT</v>
      </c>
      <c r="G478">
        <f t="shared" ca="1" si="171"/>
        <v>3</v>
      </c>
      <c r="H478" t="str">
        <f t="shared" ca="1" si="179"/>
        <v>University</v>
      </c>
      <c r="I478">
        <f t="shared" ca="1" si="172"/>
        <v>3</v>
      </c>
      <c r="J478">
        <f t="shared" ca="1" si="173"/>
        <v>3</v>
      </c>
      <c r="K478">
        <f t="shared" ca="1" si="174"/>
        <v>33239</v>
      </c>
      <c r="L478">
        <f t="shared" ca="1" si="175"/>
        <v>3</v>
      </c>
      <c r="M478" t="str">
        <f t="shared" ca="1" si="180"/>
        <v>Area 3</v>
      </c>
      <c r="N478">
        <f t="shared" ca="1" si="181"/>
        <v>199434</v>
      </c>
      <c r="O478">
        <f ca="1">RAND()*Table1[[#This Row],[value of House]]</f>
        <v>17657.454175254075</v>
      </c>
      <c r="P478">
        <f t="shared" ca="1" si="182"/>
        <v>92991.956186704469</v>
      </c>
      <c r="Q478">
        <f t="shared" ca="1" si="183"/>
        <v>33057</v>
      </c>
      <c r="R478">
        <f t="shared" ca="1" si="184"/>
        <v>41987.170391664375</v>
      </c>
      <c r="S478">
        <f t="shared" ca="1" si="185"/>
        <v>25207.719443091351</v>
      </c>
      <c r="T478">
        <f t="shared" ca="1" si="186"/>
        <v>317633.67562979582</v>
      </c>
      <c r="U478">
        <f t="shared" ca="1" si="187"/>
        <v>92701.624566918443</v>
      </c>
      <c r="V478">
        <f t="shared" ca="1" si="188"/>
        <v>224932.05106287738</v>
      </c>
      <c r="X478" s="1">
        <f ca="1">IF(Table1[[#This Row],[Gender]]="Men",1,0)</f>
        <v>0</v>
      </c>
      <c r="Y478">
        <f ca="1">IF(Table1[[#This Row],[Gender]]="Women",1,0)</f>
        <v>1</v>
      </c>
      <c r="AB478" s="2"/>
      <c r="AD478" s="1">
        <f ca="1">IF(Table1[[#This Row],[Occupation]]="General Work",1,0)</f>
        <v>0</v>
      </c>
      <c r="AE478">
        <f ca="1">IF(Table1[[#This Row],[Occupation]]="IT",1,0)</f>
        <v>1</v>
      </c>
      <c r="AF478">
        <f ca="1">IF(Table1[[#This Row],[Occupation]]="Agriculture",1,0)</f>
        <v>0</v>
      </c>
      <c r="AG478">
        <f ca="1">IF(Table1[[#This Row],[Occupation]]="Teaching",1,0)</f>
        <v>0</v>
      </c>
      <c r="AH478">
        <f ca="1">IF(Table1[[#This Row],[Occupation]]="Construction",1,0)</f>
        <v>0</v>
      </c>
      <c r="AI478">
        <f ca="1">IF(Table1[[#This Row],[Occupation]]="Health",1,0)</f>
        <v>0</v>
      </c>
      <c r="AP478" s="1"/>
      <c r="AQ478" s="11">
        <f t="shared" ca="1" si="167"/>
        <v>6620.0173388539097</v>
      </c>
      <c r="AR478" s="2"/>
      <c r="AS478" s="1">
        <f ca="1">IF(Table1[[#This Row],[Value of Debts]]&gt;$AT$5,1,0)</f>
        <v>0</v>
      </c>
      <c r="AV478" s="2"/>
      <c r="AW478" s="16">
        <f ca="1">Table1[[#This Row],[Mortage Left]]/Table1[[#This Row],[value of House]]</f>
        <v>8.8537832943500483E-2</v>
      </c>
      <c r="AX478">
        <f t="shared" ca="1" si="176"/>
        <v>1</v>
      </c>
      <c r="BA478" s="1">
        <f ca="1">IF(Table1[[#This Row],[Area]]="Area 1",Table1[[#This Row],[Income]],0)</f>
        <v>0</v>
      </c>
      <c r="BB478">
        <f ca="1">IF(Table1[[#This Row],[Area]]="Area 2",Table1[[#This Row],[Income]],0)</f>
        <v>0</v>
      </c>
      <c r="BC478">
        <f ca="1">IF(Table1[[#This Row],[Area]]="Area 3",Table1[[#This Row],[Income]],0)</f>
        <v>33239</v>
      </c>
      <c r="BD478">
        <f ca="1">IF(Table1[[#This Row],[Area]]="Area 4",Table1[[#This Row],[Income]],0)</f>
        <v>0</v>
      </c>
      <c r="BE478">
        <f ca="1">IF(Table1[[#This Row],[Area]]="Area 5",Table1[[#This Row],[Income]],0)</f>
        <v>0</v>
      </c>
      <c r="BF478">
        <f ca="1">IF(Table1[[#This Row],[Area]]="Area 6",Table1[[#This Row],[Income]],0)</f>
        <v>0</v>
      </c>
      <c r="BG478">
        <f ca="1">IF(Table1[[#This Row],[Area]]="Area 7",Table1[[#This Row],[Income]],0)</f>
        <v>0</v>
      </c>
      <c r="BH478">
        <f ca="1">IF(Table1[[#This Row],[Area]]="Area 8",Table1[[#This Row],[Income]],0)</f>
        <v>0</v>
      </c>
      <c r="BI478">
        <f ca="1">IF(Table1[[#This Row],[Area]]="Area 9",Table1[[#This Row],[Income]],0)</f>
        <v>0</v>
      </c>
      <c r="BJ478">
        <f ca="1">IF(Table1[[#This Row],[Area]]="Area 10",Table1[[#This Row],[Income]],0)</f>
        <v>0</v>
      </c>
      <c r="BK478">
        <f ca="1">IF(Table1[[#This Row],[Area]]="Area 11",Table1[[#This Row],[Income]],0)</f>
        <v>0</v>
      </c>
      <c r="BL478">
        <f ca="1">IF(Table1[[#This Row],[Area]]="Area 12",Table1[[#This Row],[Income]],0)</f>
        <v>0</v>
      </c>
      <c r="BM478">
        <f ca="1">IF(Table1[[#This Row],[Area]]="Area 13",Table1[[#This Row],[Income]],0)</f>
        <v>0</v>
      </c>
      <c r="BN478" s="2">
        <f ca="1">IF(Table1[[#This Row],[Area]]="Area 14",Table1[[#This Row],[Income]],0)</f>
        <v>0</v>
      </c>
      <c r="BO478" s="1">
        <f ca="1">IF(Table1[[#This Row],[Occupation]]="Health",Table1[[#This Row],[Income]],0)</f>
        <v>0</v>
      </c>
      <c r="BP478">
        <f ca="1">IF(Table1[[#This Row],[Occupation]]="Construction",Table1[[#This Row],[Income]],0)</f>
        <v>0</v>
      </c>
      <c r="BQ478">
        <f ca="1">IF(Table1[[#This Row],[Occupation]]="Teaching",Table1[[#This Row],[Income]],0)</f>
        <v>0</v>
      </c>
      <c r="BR478">
        <f ca="1">IF(Table1[[#This Row],[Occupation]]="IT",Table1[[#This Row],[Income]],0)</f>
        <v>33239</v>
      </c>
      <c r="BS478">
        <f ca="1">IF(Table1[[#This Row],[Occupation]]="General Work",Table1[[#This Row],[Income]],0)</f>
        <v>0</v>
      </c>
      <c r="BT478" s="2">
        <f ca="1">IF(Table1[[#This Row],[Occupation]]="Agriculture",Table1[[#This Row],[Income]],0)</f>
        <v>0</v>
      </c>
      <c r="BV478" s="1">
        <f ca="1">IF(Table1[[#This Row],[Value of Debts]]&gt;Table1[[#This Row],[Income]],1,0)</f>
        <v>1</v>
      </c>
      <c r="BY478" s="2">
        <f ca="1">IF(Table1[[#This Row],[Net Worth of person]]&gt;$BZ$5,Table1[[#This Row],[Age]],0)</f>
        <v>25</v>
      </c>
    </row>
    <row r="479" spans="2:77" x14ac:dyDescent="0.3">
      <c r="B479">
        <f t="shared" ca="1" si="168"/>
        <v>1</v>
      </c>
      <c r="C479" t="str">
        <f t="shared" ca="1" si="177"/>
        <v>Men</v>
      </c>
      <c r="D479">
        <f t="shared" ca="1" si="169"/>
        <v>38</v>
      </c>
      <c r="E479">
        <f t="shared" ca="1" si="170"/>
        <v>3</v>
      </c>
      <c r="F479" t="str">
        <f t="shared" ca="1" si="178"/>
        <v>Teaching</v>
      </c>
      <c r="G479">
        <f t="shared" ca="1" si="171"/>
        <v>2</v>
      </c>
      <c r="H479" t="str">
        <f t="shared" ca="1" si="179"/>
        <v>College</v>
      </c>
      <c r="I479">
        <f t="shared" ca="1" si="172"/>
        <v>2</v>
      </c>
      <c r="J479">
        <f t="shared" ca="1" si="173"/>
        <v>1</v>
      </c>
      <c r="K479">
        <f t="shared" ca="1" si="174"/>
        <v>42947</v>
      </c>
      <c r="L479">
        <f t="shared" ca="1" si="175"/>
        <v>13</v>
      </c>
      <c r="M479" t="str">
        <f t="shared" ca="1" si="180"/>
        <v>Area 13</v>
      </c>
      <c r="N479">
        <f t="shared" ca="1" si="181"/>
        <v>257682</v>
      </c>
      <c r="O479">
        <f ca="1">RAND()*Table1[[#This Row],[value of House]]</f>
        <v>207255.5484679857</v>
      </c>
      <c r="P479">
        <f t="shared" ca="1" si="182"/>
        <v>6620.0173388539097</v>
      </c>
      <c r="Q479">
        <f t="shared" ca="1" si="183"/>
        <v>6213</v>
      </c>
      <c r="R479">
        <f t="shared" ca="1" si="184"/>
        <v>9817.2118931516998</v>
      </c>
      <c r="S479">
        <f t="shared" ca="1" si="185"/>
        <v>54756.162578582247</v>
      </c>
      <c r="T479">
        <f t="shared" ca="1" si="186"/>
        <v>319058.17991743615</v>
      </c>
      <c r="U479">
        <f t="shared" ca="1" si="187"/>
        <v>223285.76036113739</v>
      </c>
      <c r="V479">
        <f t="shared" ca="1" si="188"/>
        <v>95772.419556298759</v>
      </c>
      <c r="X479" s="1">
        <f ca="1">IF(Table1[[#This Row],[Gender]]="Men",1,0)</f>
        <v>1</v>
      </c>
      <c r="Y479">
        <f ca="1">IF(Table1[[#This Row],[Gender]]="Women",1,0)</f>
        <v>0</v>
      </c>
      <c r="AB479" s="2"/>
      <c r="AD479" s="1">
        <f ca="1">IF(Table1[[#This Row],[Occupation]]="General Work",1,0)</f>
        <v>0</v>
      </c>
      <c r="AE479">
        <f ca="1">IF(Table1[[#This Row],[Occupation]]="IT",1,0)</f>
        <v>0</v>
      </c>
      <c r="AF479">
        <f ca="1">IF(Table1[[#This Row],[Occupation]]="Agriculture",1,0)</f>
        <v>0</v>
      </c>
      <c r="AG479">
        <f ca="1">IF(Table1[[#This Row],[Occupation]]="Teaching",1,0)</f>
        <v>1</v>
      </c>
      <c r="AH479">
        <f ca="1">IF(Table1[[#This Row],[Occupation]]="Construction",1,0)</f>
        <v>0</v>
      </c>
      <c r="AI479">
        <f ca="1">IF(Table1[[#This Row],[Occupation]]="Health",1,0)</f>
        <v>0</v>
      </c>
      <c r="AP479" s="1"/>
      <c r="AQ479" s="11">
        <f t="shared" ca="1" si="167"/>
        <v>2871.6125545779073</v>
      </c>
      <c r="AR479" s="2"/>
      <c r="AS479" s="1">
        <f ca="1">IF(Table1[[#This Row],[Value of Debts]]&gt;$AT$5,1,0)</f>
        <v>1</v>
      </c>
      <c r="AV479" s="2"/>
      <c r="AW479" s="16">
        <f ca="1">Table1[[#This Row],[Mortage Left]]/Table1[[#This Row],[value of House]]</f>
        <v>0.80430743500898672</v>
      </c>
      <c r="AX479">
        <f t="shared" ca="1" si="176"/>
        <v>0</v>
      </c>
      <c r="BA479" s="1">
        <f ca="1">IF(Table1[[#This Row],[Area]]="Area 1",Table1[[#This Row],[Income]],0)</f>
        <v>0</v>
      </c>
      <c r="BB479">
        <f ca="1">IF(Table1[[#This Row],[Area]]="Area 2",Table1[[#This Row],[Income]],0)</f>
        <v>0</v>
      </c>
      <c r="BC479">
        <f ca="1">IF(Table1[[#This Row],[Area]]="Area 3",Table1[[#This Row],[Income]],0)</f>
        <v>0</v>
      </c>
      <c r="BD479">
        <f ca="1">IF(Table1[[#This Row],[Area]]="Area 4",Table1[[#This Row],[Income]],0)</f>
        <v>0</v>
      </c>
      <c r="BE479">
        <f ca="1">IF(Table1[[#This Row],[Area]]="Area 5",Table1[[#This Row],[Income]],0)</f>
        <v>0</v>
      </c>
      <c r="BF479">
        <f ca="1">IF(Table1[[#This Row],[Area]]="Area 6",Table1[[#This Row],[Income]],0)</f>
        <v>0</v>
      </c>
      <c r="BG479">
        <f ca="1">IF(Table1[[#This Row],[Area]]="Area 7",Table1[[#This Row],[Income]],0)</f>
        <v>0</v>
      </c>
      <c r="BH479">
        <f ca="1">IF(Table1[[#This Row],[Area]]="Area 8",Table1[[#This Row],[Income]],0)</f>
        <v>0</v>
      </c>
      <c r="BI479">
        <f ca="1">IF(Table1[[#This Row],[Area]]="Area 9",Table1[[#This Row],[Income]],0)</f>
        <v>0</v>
      </c>
      <c r="BJ479">
        <f ca="1">IF(Table1[[#This Row],[Area]]="Area 10",Table1[[#This Row],[Income]],0)</f>
        <v>0</v>
      </c>
      <c r="BK479">
        <f ca="1">IF(Table1[[#This Row],[Area]]="Area 11",Table1[[#This Row],[Income]],0)</f>
        <v>0</v>
      </c>
      <c r="BL479">
        <f ca="1">IF(Table1[[#This Row],[Area]]="Area 12",Table1[[#This Row],[Income]],0)</f>
        <v>0</v>
      </c>
      <c r="BM479">
        <f ca="1">IF(Table1[[#This Row],[Area]]="Area 13",Table1[[#This Row],[Income]],0)</f>
        <v>42947</v>
      </c>
      <c r="BN479" s="2">
        <f ca="1">IF(Table1[[#This Row],[Area]]="Area 14",Table1[[#This Row],[Income]],0)</f>
        <v>0</v>
      </c>
      <c r="BO479" s="1">
        <f ca="1">IF(Table1[[#This Row],[Occupation]]="Health",Table1[[#This Row],[Income]],0)</f>
        <v>0</v>
      </c>
      <c r="BP479">
        <f ca="1">IF(Table1[[#This Row],[Occupation]]="Construction",Table1[[#This Row],[Income]],0)</f>
        <v>0</v>
      </c>
      <c r="BQ479">
        <f ca="1">IF(Table1[[#This Row],[Occupation]]="Teaching",Table1[[#This Row],[Income]],0)</f>
        <v>42947</v>
      </c>
      <c r="BR479">
        <f ca="1">IF(Table1[[#This Row],[Occupation]]="IT",Table1[[#This Row],[Income]],0)</f>
        <v>0</v>
      </c>
      <c r="BS479">
        <f ca="1">IF(Table1[[#This Row],[Occupation]]="General Work",Table1[[#This Row],[Income]],0)</f>
        <v>0</v>
      </c>
      <c r="BT479" s="2">
        <f ca="1">IF(Table1[[#This Row],[Occupation]]="Agriculture",Table1[[#This Row],[Income]],0)</f>
        <v>0</v>
      </c>
      <c r="BV479" s="1">
        <f ca="1">IF(Table1[[#This Row],[Value of Debts]]&gt;Table1[[#This Row],[Income]],1,0)</f>
        <v>1</v>
      </c>
      <c r="BY479" s="2">
        <f ca="1">IF(Table1[[#This Row],[Net Worth of person]]&gt;$BZ$5,Table1[[#This Row],[Age]],0)</f>
        <v>0</v>
      </c>
    </row>
    <row r="480" spans="2:77" x14ac:dyDescent="0.3">
      <c r="B480">
        <f t="shared" ca="1" si="168"/>
        <v>2</v>
      </c>
      <c r="C480" t="str">
        <f t="shared" ca="1" si="177"/>
        <v>Women</v>
      </c>
      <c r="D480">
        <f t="shared" ca="1" si="169"/>
        <v>32</v>
      </c>
      <c r="E480">
        <f t="shared" ca="1" si="170"/>
        <v>6</v>
      </c>
      <c r="F480" t="str">
        <f t="shared" ca="1" si="178"/>
        <v>Agriculture</v>
      </c>
      <c r="G480">
        <f t="shared" ca="1" si="171"/>
        <v>5</v>
      </c>
      <c r="H480" t="str">
        <f t="shared" ca="1" si="179"/>
        <v>Others</v>
      </c>
      <c r="I480">
        <f t="shared" ca="1" si="172"/>
        <v>0</v>
      </c>
      <c r="J480">
        <f t="shared" ca="1" si="173"/>
        <v>1</v>
      </c>
      <c r="K480">
        <f t="shared" ca="1" si="174"/>
        <v>33410</v>
      </c>
      <c r="L480">
        <f t="shared" ca="1" si="175"/>
        <v>13</v>
      </c>
      <c r="M480" t="str">
        <f t="shared" ca="1" si="180"/>
        <v>Area 13</v>
      </c>
      <c r="N480">
        <f t="shared" ca="1" si="181"/>
        <v>167050</v>
      </c>
      <c r="O480">
        <f ca="1">RAND()*Table1[[#This Row],[value of House]]</f>
        <v>43242.370041051086</v>
      </c>
      <c r="P480">
        <f t="shared" ca="1" si="182"/>
        <v>2871.6125545779073</v>
      </c>
      <c r="Q480">
        <f t="shared" ca="1" si="183"/>
        <v>647</v>
      </c>
      <c r="R480">
        <f t="shared" ca="1" si="184"/>
        <v>12054.586067299395</v>
      </c>
      <c r="S480">
        <f t="shared" ca="1" si="185"/>
        <v>44049.942064450704</v>
      </c>
      <c r="T480">
        <f t="shared" ca="1" si="186"/>
        <v>213971.55461902861</v>
      </c>
      <c r="U480">
        <f t="shared" ca="1" si="187"/>
        <v>55943.956108350481</v>
      </c>
      <c r="V480">
        <f t="shared" ca="1" si="188"/>
        <v>158027.59851067813</v>
      </c>
      <c r="X480" s="1">
        <f ca="1">IF(Table1[[#This Row],[Gender]]="Men",1,0)</f>
        <v>0</v>
      </c>
      <c r="Y480">
        <f ca="1">IF(Table1[[#This Row],[Gender]]="Women",1,0)</f>
        <v>1</v>
      </c>
      <c r="AB480" s="2"/>
      <c r="AD480" s="1">
        <f ca="1">IF(Table1[[#This Row],[Occupation]]="General Work",1,0)</f>
        <v>0</v>
      </c>
      <c r="AE480">
        <f ca="1">IF(Table1[[#This Row],[Occupation]]="IT",1,0)</f>
        <v>0</v>
      </c>
      <c r="AF480">
        <f ca="1">IF(Table1[[#This Row],[Occupation]]="Agriculture",1,0)</f>
        <v>1</v>
      </c>
      <c r="AG480">
        <f ca="1">IF(Table1[[#This Row],[Occupation]]="Teaching",1,0)</f>
        <v>0</v>
      </c>
      <c r="AH480">
        <f ca="1">IF(Table1[[#This Row],[Occupation]]="Construction",1,0)</f>
        <v>0</v>
      </c>
      <c r="AI480">
        <f ca="1">IF(Table1[[#This Row],[Occupation]]="Health",1,0)</f>
        <v>0</v>
      </c>
      <c r="AP480" s="1"/>
      <c r="AQ480" s="11">
        <f t="shared" ca="1" si="167"/>
        <v>33019.904530446125</v>
      </c>
      <c r="AR480" s="2"/>
      <c r="AS480" s="1">
        <f ca="1">IF(Table1[[#This Row],[Value of Debts]]&gt;$AT$5,1,0)</f>
        <v>0</v>
      </c>
      <c r="AV480" s="2"/>
      <c r="AW480" s="16">
        <f ca="1">Table1[[#This Row],[Mortage Left]]/Table1[[#This Row],[value of House]]</f>
        <v>0.25885884490302957</v>
      </c>
      <c r="AX480">
        <f t="shared" ca="1" si="176"/>
        <v>1</v>
      </c>
      <c r="BA480" s="1">
        <f ca="1">IF(Table1[[#This Row],[Area]]="Area 1",Table1[[#This Row],[Income]],0)</f>
        <v>0</v>
      </c>
      <c r="BB480">
        <f ca="1">IF(Table1[[#This Row],[Area]]="Area 2",Table1[[#This Row],[Income]],0)</f>
        <v>0</v>
      </c>
      <c r="BC480">
        <f ca="1">IF(Table1[[#This Row],[Area]]="Area 3",Table1[[#This Row],[Income]],0)</f>
        <v>0</v>
      </c>
      <c r="BD480">
        <f ca="1">IF(Table1[[#This Row],[Area]]="Area 4",Table1[[#This Row],[Income]],0)</f>
        <v>0</v>
      </c>
      <c r="BE480">
        <f ca="1">IF(Table1[[#This Row],[Area]]="Area 5",Table1[[#This Row],[Income]],0)</f>
        <v>0</v>
      </c>
      <c r="BF480">
        <f ca="1">IF(Table1[[#This Row],[Area]]="Area 6",Table1[[#This Row],[Income]],0)</f>
        <v>0</v>
      </c>
      <c r="BG480">
        <f ca="1">IF(Table1[[#This Row],[Area]]="Area 7",Table1[[#This Row],[Income]],0)</f>
        <v>0</v>
      </c>
      <c r="BH480">
        <f ca="1">IF(Table1[[#This Row],[Area]]="Area 8",Table1[[#This Row],[Income]],0)</f>
        <v>0</v>
      </c>
      <c r="BI480">
        <f ca="1">IF(Table1[[#This Row],[Area]]="Area 9",Table1[[#This Row],[Income]],0)</f>
        <v>0</v>
      </c>
      <c r="BJ480">
        <f ca="1">IF(Table1[[#This Row],[Area]]="Area 10",Table1[[#This Row],[Income]],0)</f>
        <v>0</v>
      </c>
      <c r="BK480">
        <f ca="1">IF(Table1[[#This Row],[Area]]="Area 11",Table1[[#This Row],[Income]],0)</f>
        <v>0</v>
      </c>
      <c r="BL480">
        <f ca="1">IF(Table1[[#This Row],[Area]]="Area 12",Table1[[#This Row],[Income]],0)</f>
        <v>0</v>
      </c>
      <c r="BM480">
        <f ca="1">IF(Table1[[#This Row],[Area]]="Area 13",Table1[[#This Row],[Income]],0)</f>
        <v>33410</v>
      </c>
      <c r="BN480" s="2">
        <f ca="1">IF(Table1[[#This Row],[Area]]="Area 14",Table1[[#This Row],[Income]],0)</f>
        <v>0</v>
      </c>
      <c r="BO480" s="1">
        <f ca="1">IF(Table1[[#This Row],[Occupation]]="Health",Table1[[#This Row],[Income]],0)</f>
        <v>0</v>
      </c>
      <c r="BP480">
        <f ca="1">IF(Table1[[#This Row],[Occupation]]="Construction",Table1[[#This Row],[Income]],0)</f>
        <v>0</v>
      </c>
      <c r="BQ480">
        <f ca="1">IF(Table1[[#This Row],[Occupation]]="Teaching",Table1[[#This Row],[Income]],0)</f>
        <v>0</v>
      </c>
      <c r="BR480">
        <f ca="1">IF(Table1[[#This Row],[Occupation]]="IT",Table1[[#This Row],[Income]],0)</f>
        <v>0</v>
      </c>
      <c r="BS480">
        <f ca="1">IF(Table1[[#This Row],[Occupation]]="General Work",Table1[[#This Row],[Income]],0)</f>
        <v>0</v>
      </c>
      <c r="BT480" s="2">
        <f ca="1">IF(Table1[[#This Row],[Occupation]]="Agriculture",Table1[[#This Row],[Income]],0)</f>
        <v>33410</v>
      </c>
      <c r="BV480" s="1">
        <f ca="1">IF(Table1[[#This Row],[Value of Debts]]&gt;Table1[[#This Row],[Income]],1,0)</f>
        <v>1</v>
      </c>
      <c r="BY480" s="2">
        <f ca="1">IF(Table1[[#This Row],[Net Worth of person]]&gt;$BZ$5,Table1[[#This Row],[Age]],0)</f>
        <v>32</v>
      </c>
    </row>
    <row r="481" spans="2:77" x14ac:dyDescent="0.3">
      <c r="B481">
        <f t="shared" ca="1" si="168"/>
        <v>2</v>
      </c>
      <c r="C481" t="str">
        <f t="shared" ca="1" si="177"/>
        <v>Women</v>
      </c>
      <c r="D481">
        <f t="shared" ca="1" si="169"/>
        <v>29</v>
      </c>
      <c r="E481">
        <f t="shared" ca="1" si="170"/>
        <v>4</v>
      </c>
      <c r="F481" t="str">
        <f t="shared" ca="1" si="178"/>
        <v>IT</v>
      </c>
      <c r="G481">
        <f t="shared" ca="1" si="171"/>
        <v>5</v>
      </c>
      <c r="H481" t="str">
        <f t="shared" ca="1" si="179"/>
        <v>Others</v>
      </c>
      <c r="I481">
        <f t="shared" ca="1" si="172"/>
        <v>1</v>
      </c>
      <c r="J481">
        <f t="shared" ca="1" si="173"/>
        <v>3</v>
      </c>
      <c r="K481">
        <f t="shared" ca="1" si="174"/>
        <v>70531</v>
      </c>
      <c r="L481">
        <f t="shared" ca="1" si="175"/>
        <v>8</v>
      </c>
      <c r="M481" t="str">
        <f t="shared" ca="1" si="180"/>
        <v>Area 8</v>
      </c>
      <c r="N481">
        <f t="shared" ca="1" si="181"/>
        <v>352655</v>
      </c>
      <c r="O481">
        <f ca="1">RAND()*Table1[[#This Row],[value of House]]</f>
        <v>19849.883009529243</v>
      </c>
      <c r="P481">
        <f t="shared" ca="1" si="182"/>
        <v>99059.713591338368</v>
      </c>
      <c r="Q481">
        <f t="shared" ca="1" si="183"/>
        <v>62878</v>
      </c>
      <c r="R481">
        <f t="shared" ca="1" si="184"/>
        <v>88260.399357180766</v>
      </c>
      <c r="S481">
        <f t="shared" ca="1" si="185"/>
        <v>60736.535791540737</v>
      </c>
      <c r="T481">
        <f t="shared" ca="1" si="186"/>
        <v>512451.24938287912</v>
      </c>
      <c r="U481">
        <f t="shared" ca="1" si="187"/>
        <v>170988.28236671002</v>
      </c>
      <c r="V481">
        <f t="shared" ca="1" si="188"/>
        <v>341462.9670161691</v>
      </c>
      <c r="X481" s="1">
        <f ca="1">IF(Table1[[#This Row],[Gender]]="Men",1,0)</f>
        <v>0</v>
      </c>
      <c r="Y481">
        <f ca="1">IF(Table1[[#This Row],[Gender]]="Women",1,0)</f>
        <v>1</v>
      </c>
      <c r="AB481" s="2"/>
      <c r="AD481" s="1">
        <f ca="1">IF(Table1[[#This Row],[Occupation]]="General Work",1,0)</f>
        <v>0</v>
      </c>
      <c r="AE481">
        <f ca="1">IF(Table1[[#This Row],[Occupation]]="IT",1,0)</f>
        <v>1</v>
      </c>
      <c r="AF481">
        <f ca="1">IF(Table1[[#This Row],[Occupation]]="Agriculture",1,0)</f>
        <v>0</v>
      </c>
      <c r="AG481">
        <f ca="1">IF(Table1[[#This Row],[Occupation]]="Teaching",1,0)</f>
        <v>0</v>
      </c>
      <c r="AH481">
        <f ca="1">IF(Table1[[#This Row],[Occupation]]="Construction",1,0)</f>
        <v>0</v>
      </c>
      <c r="AI481">
        <f ca="1">IF(Table1[[#This Row],[Occupation]]="Health",1,0)</f>
        <v>0</v>
      </c>
      <c r="AP481" s="1"/>
      <c r="AQ481" s="11">
        <f t="shared" ca="1" si="167"/>
        <v>26293.843205820373</v>
      </c>
      <c r="AR481" s="2"/>
      <c r="AS481" s="1">
        <f ca="1">IF(Table1[[#This Row],[Value of Debts]]&gt;$AT$5,1,0)</f>
        <v>1</v>
      </c>
      <c r="AV481" s="2"/>
      <c r="AW481" s="16">
        <f ca="1">Table1[[#This Row],[Mortage Left]]/Table1[[#This Row],[value of House]]</f>
        <v>5.6286974548862889E-2</v>
      </c>
      <c r="AX481">
        <f t="shared" ca="1" si="176"/>
        <v>1</v>
      </c>
      <c r="BA481" s="1">
        <f ca="1">IF(Table1[[#This Row],[Area]]="Area 1",Table1[[#This Row],[Income]],0)</f>
        <v>0</v>
      </c>
      <c r="BB481">
        <f ca="1">IF(Table1[[#This Row],[Area]]="Area 2",Table1[[#This Row],[Income]],0)</f>
        <v>0</v>
      </c>
      <c r="BC481">
        <f ca="1">IF(Table1[[#This Row],[Area]]="Area 3",Table1[[#This Row],[Income]],0)</f>
        <v>0</v>
      </c>
      <c r="BD481">
        <f ca="1">IF(Table1[[#This Row],[Area]]="Area 4",Table1[[#This Row],[Income]],0)</f>
        <v>0</v>
      </c>
      <c r="BE481">
        <f ca="1">IF(Table1[[#This Row],[Area]]="Area 5",Table1[[#This Row],[Income]],0)</f>
        <v>0</v>
      </c>
      <c r="BF481">
        <f ca="1">IF(Table1[[#This Row],[Area]]="Area 6",Table1[[#This Row],[Income]],0)</f>
        <v>0</v>
      </c>
      <c r="BG481">
        <f ca="1">IF(Table1[[#This Row],[Area]]="Area 7",Table1[[#This Row],[Income]],0)</f>
        <v>0</v>
      </c>
      <c r="BH481">
        <f ca="1">IF(Table1[[#This Row],[Area]]="Area 8",Table1[[#This Row],[Income]],0)</f>
        <v>70531</v>
      </c>
      <c r="BI481">
        <f ca="1">IF(Table1[[#This Row],[Area]]="Area 9",Table1[[#This Row],[Income]],0)</f>
        <v>0</v>
      </c>
      <c r="BJ481">
        <f ca="1">IF(Table1[[#This Row],[Area]]="Area 10",Table1[[#This Row],[Income]],0)</f>
        <v>0</v>
      </c>
      <c r="BK481">
        <f ca="1">IF(Table1[[#This Row],[Area]]="Area 11",Table1[[#This Row],[Income]],0)</f>
        <v>0</v>
      </c>
      <c r="BL481">
        <f ca="1">IF(Table1[[#This Row],[Area]]="Area 12",Table1[[#This Row],[Income]],0)</f>
        <v>0</v>
      </c>
      <c r="BM481">
        <f ca="1">IF(Table1[[#This Row],[Area]]="Area 13",Table1[[#This Row],[Income]],0)</f>
        <v>0</v>
      </c>
      <c r="BN481" s="2">
        <f ca="1">IF(Table1[[#This Row],[Area]]="Area 14",Table1[[#This Row],[Income]],0)</f>
        <v>0</v>
      </c>
      <c r="BO481" s="1">
        <f ca="1">IF(Table1[[#This Row],[Occupation]]="Health",Table1[[#This Row],[Income]],0)</f>
        <v>0</v>
      </c>
      <c r="BP481">
        <f ca="1">IF(Table1[[#This Row],[Occupation]]="Construction",Table1[[#This Row],[Income]],0)</f>
        <v>0</v>
      </c>
      <c r="BQ481">
        <f ca="1">IF(Table1[[#This Row],[Occupation]]="Teaching",Table1[[#This Row],[Income]],0)</f>
        <v>0</v>
      </c>
      <c r="BR481">
        <f ca="1">IF(Table1[[#This Row],[Occupation]]="IT",Table1[[#This Row],[Income]],0)</f>
        <v>70531</v>
      </c>
      <c r="BS481">
        <f ca="1">IF(Table1[[#This Row],[Occupation]]="General Work",Table1[[#This Row],[Income]],0)</f>
        <v>0</v>
      </c>
      <c r="BT481" s="2">
        <f ca="1">IF(Table1[[#This Row],[Occupation]]="Agriculture",Table1[[#This Row],[Income]],0)</f>
        <v>0</v>
      </c>
      <c r="BV481" s="1">
        <f ca="1">IF(Table1[[#This Row],[Value of Debts]]&gt;Table1[[#This Row],[Income]],1,0)</f>
        <v>1</v>
      </c>
      <c r="BY481" s="2">
        <f ca="1">IF(Table1[[#This Row],[Net Worth of person]]&gt;$BZ$5,Table1[[#This Row],[Age]],0)</f>
        <v>29</v>
      </c>
    </row>
    <row r="482" spans="2:77" x14ac:dyDescent="0.3">
      <c r="B482">
        <f t="shared" ca="1" si="168"/>
        <v>2</v>
      </c>
      <c r="C482" t="str">
        <f t="shared" ca="1" si="177"/>
        <v>Women</v>
      </c>
      <c r="D482">
        <f t="shared" ca="1" si="169"/>
        <v>30</v>
      </c>
      <c r="E482">
        <f t="shared" ca="1" si="170"/>
        <v>3</v>
      </c>
      <c r="F482" t="str">
        <f t="shared" ca="1" si="178"/>
        <v>Teaching</v>
      </c>
      <c r="G482">
        <f t="shared" ca="1" si="171"/>
        <v>4</v>
      </c>
      <c r="H482" t="str">
        <f t="shared" ca="1" si="179"/>
        <v>Technical</v>
      </c>
      <c r="I482">
        <f t="shared" ca="1" si="172"/>
        <v>4</v>
      </c>
      <c r="J482">
        <f t="shared" ca="1" si="173"/>
        <v>2</v>
      </c>
      <c r="K482">
        <f t="shared" ca="1" si="174"/>
        <v>30240</v>
      </c>
      <c r="L482">
        <f t="shared" ca="1" si="175"/>
        <v>2</v>
      </c>
      <c r="M482" t="str">
        <f t="shared" ca="1" si="180"/>
        <v>Area 2</v>
      </c>
      <c r="N482">
        <f t="shared" ca="1" si="181"/>
        <v>151200</v>
      </c>
      <c r="O482">
        <f ca="1">RAND()*Table1[[#This Row],[value of House]]</f>
        <v>96950.288325354777</v>
      </c>
      <c r="P482">
        <f t="shared" ca="1" si="182"/>
        <v>52587.686411640745</v>
      </c>
      <c r="Q482">
        <f t="shared" ca="1" si="183"/>
        <v>33084</v>
      </c>
      <c r="R482">
        <f t="shared" ca="1" si="184"/>
        <v>23555.937092888526</v>
      </c>
      <c r="S482">
        <f t="shared" ca="1" si="185"/>
        <v>10073.008152127142</v>
      </c>
      <c r="T482">
        <f t="shared" ca="1" si="186"/>
        <v>213860.6945637679</v>
      </c>
      <c r="U482">
        <f t="shared" ca="1" si="187"/>
        <v>153590.2254182433</v>
      </c>
      <c r="V482">
        <f t="shared" ca="1" si="188"/>
        <v>60270.469145524607</v>
      </c>
      <c r="X482" s="1">
        <f ca="1">IF(Table1[[#This Row],[Gender]]="Men",1,0)</f>
        <v>0</v>
      </c>
      <c r="Y482">
        <f ca="1">IF(Table1[[#This Row],[Gender]]="Women",1,0)</f>
        <v>1</v>
      </c>
      <c r="AB482" s="2"/>
      <c r="AD482" s="1">
        <f ca="1">IF(Table1[[#This Row],[Occupation]]="General Work",1,0)</f>
        <v>0</v>
      </c>
      <c r="AE482">
        <f ca="1">IF(Table1[[#This Row],[Occupation]]="IT",1,0)</f>
        <v>0</v>
      </c>
      <c r="AF482">
        <f ca="1">IF(Table1[[#This Row],[Occupation]]="Agriculture",1,0)</f>
        <v>0</v>
      </c>
      <c r="AG482">
        <f ca="1">IF(Table1[[#This Row],[Occupation]]="Teaching",1,0)</f>
        <v>1</v>
      </c>
      <c r="AH482">
        <f ca="1">IF(Table1[[#This Row],[Occupation]]="Construction",1,0)</f>
        <v>0</v>
      </c>
      <c r="AI482">
        <f ca="1">IF(Table1[[#This Row],[Occupation]]="Health",1,0)</f>
        <v>0</v>
      </c>
      <c r="AP482" s="1"/>
      <c r="AQ482" s="11">
        <f t="shared" ca="1" si="167"/>
        <v>4142.4579953864268</v>
      </c>
      <c r="AR482" s="2"/>
      <c r="AS482" s="1">
        <f ca="1">IF(Table1[[#This Row],[Value of Debts]]&gt;$AT$5,1,0)</f>
        <v>1</v>
      </c>
      <c r="AV482" s="2"/>
      <c r="AW482" s="16">
        <f ca="1">Table1[[#This Row],[Mortage Left]]/Table1[[#This Row],[value of House]]</f>
        <v>0.64120561061742576</v>
      </c>
      <c r="AX482">
        <f t="shared" ca="1" si="176"/>
        <v>0</v>
      </c>
      <c r="BA482" s="1">
        <f ca="1">IF(Table1[[#This Row],[Area]]="Area 1",Table1[[#This Row],[Income]],0)</f>
        <v>0</v>
      </c>
      <c r="BB482">
        <f ca="1">IF(Table1[[#This Row],[Area]]="Area 2",Table1[[#This Row],[Income]],0)</f>
        <v>30240</v>
      </c>
      <c r="BC482">
        <f ca="1">IF(Table1[[#This Row],[Area]]="Area 3",Table1[[#This Row],[Income]],0)</f>
        <v>0</v>
      </c>
      <c r="BD482">
        <f ca="1">IF(Table1[[#This Row],[Area]]="Area 4",Table1[[#This Row],[Income]],0)</f>
        <v>0</v>
      </c>
      <c r="BE482">
        <f ca="1">IF(Table1[[#This Row],[Area]]="Area 5",Table1[[#This Row],[Income]],0)</f>
        <v>0</v>
      </c>
      <c r="BF482">
        <f ca="1">IF(Table1[[#This Row],[Area]]="Area 6",Table1[[#This Row],[Income]],0)</f>
        <v>0</v>
      </c>
      <c r="BG482">
        <f ca="1">IF(Table1[[#This Row],[Area]]="Area 7",Table1[[#This Row],[Income]],0)</f>
        <v>0</v>
      </c>
      <c r="BH482">
        <f ca="1">IF(Table1[[#This Row],[Area]]="Area 8",Table1[[#This Row],[Income]],0)</f>
        <v>0</v>
      </c>
      <c r="BI482">
        <f ca="1">IF(Table1[[#This Row],[Area]]="Area 9",Table1[[#This Row],[Income]],0)</f>
        <v>0</v>
      </c>
      <c r="BJ482">
        <f ca="1">IF(Table1[[#This Row],[Area]]="Area 10",Table1[[#This Row],[Income]],0)</f>
        <v>0</v>
      </c>
      <c r="BK482">
        <f ca="1">IF(Table1[[#This Row],[Area]]="Area 11",Table1[[#This Row],[Income]],0)</f>
        <v>0</v>
      </c>
      <c r="BL482">
        <f ca="1">IF(Table1[[#This Row],[Area]]="Area 12",Table1[[#This Row],[Income]],0)</f>
        <v>0</v>
      </c>
      <c r="BM482">
        <f ca="1">IF(Table1[[#This Row],[Area]]="Area 13",Table1[[#This Row],[Income]],0)</f>
        <v>0</v>
      </c>
      <c r="BN482" s="2">
        <f ca="1">IF(Table1[[#This Row],[Area]]="Area 14",Table1[[#This Row],[Income]],0)</f>
        <v>0</v>
      </c>
      <c r="BO482" s="1">
        <f ca="1">IF(Table1[[#This Row],[Occupation]]="Health",Table1[[#This Row],[Income]],0)</f>
        <v>0</v>
      </c>
      <c r="BP482">
        <f ca="1">IF(Table1[[#This Row],[Occupation]]="Construction",Table1[[#This Row],[Income]],0)</f>
        <v>0</v>
      </c>
      <c r="BQ482">
        <f ca="1">IF(Table1[[#This Row],[Occupation]]="Teaching",Table1[[#This Row],[Income]],0)</f>
        <v>30240</v>
      </c>
      <c r="BR482">
        <f ca="1">IF(Table1[[#This Row],[Occupation]]="IT",Table1[[#This Row],[Income]],0)</f>
        <v>0</v>
      </c>
      <c r="BS482">
        <f ca="1">IF(Table1[[#This Row],[Occupation]]="General Work",Table1[[#This Row],[Income]],0)</f>
        <v>0</v>
      </c>
      <c r="BT482" s="2">
        <f ca="1">IF(Table1[[#This Row],[Occupation]]="Agriculture",Table1[[#This Row],[Income]],0)</f>
        <v>0</v>
      </c>
      <c r="BV482" s="1">
        <f ca="1">IF(Table1[[#This Row],[Value of Debts]]&gt;Table1[[#This Row],[Income]],1,0)</f>
        <v>1</v>
      </c>
      <c r="BY482" s="2">
        <f ca="1">IF(Table1[[#This Row],[Net Worth of person]]&gt;$BZ$5,Table1[[#This Row],[Age]],0)</f>
        <v>0</v>
      </c>
    </row>
    <row r="483" spans="2:77" x14ac:dyDescent="0.3">
      <c r="B483">
        <f t="shared" ca="1" si="168"/>
        <v>2</v>
      </c>
      <c r="C483" t="str">
        <f t="shared" ca="1" si="177"/>
        <v>Women</v>
      </c>
      <c r="D483">
        <f t="shared" ca="1" si="169"/>
        <v>41</v>
      </c>
      <c r="E483">
        <f t="shared" ca="1" si="170"/>
        <v>4</v>
      </c>
      <c r="F483" t="str">
        <f t="shared" ca="1" si="178"/>
        <v>IT</v>
      </c>
      <c r="G483">
        <f t="shared" ca="1" si="171"/>
        <v>1</v>
      </c>
      <c r="H483" t="str">
        <f t="shared" ca="1" si="179"/>
        <v>High School</v>
      </c>
      <c r="I483">
        <f t="shared" ca="1" si="172"/>
        <v>1</v>
      </c>
      <c r="J483">
        <f t="shared" ca="1" si="173"/>
        <v>2</v>
      </c>
      <c r="K483">
        <f t="shared" ca="1" si="174"/>
        <v>51696</v>
      </c>
      <c r="L483">
        <f t="shared" ca="1" si="175"/>
        <v>14</v>
      </c>
      <c r="M483" t="str">
        <f t="shared" ca="1" si="180"/>
        <v>Area 14</v>
      </c>
      <c r="N483">
        <f t="shared" ca="1" si="181"/>
        <v>310176</v>
      </c>
      <c r="O483">
        <f ca="1">RAND()*Table1[[#This Row],[value of House]]</f>
        <v>152414.75592702403</v>
      </c>
      <c r="P483">
        <f t="shared" ca="1" si="182"/>
        <v>8284.9159907728535</v>
      </c>
      <c r="Q483">
        <f t="shared" ca="1" si="183"/>
        <v>1734</v>
      </c>
      <c r="R483">
        <f t="shared" ca="1" si="184"/>
        <v>102914.45977946656</v>
      </c>
      <c r="S483">
        <f t="shared" ca="1" si="185"/>
        <v>6987.4893927990106</v>
      </c>
      <c r="T483">
        <f t="shared" ca="1" si="186"/>
        <v>325448.40538357187</v>
      </c>
      <c r="U483">
        <f t="shared" ca="1" si="187"/>
        <v>257063.21570649059</v>
      </c>
      <c r="V483">
        <f t="shared" ca="1" si="188"/>
        <v>68385.189677081275</v>
      </c>
      <c r="X483" s="1">
        <f ca="1">IF(Table1[[#This Row],[Gender]]="Men",1,0)</f>
        <v>0</v>
      </c>
      <c r="Y483">
        <f ca="1">IF(Table1[[#This Row],[Gender]]="Women",1,0)</f>
        <v>1</v>
      </c>
      <c r="AB483" s="2"/>
      <c r="AD483" s="1">
        <f ca="1">IF(Table1[[#This Row],[Occupation]]="General Work",1,0)</f>
        <v>0</v>
      </c>
      <c r="AE483">
        <f ca="1">IF(Table1[[#This Row],[Occupation]]="IT",1,0)</f>
        <v>1</v>
      </c>
      <c r="AF483">
        <f ca="1">IF(Table1[[#This Row],[Occupation]]="Agriculture",1,0)</f>
        <v>0</v>
      </c>
      <c r="AG483">
        <f ca="1">IF(Table1[[#This Row],[Occupation]]="Teaching",1,0)</f>
        <v>0</v>
      </c>
      <c r="AH483">
        <f ca="1">IF(Table1[[#This Row],[Occupation]]="Construction",1,0)</f>
        <v>0</v>
      </c>
      <c r="AI483">
        <f ca="1">IF(Table1[[#This Row],[Occupation]]="Health",1,0)</f>
        <v>0</v>
      </c>
      <c r="AP483" s="1"/>
      <c r="AQ483" s="11">
        <f t="shared" ca="1" si="167"/>
        <v>37575.867916048519</v>
      </c>
      <c r="AR483" s="2"/>
      <c r="AS483" s="1">
        <f ca="1">IF(Table1[[#This Row],[Value of Debts]]&gt;$AT$5,1,0)</f>
        <v>1</v>
      </c>
      <c r="AV483" s="2"/>
      <c r="AW483" s="16">
        <f ca="1">Table1[[#This Row],[Mortage Left]]/Table1[[#This Row],[value of House]]</f>
        <v>0.49138152509228317</v>
      </c>
      <c r="AX483">
        <f t="shared" ca="1" si="176"/>
        <v>0</v>
      </c>
      <c r="BA483" s="1">
        <f ca="1">IF(Table1[[#This Row],[Area]]="Area 1",Table1[[#This Row],[Income]],0)</f>
        <v>0</v>
      </c>
      <c r="BB483">
        <f ca="1">IF(Table1[[#This Row],[Area]]="Area 2",Table1[[#This Row],[Income]],0)</f>
        <v>0</v>
      </c>
      <c r="BC483">
        <f ca="1">IF(Table1[[#This Row],[Area]]="Area 3",Table1[[#This Row],[Income]],0)</f>
        <v>0</v>
      </c>
      <c r="BD483">
        <f ca="1">IF(Table1[[#This Row],[Area]]="Area 4",Table1[[#This Row],[Income]],0)</f>
        <v>0</v>
      </c>
      <c r="BE483">
        <f ca="1">IF(Table1[[#This Row],[Area]]="Area 5",Table1[[#This Row],[Income]],0)</f>
        <v>0</v>
      </c>
      <c r="BF483">
        <f ca="1">IF(Table1[[#This Row],[Area]]="Area 6",Table1[[#This Row],[Income]],0)</f>
        <v>0</v>
      </c>
      <c r="BG483">
        <f ca="1">IF(Table1[[#This Row],[Area]]="Area 7",Table1[[#This Row],[Income]],0)</f>
        <v>0</v>
      </c>
      <c r="BH483">
        <f ca="1">IF(Table1[[#This Row],[Area]]="Area 8",Table1[[#This Row],[Income]],0)</f>
        <v>0</v>
      </c>
      <c r="BI483">
        <f ca="1">IF(Table1[[#This Row],[Area]]="Area 9",Table1[[#This Row],[Income]],0)</f>
        <v>0</v>
      </c>
      <c r="BJ483">
        <f ca="1">IF(Table1[[#This Row],[Area]]="Area 10",Table1[[#This Row],[Income]],0)</f>
        <v>0</v>
      </c>
      <c r="BK483">
        <f ca="1">IF(Table1[[#This Row],[Area]]="Area 11",Table1[[#This Row],[Income]],0)</f>
        <v>0</v>
      </c>
      <c r="BL483">
        <f ca="1">IF(Table1[[#This Row],[Area]]="Area 12",Table1[[#This Row],[Income]],0)</f>
        <v>0</v>
      </c>
      <c r="BM483">
        <f ca="1">IF(Table1[[#This Row],[Area]]="Area 13",Table1[[#This Row],[Income]],0)</f>
        <v>0</v>
      </c>
      <c r="BN483" s="2">
        <f ca="1">IF(Table1[[#This Row],[Area]]="Area 14",Table1[[#This Row],[Income]],0)</f>
        <v>51696</v>
      </c>
      <c r="BO483" s="1">
        <f ca="1">IF(Table1[[#This Row],[Occupation]]="Health",Table1[[#This Row],[Income]],0)</f>
        <v>0</v>
      </c>
      <c r="BP483">
        <f ca="1">IF(Table1[[#This Row],[Occupation]]="Construction",Table1[[#This Row],[Income]],0)</f>
        <v>0</v>
      </c>
      <c r="BQ483">
        <f ca="1">IF(Table1[[#This Row],[Occupation]]="Teaching",Table1[[#This Row],[Income]],0)</f>
        <v>0</v>
      </c>
      <c r="BR483">
        <f ca="1">IF(Table1[[#This Row],[Occupation]]="IT",Table1[[#This Row],[Income]],0)</f>
        <v>51696</v>
      </c>
      <c r="BS483">
        <f ca="1">IF(Table1[[#This Row],[Occupation]]="General Work",Table1[[#This Row],[Income]],0)</f>
        <v>0</v>
      </c>
      <c r="BT483" s="2">
        <f ca="1">IF(Table1[[#This Row],[Occupation]]="Agriculture",Table1[[#This Row],[Income]],0)</f>
        <v>0</v>
      </c>
      <c r="BV483" s="1">
        <f ca="1">IF(Table1[[#This Row],[Value of Debts]]&gt;Table1[[#This Row],[Income]],1,0)</f>
        <v>1</v>
      </c>
      <c r="BY483" s="2">
        <f ca="1">IF(Table1[[#This Row],[Net Worth of person]]&gt;$BZ$5,Table1[[#This Row],[Age]],0)</f>
        <v>0</v>
      </c>
    </row>
    <row r="484" spans="2:77" x14ac:dyDescent="0.3">
      <c r="B484">
        <f t="shared" ca="1" si="168"/>
        <v>2</v>
      </c>
      <c r="C484" t="str">
        <f t="shared" ca="1" si="177"/>
        <v>Women</v>
      </c>
      <c r="D484">
        <f t="shared" ca="1" si="169"/>
        <v>32</v>
      </c>
      <c r="E484">
        <f t="shared" ca="1" si="170"/>
        <v>4</v>
      </c>
      <c r="F484" t="str">
        <f t="shared" ca="1" si="178"/>
        <v>IT</v>
      </c>
      <c r="G484">
        <f t="shared" ca="1" si="171"/>
        <v>4</v>
      </c>
      <c r="H484" t="str">
        <f t="shared" ca="1" si="179"/>
        <v>Technical</v>
      </c>
      <c r="I484">
        <f t="shared" ca="1" si="172"/>
        <v>0</v>
      </c>
      <c r="J484">
        <f t="shared" ca="1" si="173"/>
        <v>1</v>
      </c>
      <c r="K484">
        <f t="shared" ca="1" si="174"/>
        <v>83104</v>
      </c>
      <c r="L484">
        <f t="shared" ca="1" si="175"/>
        <v>10</v>
      </c>
      <c r="M484" t="str">
        <f t="shared" ca="1" si="180"/>
        <v>Area 10</v>
      </c>
      <c r="N484">
        <f t="shared" ca="1" si="181"/>
        <v>332416</v>
      </c>
      <c r="O484">
        <f ca="1">RAND()*Table1[[#This Row],[value of House]]</f>
        <v>139826.75346772923</v>
      </c>
      <c r="P484">
        <f t="shared" ca="1" si="182"/>
        <v>37575.867916048519</v>
      </c>
      <c r="Q484">
        <f t="shared" ca="1" si="183"/>
        <v>33439</v>
      </c>
      <c r="R484">
        <f t="shared" ca="1" si="184"/>
        <v>2406.0726000911586</v>
      </c>
      <c r="S484">
        <f t="shared" ca="1" si="185"/>
        <v>11139.32451861399</v>
      </c>
      <c r="T484">
        <f t="shared" ca="1" si="186"/>
        <v>381131.19243466249</v>
      </c>
      <c r="U484">
        <f t="shared" ca="1" si="187"/>
        <v>175671.8260678204</v>
      </c>
      <c r="V484">
        <f t="shared" ca="1" si="188"/>
        <v>205459.36636684209</v>
      </c>
      <c r="X484" s="1">
        <f ca="1">IF(Table1[[#This Row],[Gender]]="Men",1,0)</f>
        <v>0</v>
      </c>
      <c r="Y484">
        <f ca="1">IF(Table1[[#This Row],[Gender]]="Women",1,0)</f>
        <v>1</v>
      </c>
      <c r="AB484" s="2"/>
      <c r="AD484" s="1">
        <f ca="1">IF(Table1[[#This Row],[Occupation]]="General Work",1,0)</f>
        <v>0</v>
      </c>
      <c r="AE484">
        <f ca="1">IF(Table1[[#This Row],[Occupation]]="IT",1,0)</f>
        <v>1</v>
      </c>
      <c r="AF484">
        <f ca="1">IF(Table1[[#This Row],[Occupation]]="Agriculture",1,0)</f>
        <v>0</v>
      </c>
      <c r="AG484">
        <f ca="1">IF(Table1[[#This Row],[Occupation]]="Teaching",1,0)</f>
        <v>0</v>
      </c>
      <c r="AH484">
        <f ca="1">IF(Table1[[#This Row],[Occupation]]="Construction",1,0)</f>
        <v>0</v>
      </c>
      <c r="AI484">
        <f ca="1">IF(Table1[[#This Row],[Occupation]]="Health",1,0)</f>
        <v>0</v>
      </c>
      <c r="AP484" s="1"/>
      <c r="AQ484" s="11">
        <f t="shared" ca="1" si="167"/>
        <v>16698.715453983939</v>
      </c>
      <c r="AR484" s="2"/>
      <c r="AS484" s="1">
        <f ca="1">IF(Table1[[#This Row],[Value of Debts]]&gt;$AT$5,1,0)</f>
        <v>1</v>
      </c>
      <c r="AV484" s="2"/>
      <c r="AW484" s="16">
        <f ca="1">Table1[[#This Row],[Mortage Left]]/Table1[[#This Row],[value of House]]</f>
        <v>0.42063785578230056</v>
      </c>
      <c r="AX484">
        <f t="shared" ca="1" si="176"/>
        <v>0</v>
      </c>
      <c r="BA484" s="1">
        <f ca="1">IF(Table1[[#This Row],[Area]]="Area 1",Table1[[#This Row],[Income]],0)</f>
        <v>0</v>
      </c>
      <c r="BB484">
        <f ca="1">IF(Table1[[#This Row],[Area]]="Area 2",Table1[[#This Row],[Income]],0)</f>
        <v>0</v>
      </c>
      <c r="BC484">
        <f ca="1">IF(Table1[[#This Row],[Area]]="Area 3",Table1[[#This Row],[Income]],0)</f>
        <v>0</v>
      </c>
      <c r="BD484">
        <f ca="1">IF(Table1[[#This Row],[Area]]="Area 4",Table1[[#This Row],[Income]],0)</f>
        <v>0</v>
      </c>
      <c r="BE484">
        <f ca="1">IF(Table1[[#This Row],[Area]]="Area 5",Table1[[#This Row],[Income]],0)</f>
        <v>0</v>
      </c>
      <c r="BF484">
        <f ca="1">IF(Table1[[#This Row],[Area]]="Area 6",Table1[[#This Row],[Income]],0)</f>
        <v>0</v>
      </c>
      <c r="BG484">
        <f ca="1">IF(Table1[[#This Row],[Area]]="Area 7",Table1[[#This Row],[Income]],0)</f>
        <v>0</v>
      </c>
      <c r="BH484">
        <f ca="1">IF(Table1[[#This Row],[Area]]="Area 8",Table1[[#This Row],[Income]],0)</f>
        <v>0</v>
      </c>
      <c r="BI484">
        <f ca="1">IF(Table1[[#This Row],[Area]]="Area 9",Table1[[#This Row],[Income]],0)</f>
        <v>0</v>
      </c>
      <c r="BJ484">
        <f ca="1">IF(Table1[[#This Row],[Area]]="Area 10",Table1[[#This Row],[Income]],0)</f>
        <v>83104</v>
      </c>
      <c r="BK484">
        <f ca="1">IF(Table1[[#This Row],[Area]]="Area 11",Table1[[#This Row],[Income]],0)</f>
        <v>0</v>
      </c>
      <c r="BL484">
        <f ca="1">IF(Table1[[#This Row],[Area]]="Area 12",Table1[[#This Row],[Income]],0)</f>
        <v>0</v>
      </c>
      <c r="BM484">
        <f ca="1">IF(Table1[[#This Row],[Area]]="Area 13",Table1[[#This Row],[Income]],0)</f>
        <v>0</v>
      </c>
      <c r="BN484" s="2">
        <f ca="1">IF(Table1[[#This Row],[Area]]="Area 14",Table1[[#This Row],[Income]],0)</f>
        <v>0</v>
      </c>
      <c r="BO484" s="1">
        <f ca="1">IF(Table1[[#This Row],[Occupation]]="Health",Table1[[#This Row],[Income]],0)</f>
        <v>0</v>
      </c>
      <c r="BP484">
        <f ca="1">IF(Table1[[#This Row],[Occupation]]="Construction",Table1[[#This Row],[Income]],0)</f>
        <v>0</v>
      </c>
      <c r="BQ484">
        <f ca="1">IF(Table1[[#This Row],[Occupation]]="Teaching",Table1[[#This Row],[Income]],0)</f>
        <v>0</v>
      </c>
      <c r="BR484">
        <f ca="1">IF(Table1[[#This Row],[Occupation]]="IT",Table1[[#This Row],[Income]],0)</f>
        <v>83104</v>
      </c>
      <c r="BS484">
        <f ca="1">IF(Table1[[#This Row],[Occupation]]="General Work",Table1[[#This Row],[Income]],0)</f>
        <v>0</v>
      </c>
      <c r="BT484" s="2">
        <f ca="1">IF(Table1[[#This Row],[Occupation]]="Agriculture",Table1[[#This Row],[Income]],0)</f>
        <v>0</v>
      </c>
      <c r="BV484" s="1">
        <f ca="1">IF(Table1[[#This Row],[Value of Debts]]&gt;Table1[[#This Row],[Income]],1,0)</f>
        <v>1</v>
      </c>
      <c r="BY484" s="2">
        <f ca="1">IF(Table1[[#This Row],[Net Worth of person]]&gt;$BZ$5,Table1[[#This Row],[Age]],0)</f>
        <v>32</v>
      </c>
    </row>
    <row r="485" spans="2:77" x14ac:dyDescent="0.3">
      <c r="B485">
        <f t="shared" ca="1" si="168"/>
        <v>2</v>
      </c>
      <c r="C485" t="str">
        <f t="shared" ca="1" si="177"/>
        <v>Women</v>
      </c>
      <c r="D485">
        <f t="shared" ca="1" si="169"/>
        <v>31</v>
      </c>
      <c r="E485">
        <f t="shared" ca="1" si="170"/>
        <v>3</v>
      </c>
      <c r="F485" t="str">
        <f t="shared" ca="1" si="178"/>
        <v>Teaching</v>
      </c>
      <c r="G485">
        <f t="shared" ca="1" si="171"/>
        <v>5</v>
      </c>
      <c r="H485" t="str">
        <f t="shared" ca="1" si="179"/>
        <v>Others</v>
      </c>
      <c r="I485">
        <f t="shared" ca="1" si="172"/>
        <v>3</v>
      </c>
      <c r="J485">
        <f t="shared" ca="1" si="173"/>
        <v>2</v>
      </c>
      <c r="K485">
        <f t="shared" ca="1" si="174"/>
        <v>79604</v>
      </c>
      <c r="L485">
        <f t="shared" ca="1" si="175"/>
        <v>3</v>
      </c>
      <c r="M485" t="str">
        <f t="shared" ca="1" si="180"/>
        <v>Area 3</v>
      </c>
      <c r="N485">
        <f t="shared" ca="1" si="181"/>
        <v>398020</v>
      </c>
      <c r="O485">
        <f ca="1">RAND()*Table1[[#This Row],[value of House]]</f>
        <v>175957.95713634993</v>
      </c>
      <c r="P485">
        <f t="shared" ca="1" si="182"/>
        <v>33397.430907967879</v>
      </c>
      <c r="Q485">
        <f t="shared" ca="1" si="183"/>
        <v>32107</v>
      </c>
      <c r="R485">
        <f t="shared" ca="1" si="184"/>
        <v>121691.03243794665</v>
      </c>
      <c r="S485">
        <f t="shared" ca="1" si="185"/>
        <v>33438.924723779841</v>
      </c>
      <c r="T485">
        <f t="shared" ca="1" si="186"/>
        <v>464856.35563174769</v>
      </c>
      <c r="U485">
        <f t="shared" ca="1" si="187"/>
        <v>329755.98957429657</v>
      </c>
      <c r="V485">
        <f t="shared" ca="1" si="188"/>
        <v>135100.36605745112</v>
      </c>
      <c r="X485" s="1">
        <f ca="1">IF(Table1[[#This Row],[Gender]]="Men",1,0)</f>
        <v>0</v>
      </c>
      <c r="Y485">
        <f ca="1">IF(Table1[[#This Row],[Gender]]="Women",1,0)</f>
        <v>1</v>
      </c>
      <c r="AB485" s="2"/>
      <c r="AD485" s="1">
        <f ca="1">IF(Table1[[#This Row],[Occupation]]="General Work",1,0)</f>
        <v>0</v>
      </c>
      <c r="AE485">
        <f ca="1">IF(Table1[[#This Row],[Occupation]]="IT",1,0)</f>
        <v>0</v>
      </c>
      <c r="AF485">
        <f ca="1">IF(Table1[[#This Row],[Occupation]]="Agriculture",1,0)</f>
        <v>0</v>
      </c>
      <c r="AG485">
        <f ca="1">IF(Table1[[#This Row],[Occupation]]="Teaching",1,0)</f>
        <v>1</v>
      </c>
      <c r="AH485">
        <f ca="1">IF(Table1[[#This Row],[Occupation]]="Construction",1,0)</f>
        <v>0</v>
      </c>
      <c r="AI485">
        <f ca="1">IF(Table1[[#This Row],[Occupation]]="Health",1,0)</f>
        <v>0</v>
      </c>
      <c r="AP485" s="1"/>
      <c r="AQ485" s="11">
        <f t="shared" ca="1" si="167"/>
        <v>29930.985657446912</v>
      </c>
      <c r="AR485" s="2"/>
      <c r="AS485" s="1">
        <f ca="1">IF(Table1[[#This Row],[Value of Debts]]&gt;$AT$5,1,0)</f>
        <v>1</v>
      </c>
      <c r="AV485" s="2"/>
      <c r="AW485" s="16">
        <f ca="1">Table1[[#This Row],[Mortage Left]]/Table1[[#This Row],[value of House]]</f>
        <v>0.4420832047041604</v>
      </c>
      <c r="AX485">
        <f t="shared" ca="1" si="176"/>
        <v>0</v>
      </c>
      <c r="BA485" s="1">
        <f ca="1">IF(Table1[[#This Row],[Area]]="Area 1",Table1[[#This Row],[Income]],0)</f>
        <v>0</v>
      </c>
      <c r="BB485">
        <f ca="1">IF(Table1[[#This Row],[Area]]="Area 2",Table1[[#This Row],[Income]],0)</f>
        <v>0</v>
      </c>
      <c r="BC485">
        <f ca="1">IF(Table1[[#This Row],[Area]]="Area 3",Table1[[#This Row],[Income]],0)</f>
        <v>79604</v>
      </c>
      <c r="BD485">
        <f ca="1">IF(Table1[[#This Row],[Area]]="Area 4",Table1[[#This Row],[Income]],0)</f>
        <v>0</v>
      </c>
      <c r="BE485">
        <f ca="1">IF(Table1[[#This Row],[Area]]="Area 5",Table1[[#This Row],[Income]],0)</f>
        <v>0</v>
      </c>
      <c r="BF485">
        <f ca="1">IF(Table1[[#This Row],[Area]]="Area 6",Table1[[#This Row],[Income]],0)</f>
        <v>0</v>
      </c>
      <c r="BG485">
        <f ca="1">IF(Table1[[#This Row],[Area]]="Area 7",Table1[[#This Row],[Income]],0)</f>
        <v>0</v>
      </c>
      <c r="BH485">
        <f ca="1">IF(Table1[[#This Row],[Area]]="Area 8",Table1[[#This Row],[Income]],0)</f>
        <v>0</v>
      </c>
      <c r="BI485">
        <f ca="1">IF(Table1[[#This Row],[Area]]="Area 9",Table1[[#This Row],[Income]],0)</f>
        <v>0</v>
      </c>
      <c r="BJ485">
        <f ca="1">IF(Table1[[#This Row],[Area]]="Area 10",Table1[[#This Row],[Income]],0)</f>
        <v>0</v>
      </c>
      <c r="BK485">
        <f ca="1">IF(Table1[[#This Row],[Area]]="Area 11",Table1[[#This Row],[Income]],0)</f>
        <v>0</v>
      </c>
      <c r="BL485">
        <f ca="1">IF(Table1[[#This Row],[Area]]="Area 12",Table1[[#This Row],[Income]],0)</f>
        <v>0</v>
      </c>
      <c r="BM485">
        <f ca="1">IF(Table1[[#This Row],[Area]]="Area 13",Table1[[#This Row],[Income]],0)</f>
        <v>0</v>
      </c>
      <c r="BN485" s="2">
        <f ca="1">IF(Table1[[#This Row],[Area]]="Area 14",Table1[[#This Row],[Income]],0)</f>
        <v>0</v>
      </c>
      <c r="BO485" s="1">
        <f ca="1">IF(Table1[[#This Row],[Occupation]]="Health",Table1[[#This Row],[Income]],0)</f>
        <v>0</v>
      </c>
      <c r="BP485">
        <f ca="1">IF(Table1[[#This Row],[Occupation]]="Construction",Table1[[#This Row],[Income]],0)</f>
        <v>0</v>
      </c>
      <c r="BQ485">
        <f ca="1">IF(Table1[[#This Row],[Occupation]]="Teaching",Table1[[#This Row],[Income]],0)</f>
        <v>79604</v>
      </c>
      <c r="BR485">
        <f ca="1">IF(Table1[[#This Row],[Occupation]]="IT",Table1[[#This Row],[Income]],0)</f>
        <v>0</v>
      </c>
      <c r="BS485">
        <f ca="1">IF(Table1[[#This Row],[Occupation]]="General Work",Table1[[#This Row],[Income]],0)</f>
        <v>0</v>
      </c>
      <c r="BT485" s="2">
        <f ca="1">IF(Table1[[#This Row],[Occupation]]="Agriculture",Table1[[#This Row],[Income]],0)</f>
        <v>0</v>
      </c>
      <c r="BV485" s="1">
        <f ca="1">IF(Table1[[#This Row],[Value of Debts]]&gt;Table1[[#This Row],[Income]],1,0)</f>
        <v>1</v>
      </c>
      <c r="BY485" s="2">
        <f ca="1">IF(Table1[[#This Row],[Net Worth of person]]&gt;$BZ$5,Table1[[#This Row],[Age]],0)</f>
        <v>31</v>
      </c>
    </row>
    <row r="486" spans="2:77" x14ac:dyDescent="0.3">
      <c r="B486">
        <f t="shared" ca="1" si="168"/>
        <v>2</v>
      </c>
      <c r="C486" t="str">
        <f t="shared" ca="1" si="177"/>
        <v>Women</v>
      </c>
      <c r="D486">
        <f t="shared" ca="1" si="169"/>
        <v>36</v>
      </c>
      <c r="E486">
        <f t="shared" ca="1" si="170"/>
        <v>4</v>
      </c>
      <c r="F486" t="str">
        <f t="shared" ca="1" si="178"/>
        <v>IT</v>
      </c>
      <c r="G486">
        <f t="shared" ca="1" si="171"/>
        <v>5</v>
      </c>
      <c r="H486" t="str">
        <f t="shared" ca="1" si="179"/>
        <v>Others</v>
      </c>
      <c r="I486">
        <f t="shared" ca="1" si="172"/>
        <v>4</v>
      </c>
      <c r="J486">
        <f t="shared" ca="1" si="173"/>
        <v>1</v>
      </c>
      <c r="K486">
        <f t="shared" ca="1" si="174"/>
        <v>42926</v>
      </c>
      <c r="L486">
        <f t="shared" ca="1" si="175"/>
        <v>2</v>
      </c>
      <c r="M486" t="str">
        <f t="shared" ca="1" si="180"/>
        <v>Area 2</v>
      </c>
      <c r="N486">
        <f t="shared" ca="1" si="181"/>
        <v>171704</v>
      </c>
      <c r="O486">
        <f ca="1">RAND()*Table1[[#This Row],[value of House]]</f>
        <v>69840.168697431975</v>
      </c>
      <c r="P486">
        <f t="shared" ca="1" si="182"/>
        <v>29930.985657446912</v>
      </c>
      <c r="Q486">
        <f t="shared" ca="1" si="183"/>
        <v>29864</v>
      </c>
      <c r="R486">
        <f t="shared" ca="1" si="184"/>
        <v>29849.802200014674</v>
      </c>
      <c r="S486">
        <f t="shared" ca="1" si="185"/>
        <v>32274.416815024189</v>
      </c>
      <c r="T486">
        <f t="shared" ca="1" si="186"/>
        <v>233909.40247247109</v>
      </c>
      <c r="U486">
        <f t="shared" ca="1" si="187"/>
        <v>129553.97089744665</v>
      </c>
      <c r="V486">
        <f t="shared" ca="1" si="188"/>
        <v>104355.43157502444</v>
      </c>
      <c r="X486" s="1">
        <f ca="1">IF(Table1[[#This Row],[Gender]]="Men",1,0)</f>
        <v>0</v>
      </c>
      <c r="Y486">
        <f ca="1">IF(Table1[[#This Row],[Gender]]="Women",1,0)</f>
        <v>1</v>
      </c>
      <c r="AB486" s="2"/>
      <c r="AD486" s="1">
        <f ca="1">IF(Table1[[#This Row],[Occupation]]="General Work",1,0)</f>
        <v>0</v>
      </c>
      <c r="AE486">
        <f ca="1">IF(Table1[[#This Row],[Occupation]]="IT",1,0)</f>
        <v>1</v>
      </c>
      <c r="AF486">
        <f ca="1">IF(Table1[[#This Row],[Occupation]]="Agriculture",1,0)</f>
        <v>0</v>
      </c>
      <c r="AG486">
        <f ca="1">IF(Table1[[#This Row],[Occupation]]="Teaching",1,0)</f>
        <v>0</v>
      </c>
      <c r="AH486">
        <f ca="1">IF(Table1[[#This Row],[Occupation]]="Construction",1,0)</f>
        <v>0</v>
      </c>
      <c r="AI486">
        <f ca="1">IF(Table1[[#This Row],[Occupation]]="Health",1,0)</f>
        <v>0</v>
      </c>
      <c r="AP486" s="1"/>
      <c r="AQ486" s="11">
        <f t="shared" ca="1" si="167"/>
        <v>33837.685213124787</v>
      </c>
      <c r="AR486" s="2"/>
      <c r="AS486" s="1">
        <f ca="1">IF(Table1[[#This Row],[Value of Debts]]&gt;$AT$5,1,0)</f>
        <v>1</v>
      </c>
      <c r="AV486" s="2"/>
      <c r="AW486" s="16">
        <f ca="1">Table1[[#This Row],[Mortage Left]]/Table1[[#This Row],[value of House]]</f>
        <v>0.40674747645618026</v>
      </c>
      <c r="AX486">
        <f t="shared" ca="1" si="176"/>
        <v>0</v>
      </c>
      <c r="BA486" s="1">
        <f ca="1">IF(Table1[[#This Row],[Area]]="Area 1",Table1[[#This Row],[Income]],0)</f>
        <v>0</v>
      </c>
      <c r="BB486">
        <f ca="1">IF(Table1[[#This Row],[Area]]="Area 2",Table1[[#This Row],[Income]],0)</f>
        <v>42926</v>
      </c>
      <c r="BC486">
        <f ca="1">IF(Table1[[#This Row],[Area]]="Area 3",Table1[[#This Row],[Income]],0)</f>
        <v>0</v>
      </c>
      <c r="BD486">
        <f ca="1">IF(Table1[[#This Row],[Area]]="Area 4",Table1[[#This Row],[Income]],0)</f>
        <v>0</v>
      </c>
      <c r="BE486">
        <f ca="1">IF(Table1[[#This Row],[Area]]="Area 5",Table1[[#This Row],[Income]],0)</f>
        <v>0</v>
      </c>
      <c r="BF486">
        <f ca="1">IF(Table1[[#This Row],[Area]]="Area 6",Table1[[#This Row],[Income]],0)</f>
        <v>0</v>
      </c>
      <c r="BG486">
        <f ca="1">IF(Table1[[#This Row],[Area]]="Area 7",Table1[[#This Row],[Income]],0)</f>
        <v>0</v>
      </c>
      <c r="BH486">
        <f ca="1">IF(Table1[[#This Row],[Area]]="Area 8",Table1[[#This Row],[Income]],0)</f>
        <v>0</v>
      </c>
      <c r="BI486">
        <f ca="1">IF(Table1[[#This Row],[Area]]="Area 9",Table1[[#This Row],[Income]],0)</f>
        <v>0</v>
      </c>
      <c r="BJ486">
        <f ca="1">IF(Table1[[#This Row],[Area]]="Area 10",Table1[[#This Row],[Income]],0)</f>
        <v>0</v>
      </c>
      <c r="BK486">
        <f ca="1">IF(Table1[[#This Row],[Area]]="Area 11",Table1[[#This Row],[Income]],0)</f>
        <v>0</v>
      </c>
      <c r="BL486">
        <f ca="1">IF(Table1[[#This Row],[Area]]="Area 12",Table1[[#This Row],[Income]],0)</f>
        <v>0</v>
      </c>
      <c r="BM486">
        <f ca="1">IF(Table1[[#This Row],[Area]]="Area 13",Table1[[#This Row],[Income]],0)</f>
        <v>0</v>
      </c>
      <c r="BN486" s="2">
        <f ca="1">IF(Table1[[#This Row],[Area]]="Area 14",Table1[[#This Row],[Income]],0)</f>
        <v>0</v>
      </c>
      <c r="BO486" s="1">
        <f ca="1">IF(Table1[[#This Row],[Occupation]]="Health",Table1[[#This Row],[Income]],0)</f>
        <v>0</v>
      </c>
      <c r="BP486">
        <f ca="1">IF(Table1[[#This Row],[Occupation]]="Construction",Table1[[#This Row],[Income]],0)</f>
        <v>0</v>
      </c>
      <c r="BQ486">
        <f ca="1">IF(Table1[[#This Row],[Occupation]]="Teaching",Table1[[#This Row],[Income]],0)</f>
        <v>0</v>
      </c>
      <c r="BR486">
        <f ca="1">IF(Table1[[#This Row],[Occupation]]="IT",Table1[[#This Row],[Income]],0)</f>
        <v>42926</v>
      </c>
      <c r="BS486">
        <f ca="1">IF(Table1[[#This Row],[Occupation]]="General Work",Table1[[#This Row],[Income]],0)</f>
        <v>0</v>
      </c>
      <c r="BT486" s="2">
        <f ca="1">IF(Table1[[#This Row],[Occupation]]="Agriculture",Table1[[#This Row],[Income]],0)</f>
        <v>0</v>
      </c>
      <c r="BV486" s="1">
        <f ca="1">IF(Table1[[#This Row],[Value of Debts]]&gt;Table1[[#This Row],[Income]],1,0)</f>
        <v>1</v>
      </c>
      <c r="BY486" s="2">
        <f ca="1">IF(Table1[[#This Row],[Net Worth of person]]&gt;$BZ$5,Table1[[#This Row],[Age]],0)</f>
        <v>36</v>
      </c>
    </row>
    <row r="487" spans="2:77" x14ac:dyDescent="0.3">
      <c r="B487">
        <f t="shared" ca="1" si="168"/>
        <v>2</v>
      </c>
      <c r="C487" t="str">
        <f t="shared" ca="1" si="177"/>
        <v>Women</v>
      </c>
      <c r="D487">
        <f t="shared" ca="1" si="169"/>
        <v>31</v>
      </c>
      <c r="E487">
        <f t="shared" ca="1" si="170"/>
        <v>2</v>
      </c>
      <c r="F487" t="str">
        <f t="shared" ca="1" si="178"/>
        <v>Construction</v>
      </c>
      <c r="G487">
        <f t="shared" ca="1" si="171"/>
        <v>3</v>
      </c>
      <c r="H487" t="str">
        <f t="shared" ca="1" si="179"/>
        <v>University</v>
      </c>
      <c r="I487">
        <f t="shared" ca="1" si="172"/>
        <v>0</v>
      </c>
      <c r="J487">
        <f t="shared" ca="1" si="173"/>
        <v>1</v>
      </c>
      <c r="K487">
        <f t="shared" ca="1" si="174"/>
        <v>58886</v>
      </c>
      <c r="L487">
        <f t="shared" ca="1" si="175"/>
        <v>12</v>
      </c>
      <c r="M487" t="str">
        <f t="shared" ca="1" si="180"/>
        <v>Area 12</v>
      </c>
      <c r="N487">
        <f t="shared" ca="1" si="181"/>
        <v>176658</v>
      </c>
      <c r="O487">
        <f ca="1">RAND()*Table1[[#This Row],[value of House]]</f>
        <v>168039.42520743099</v>
      </c>
      <c r="P487">
        <f t="shared" ca="1" si="182"/>
        <v>33837.685213124787</v>
      </c>
      <c r="Q487">
        <f t="shared" ca="1" si="183"/>
        <v>5832</v>
      </c>
      <c r="R487">
        <f t="shared" ca="1" si="184"/>
        <v>2932.8621914482255</v>
      </c>
      <c r="S487">
        <f t="shared" ca="1" si="185"/>
        <v>19548.965002919744</v>
      </c>
      <c r="T487">
        <f t="shared" ca="1" si="186"/>
        <v>230044.65021604454</v>
      </c>
      <c r="U487">
        <f t="shared" ca="1" si="187"/>
        <v>176804.28739887921</v>
      </c>
      <c r="V487">
        <f t="shared" ca="1" si="188"/>
        <v>53240.362817165325</v>
      </c>
      <c r="X487" s="1">
        <f ca="1">IF(Table1[[#This Row],[Gender]]="Men",1,0)</f>
        <v>0</v>
      </c>
      <c r="Y487">
        <f ca="1">IF(Table1[[#This Row],[Gender]]="Women",1,0)</f>
        <v>1</v>
      </c>
      <c r="AB487" s="2"/>
      <c r="AD487" s="1">
        <f ca="1">IF(Table1[[#This Row],[Occupation]]="General Work",1,0)</f>
        <v>0</v>
      </c>
      <c r="AE487">
        <f ca="1">IF(Table1[[#This Row],[Occupation]]="IT",1,0)</f>
        <v>0</v>
      </c>
      <c r="AF487">
        <f ca="1">IF(Table1[[#This Row],[Occupation]]="Agriculture",1,0)</f>
        <v>0</v>
      </c>
      <c r="AG487">
        <f ca="1">IF(Table1[[#This Row],[Occupation]]="Teaching",1,0)</f>
        <v>0</v>
      </c>
      <c r="AH487">
        <f ca="1">IF(Table1[[#This Row],[Occupation]]="Construction",1,0)</f>
        <v>1</v>
      </c>
      <c r="AI487">
        <f ca="1">IF(Table1[[#This Row],[Occupation]]="Health",1,0)</f>
        <v>0</v>
      </c>
      <c r="AP487" s="1"/>
      <c r="AQ487" s="11">
        <f t="shared" ca="1" si="167"/>
        <v>17647.264819880776</v>
      </c>
      <c r="AR487" s="2"/>
      <c r="AS487" s="1">
        <f ca="1">IF(Table1[[#This Row],[Value of Debts]]&gt;$AT$5,1,0)</f>
        <v>1</v>
      </c>
      <c r="AV487" s="2"/>
      <c r="AW487" s="16">
        <f ca="1">Table1[[#This Row],[Mortage Left]]/Table1[[#This Row],[value of House]]</f>
        <v>0.95121322106800144</v>
      </c>
      <c r="AX487">
        <f t="shared" ca="1" si="176"/>
        <v>0</v>
      </c>
      <c r="BA487" s="1">
        <f ca="1">IF(Table1[[#This Row],[Area]]="Area 1",Table1[[#This Row],[Income]],0)</f>
        <v>0</v>
      </c>
      <c r="BB487">
        <f ca="1">IF(Table1[[#This Row],[Area]]="Area 2",Table1[[#This Row],[Income]],0)</f>
        <v>0</v>
      </c>
      <c r="BC487">
        <f ca="1">IF(Table1[[#This Row],[Area]]="Area 3",Table1[[#This Row],[Income]],0)</f>
        <v>0</v>
      </c>
      <c r="BD487">
        <f ca="1">IF(Table1[[#This Row],[Area]]="Area 4",Table1[[#This Row],[Income]],0)</f>
        <v>0</v>
      </c>
      <c r="BE487">
        <f ca="1">IF(Table1[[#This Row],[Area]]="Area 5",Table1[[#This Row],[Income]],0)</f>
        <v>0</v>
      </c>
      <c r="BF487">
        <f ca="1">IF(Table1[[#This Row],[Area]]="Area 6",Table1[[#This Row],[Income]],0)</f>
        <v>0</v>
      </c>
      <c r="BG487">
        <f ca="1">IF(Table1[[#This Row],[Area]]="Area 7",Table1[[#This Row],[Income]],0)</f>
        <v>0</v>
      </c>
      <c r="BH487">
        <f ca="1">IF(Table1[[#This Row],[Area]]="Area 8",Table1[[#This Row],[Income]],0)</f>
        <v>0</v>
      </c>
      <c r="BI487">
        <f ca="1">IF(Table1[[#This Row],[Area]]="Area 9",Table1[[#This Row],[Income]],0)</f>
        <v>0</v>
      </c>
      <c r="BJ487">
        <f ca="1">IF(Table1[[#This Row],[Area]]="Area 10",Table1[[#This Row],[Income]],0)</f>
        <v>0</v>
      </c>
      <c r="BK487">
        <f ca="1">IF(Table1[[#This Row],[Area]]="Area 11",Table1[[#This Row],[Income]],0)</f>
        <v>0</v>
      </c>
      <c r="BL487">
        <f ca="1">IF(Table1[[#This Row],[Area]]="Area 12",Table1[[#This Row],[Income]],0)</f>
        <v>58886</v>
      </c>
      <c r="BM487">
        <f ca="1">IF(Table1[[#This Row],[Area]]="Area 13",Table1[[#This Row],[Income]],0)</f>
        <v>0</v>
      </c>
      <c r="BN487" s="2">
        <f ca="1">IF(Table1[[#This Row],[Area]]="Area 14",Table1[[#This Row],[Income]],0)</f>
        <v>0</v>
      </c>
      <c r="BO487" s="1">
        <f ca="1">IF(Table1[[#This Row],[Occupation]]="Health",Table1[[#This Row],[Income]],0)</f>
        <v>0</v>
      </c>
      <c r="BP487">
        <f ca="1">IF(Table1[[#This Row],[Occupation]]="Construction",Table1[[#This Row],[Income]],0)</f>
        <v>58886</v>
      </c>
      <c r="BQ487">
        <f ca="1">IF(Table1[[#This Row],[Occupation]]="Teaching",Table1[[#This Row],[Income]],0)</f>
        <v>0</v>
      </c>
      <c r="BR487">
        <f ca="1">IF(Table1[[#This Row],[Occupation]]="IT",Table1[[#This Row],[Income]],0)</f>
        <v>0</v>
      </c>
      <c r="BS487">
        <f ca="1">IF(Table1[[#This Row],[Occupation]]="General Work",Table1[[#This Row],[Income]],0)</f>
        <v>0</v>
      </c>
      <c r="BT487" s="2">
        <f ca="1">IF(Table1[[#This Row],[Occupation]]="Agriculture",Table1[[#This Row],[Income]],0)</f>
        <v>0</v>
      </c>
      <c r="BV487" s="1">
        <f ca="1">IF(Table1[[#This Row],[Value of Debts]]&gt;Table1[[#This Row],[Income]],1,0)</f>
        <v>1</v>
      </c>
      <c r="BY487" s="2">
        <f ca="1">IF(Table1[[#This Row],[Net Worth of person]]&gt;$BZ$5,Table1[[#This Row],[Age]],0)</f>
        <v>0</v>
      </c>
    </row>
    <row r="488" spans="2:77" x14ac:dyDescent="0.3">
      <c r="B488">
        <f t="shared" ca="1" si="168"/>
        <v>1</v>
      </c>
      <c r="C488" t="str">
        <f t="shared" ca="1" si="177"/>
        <v>Men</v>
      </c>
      <c r="D488">
        <f t="shared" ca="1" si="169"/>
        <v>32</v>
      </c>
      <c r="E488">
        <f t="shared" ca="1" si="170"/>
        <v>1</v>
      </c>
      <c r="F488" t="str">
        <f t="shared" ca="1" si="178"/>
        <v>Health</v>
      </c>
      <c r="G488">
        <f t="shared" ca="1" si="171"/>
        <v>4</v>
      </c>
      <c r="H488" t="str">
        <f t="shared" ca="1" si="179"/>
        <v>Technical</v>
      </c>
      <c r="I488">
        <f t="shared" ca="1" si="172"/>
        <v>4</v>
      </c>
      <c r="J488">
        <f t="shared" ca="1" si="173"/>
        <v>3</v>
      </c>
      <c r="K488">
        <f t="shared" ca="1" si="174"/>
        <v>25584</v>
      </c>
      <c r="L488">
        <f t="shared" ca="1" si="175"/>
        <v>6</v>
      </c>
      <c r="M488" t="str">
        <f t="shared" ca="1" si="180"/>
        <v>Area 6</v>
      </c>
      <c r="N488">
        <f t="shared" ca="1" si="181"/>
        <v>127920</v>
      </c>
      <c r="O488">
        <f ca="1">RAND()*Table1[[#This Row],[value of House]]</f>
        <v>43643.484640499635</v>
      </c>
      <c r="P488">
        <f t="shared" ca="1" si="182"/>
        <v>52941.794459642333</v>
      </c>
      <c r="Q488">
        <f t="shared" ca="1" si="183"/>
        <v>8328</v>
      </c>
      <c r="R488">
        <f t="shared" ca="1" si="184"/>
        <v>27496.508507996168</v>
      </c>
      <c r="S488">
        <f t="shared" ca="1" si="185"/>
        <v>22883.634347664647</v>
      </c>
      <c r="T488">
        <f t="shared" ca="1" si="186"/>
        <v>203745.42880730698</v>
      </c>
      <c r="U488">
        <f t="shared" ca="1" si="187"/>
        <v>79467.993148495807</v>
      </c>
      <c r="V488">
        <f t="shared" ca="1" si="188"/>
        <v>124277.43565881117</v>
      </c>
      <c r="X488" s="1">
        <f ca="1">IF(Table1[[#This Row],[Gender]]="Men",1,0)</f>
        <v>1</v>
      </c>
      <c r="Y488">
        <f ca="1">IF(Table1[[#This Row],[Gender]]="Women",1,0)</f>
        <v>0</v>
      </c>
      <c r="AB488" s="2"/>
      <c r="AD488" s="1">
        <f ca="1">IF(Table1[[#This Row],[Occupation]]="General Work",1,0)</f>
        <v>0</v>
      </c>
      <c r="AE488">
        <f ca="1">IF(Table1[[#This Row],[Occupation]]="IT",1,0)</f>
        <v>0</v>
      </c>
      <c r="AF488">
        <f ca="1">IF(Table1[[#This Row],[Occupation]]="Agriculture",1,0)</f>
        <v>0</v>
      </c>
      <c r="AG488">
        <f ca="1">IF(Table1[[#This Row],[Occupation]]="Teaching",1,0)</f>
        <v>0</v>
      </c>
      <c r="AH488">
        <f ca="1">IF(Table1[[#This Row],[Occupation]]="Construction",1,0)</f>
        <v>0</v>
      </c>
      <c r="AI488">
        <f ca="1">IF(Table1[[#This Row],[Occupation]]="Health",1,0)</f>
        <v>1</v>
      </c>
      <c r="AP488" s="1"/>
      <c r="AQ488" s="11">
        <f t="shared" ca="1" si="167"/>
        <v>59544.564252630058</v>
      </c>
      <c r="AR488" s="2"/>
      <c r="AS488" s="1">
        <f ca="1">IF(Table1[[#This Row],[Value of Debts]]&gt;$AT$5,1,0)</f>
        <v>0</v>
      </c>
      <c r="AV488" s="2"/>
      <c r="AW488" s="16">
        <f ca="1">Table1[[#This Row],[Mortage Left]]/Table1[[#This Row],[value of House]]</f>
        <v>0.34117795997889022</v>
      </c>
      <c r="AX488">
        <f t="shared" ca="1" si="176"/>
        <v>0</v>
      </c>
      <c r="BA488" s="1">
        <f ca="1">IF(Table1[[#This Row],[Area]]="Area 1",Table1[[#This Row],[Income]],0)</f>
        <v>0</v>
      </c>
      <c r="BB488">
        <f ca="1">IF(Table1[[#This Row],[Area]]="Area 2",Table1[[#This Row],[Income]],0)</f>
        <v>0</v>
      </c>
      <c r="BC488">
        <f ca="1">IF(Table1[[#This Row],[Area]]="Area 3",Table1[[#This Row],[Income]],0)</f>
        <v>0</v>
      </c>
      <c r="BD488">
        <f ca="1">IF(Table1[[#This Row],[Area]]="Area 4",Table1[[#This Row],[Income]],0)</f>
        <v>0</v>
      </c>
      <c r="BE488">
        <f ca="1">IF(Table1[[#This Row],[Area]]="Area 5",Table1[[#This Row],[Income]],0)</f>
        <v>0</v>
      </c>
      <c r="BF488">
        <f ca="1">IF(Table1[[#This Row],[Area]]="Area 6",Table1[[#This Row],[Income]],0)</f>
        <v>25584</v>
      </c>
      <c r="BG488">
        <f ca="1">IF(Table1[[#This Row],[Area]]="Area 7",Table1[[#This Row],[Income]],0)</f>
        <v>0</v>
      </c>
      <c r="BH488">
        <f ca="1">IF(Table1[[#This Row],[Area]]="Area 8",Table1[[#This Row],[Income]],0)</f>
        <v>0</v>
      </c>
      <c r="BI488">
        <f ca="1">IF(Table1[[#This Row],[Area]]="Area 9",Table1[[#This Row],[Income]],0)</f>
        <v>0</v>
      </c>
      <c r="BJ488">
        <f ca="1">IF(Table1[[#This Row],[Area]]="Area 10",Table1[[#This Row],[Income]],0)</f>
        <v>0</v>
      </c>
      <c r="BK488">
        <f ca="1">IF(Table1[[#This Row],[Area]]="Area 11",Table1[[#This Row],[Income]],0)</f>
        <v>0</v>
      </c>
      <c r="BL488">
        <f ca="1">IF(Table1[[#This Row],[Area]]="Area 12",Table1[[#This Row],[Income]],0)</f>
        <v>0</v>
      </c>
      <c r="BM488">
        <f ca="1">IF(Table1[[#This Row],[Area]]="Area 13",Table1[[#This Row],[Income]],0)</f>
        <v>0</v>
      </c>
      <c r="BN488" s="2">
        <f ca="1">IF(Table1[[#This Row],[Area]]="Area 14",Table1[[#This Row],[Income]],0)</f>
        <v>0</v>
      </c>
      <c r="BO488" s="1">
        <f ca="1">IF(Table1[[#This Row],[Occupation]]="Health",Table1[[#This Row],[Income]],0)</f>
        <v>25584</v>
      </c>
      <c r="BP488">
        <f ca="1">IF(Table1[[#This Row],[Occupation]]="Construction",Table1[[#This Row],[Income]],0)</f>
        <v>0</v>
      </c>
      <c r="BQ488">
        <f ca="1">IF(Table1[[#This Row],[Occupation]]="Teaching",Table1[[#This Row],[Income]],0)</f>
        <v>0</v>
      </c>
      <c r="BR488">
        <f ca="1">IF(Table1[[#This Row],[Occupation]]="IT",Table1[[#This Row],[Income]],0)</f>
        <v>0</v>
      </c>
      <c r="BS488">
        <f ca="1">IF(Table1[[#This Row],[Occupation]]="General Work",Table1[[#This Row],[Income]],0)</f>
        <v>0</v>
      </c>
      <c r="BT488" s="2">
        <f ca="1">IF(Table1[[#This Row],[Occupation]]="Agriculture",Table1[[#This Row],[Income]],0)</f>
        <v>0</v>
      </c>
      <c r="BV488" s="1">
        <f ca="1">IF(Table1[[#This Row],[Value of Debts]]&gt;Table1[[#This Row],[Income]],1,0)</f>
        <v>1</v>
      </c>
      <c r="BY488" s="2">
        <f ca="1">IF(Table1[[#This Row],[Net Worth of person]]&gt;$BZ$5,Table1[[#This Row],[Age]],0)</f>
        <v>32</v>
      </c>
    </row>
    <row r="489" spans="2:77" x14ac:dyDescent="0.3">
      <c r="B489">
        <f t="shared" ca="1" si="168"/>
        <v>1</v>
      </c>
      <c r="C489" t="str">
        <f t="shared" ca="1" si="177"/>
        <v>Men</v>
      </c>
      <c r="D489">
        <f t="shared" ca="1" si="169"/>
        <v>33</v>
      </c>
      <c r="E489">
        <f t="shared" ca="1" si="170"/>
        <v>2</v>
      </c>
      <c r="F489" t="str">
        <f t="shared" ca="1" si="178"/>
        <v>Construction</v>
      </c>
      <c r="G489">
        <f t="shared" ca="1" si="171"/>
        <v>1</v>
      </c>
      <c r="H489" t="str">
        <f t="shared" ca="1" si="179"/>
        <v>High School</v>
      </c>
      <c r="I489">
        <f t="shared" ca="1" si="172"/>
        <v>3</v>
      </c>
      <c r="J489">
        <f t="shared" ca="1" si="173"/>
        <v>3</v>
      </c>
      <c r="K489">
        <f t="shared" ca="1" si="174"/>
        <v>88453</v>
      </c>
      <c r="L489">
        <f t="shared" ca="1" si="175"/>
        <v>5</v>
      </c>
      <c r="M489" t="str">
        <f t="shared" ca="1" si="180"/>
        <v>Area 5</v>
      </c>
      <c r="N489">
        <f t="shared" ca="1" si="181"/>
        <v>530718</v>
      </c>
      <c r="O489">
        <f ca="1">RAND()*Table1[[#This Row],[value of House]]</f>
        <v>35912.67765120876</v>
      </c>
      <c r="P489">
        <f t="shared" ca="1" si="182"/>
        <v>178633.69275789018</v>
      </c>
      <c r="Q489">
        <f t="shared" ca="1" si="183"/>
        <v>42086</v>
      </c>
      <c r="R489">
        <f t="shared" ca="1" si="184"/>
        <v>98951.948192096868</v>
      </c>
      <c r="S489">
        <f t="shared" ca="1" si="185"/>
        <v>111380.74245804761</v>
      </c>
      <c r="T489">
        <f t="shared" ca="1" si="186"/>
        <v>820732.43521593779</v>
      </c>
      <c r="U489">
        <f t="shared" ca="1" si="187"/>
        <v>176950.62584330564</v>
      </c>
      <c r="V489">
        <f t="shared" ca="1" si="188"/>
        <v>643781.80937263218</v>
      </c>
      <c r="X489" s="1">
        <f ca="1">IF(Table1[[#This Row],[Gender]]="Men",1,0)</f>
        <v>1</v>
      </c>
      <c r="Y489">
        <f ca="1">IF(Table1[[#This Row],[Gender]]="Women",1,0)</f>
        <v>0</v>
      </c>
      <c r="AB489" s="2"/>
      <c r="AD489" s="1">
        <f ca="1">IF(Table1[[#This Row],[Occupation]]="General Work",1,0)</f>
        <v>0</v>
      </c>
      <c r="AE489">
        <f ca="1">IF(Table1[[#This Row],[Occupation]]="IT",1,0)</f>
        <v>0</v>
      </c>
      <c r="AF489">
        <f ca="1">IF(Table1[[#This Row],[Occupation]]="Agriculture",1,0)</f>
        <v>0</v>
      </c>
      <c r="AG489">
        <f ca="1">IF(Table1[[#This Row],[Occupation]]="Teaching",1,0)</f>
        <v>0</v>
      </c>
      <c r="AH489">
        <f ca="1">IF(Table1[[#This Row],[Occupation]]="Construction",1,0)</f>
        <v>1</v>
      </c>
      <c r="AI489">
        <f ca="1">IF(Table1[[#This Row],[Occupation]]="Health",1,0)</f>
        <v>0</v>
      </c>
      <c r="AP489" s="1"/>
      <c r="AQ489" s="11">
        <f t="shared" ca="1" si="167"/>
        <v>10742.563565885479</v>
      </c>
      <c r="AR489" s="2"/>
      <c r="AS489" s="1">
        <f ca="1">IF(Table1[[#This Row],[Value of Debts]]&gt;$AT$5,1,0)</f>
        <v>1</v>
      </c>
      <c r="AV489" s="2"/>
      <c r="AW489" s="16">
        <f ca="1">Table1[[#This Row],[Mortage Left]]/Table1[[#This Row],[value of House]]</f>
        <v>6.7668098031739565E-2</v>
      </c>
      <c r="AX489">
        <f t="shared" ca="1" si="176"/>
        <v>1</v>
      </c>
      <c r="BA489" s="1">
        <f ca="1">IF(Table1[[#This Row],[Area]]="Area 1",Table1[[#This Row],[Income]],0)</f>
        <v>0</v>
      </c>
      <c r="BB489">
        <f ca="1">IF(Table1[[#This Row],[Area]]="Area 2",Table1[[#This Row],[Income]],0)</f>
        <v>0</v>
      </c>
      <c r="BC489">
        <f ca="1">IF(Table1[[#This Row],[Area]]="Area 3",Table1[[#This Row],[Income]],0)</f>
        <v>0</v>
      </c>
      <c r="BD489">
        <f ca="1">IF(Table1[[#This Row],[Area]]="Area 4",Table1[[#This Row],[Income]],0)</f>
        <v>0</v>
      </c>
      <c r="BE489">
        <f ca="1">IF(Table1[[#This Row],[Area]]="Area 5",Table1[[#This Row],[Income]],0)</f>
        <v>88453</v>
      </c>
      <c r="BF489">
        <f ca="1">IF(Table1[[#This Row],[Area]]="Area 6",Table1[[#This Row],[Income]],0)</f>
        <v>0</v>
      </c>
      <c r="BG489">
        <f ca="1">IF(Table1[[#This Row],[Area]]="Area 7",Table1[[#This Row],[Income]],0)</f>
        <v>0</v>
      </c>
      <c r="BH489">
        <f ca="1">IF(Table1[[#This Row],[Area]]="Area 8",Table1[[#This Row],[Income]],0)</f>
        <v>0</v>
      </c>
      <c r="BI489">
        <f ca="1">IF(Table1[[#This Row],[Area]]="Area 9",Table1[[#This Row],[Income]],0)</f>
        <v>0</v>
      </c>
      <c r="BJ489">
        <f ca="1">IF(Table1[[#This Row],[Area]]="Area 10",Table1[[#This Row],[Income]],0)</f>
        <v>0</v>
      </c>
      <c r="BK489">
        <f ca="1">IF(Table1[[#This Row],[Area]]="Area 11",Table1[[#This Row],[Income]],0)</f>
        <v>0</v>
      </c>
      <c r="BL489">
        <f ca="1">IF(Table1[[#This Row],[Area]]="Area 12",Table1[[#This Row],[Income]],0)</f>
        <v>0</v>
      </c>
      <c r="BM489">
        <f ca="1">IF(Table1[[#This Row],[Area]]="Area 13",Table1[[#This Row],[Income]],0)</f>
        <v>0</v>
      </c>
      <c r="BN489" s="2">
        <f ca="1">IF(Table1[[#This Row],[Area]]="Area 14",Table1[[#This Row],[Income]],0)</f>
        <v>0</v>
      </c>
      <c r="BO489" s="1">
        <f ca="1">IF(Table1[[#This Row],[Occupation]]="Health",Table1[[#This Row],[Income]],0)</f>
        <v>0</v>
      </c>
      <c r="BP489">
        <f ca="1">IF(Table1[[#This Row],[Occupation]]="Construction",Table1[[#This Row],[Income]],0)</f>
        <v>88453</v>
      </c>
      <c r="BQ489">
        <f ca="1">IF(Table1[[#This Row],[Occupation]]="Teaching",Table1[[#This Row],[Income]],0)</f>
        <v>0</v>
      </c>
      <c r="BR489">
        <f ca="1">IF(Table1[[#This Row],[Occupation]]="IT",Table1[[#This Row],[Income]],0)</f>
        <v>0</v>
      </c>
      <c r="BS489">
        <f ca="1">IF(Table1[[#This Row],[Occupation]]="General Work",Table1[[#This Row],[Income]],0)</f>
        <v>0</v>
      </c>
      <c r="BT489" s="2">
        <f ca="1">IF(Table1[[#This Row],[Occupation]]="Agriculture",Table1[[#This Row],[Income]],0)</f>
        <v>0</v>
      </c>
      <c r="BV489" s="1">
        <f ca="1">IF(Table1[[#This Row],[Value of Debts]]&gt;Table1[[#This Row],[Income]],1,0)</f>
        <v>1</v>
      </c>
      <c r="BY489" s="2">
        <f ca="1">IF(Table1[[#This Row],[Net Worth of person]]&gt;$BZ$5,Table1[[#This Row],[Age]],0)</f>
        <v>33</v>
      </c>
    </row>
    <row r="490" spans="2:77" x14ac:dyDescent="0.3">
      <c r="B490">
        <f t="shared" ca="1" si="168"/>
        <v>1</v>
      </c>
      <c r="C490" t="str">
        <f t="shared" ca="1" si="177"/>
        <v>Men</v>
      </c>
      <c r="D490">
        <f t="shared" ca="1" si="169"/>
        <v>45</v>
      </c>
      <c r="E490">
        <f t="shared" ca="1" si="170"/>
        <v>6</v>
      </c>
      <c r="F490" t="str">
        <f t="shared" ca="1" si="178"/>
        <v>Agriculture</v>
      </c>
      <c r="G490">
        <f t="shared" ca="1" si="171"/>
        <v>3</v>
      </c>
      <c r="H490" t="str">
        <f t="shared" ca="1" si="179"/>
        <v>University</v>
      </c>
      <c r="I490">
        <f t="shared" ca="1" si="172"/>
        <v>1</v>
      </c>
      <c r="J490">
        <f t="shared" ca="1" si="173"/>
        <v>3</v>
      </c>
      <c r="K490">
        <f t="shared" ca="1" si="174"/>
        <v>57074</v>
      </c>
      <c r="L490">
        <f t="shared" ca="1" si="175"/>
        <v>14</v>
      </c>
      <c r="M490" t="str">
        <f t="shared" ca="1" si="180"/>
        <v>Area 14</v>
      </c>
      <c r="N490">
        <f t="shared" ca="1" si="181"/>
        <v>342444</v>
      </c>
      <c r="O490">
        <f ca="1">RAND()*Table1[[#This Row],[value of House]]</f>
        <v>220670.73143740234</v>
      </c>
      <c r="P490">
        <f t="shared" ca="1" si="182"/>
        <v>32227.690697656435</v>
      </c>
      <c r="Q490">
        <f t="shared" ca="1" si="183"/>
        <v>21246</v>
      </c>
      <c r="R490">
        <f t="shared" ca="1" si="184"/>
        <v>54337.828400023347</v>
      </c>
      <c r="S490">
        <f t="shared" ca="1" si="185"/>
        <v>47437.47835340575</v>
      </c>
      <c r="T490">
        <f t="shared" ca="1" si="186"/>
        <v>422109.1690510622</v>
      </c>
      <c r="U490">
        <f t="shared" ca="1" si="187"/>
        <v>296254.55983742571</v>
      </c>
      <c r="V490">
        <f t="shared" ca="1" si="188"/>
        <v>125854.60921363649</v>
      </c>
      <c r="X490" s="1">
        <f ca="1">IF(Table1[[#This Row],[Gender]]="Men",1,0)</f>
        <v>1</v>
      </c>
      <c r="Y490">
        <f ca="1">IF(Table1[[#This Row],[Gender]]="Women",1,0)</f>
        <v>0</v>
      </c>
      <c r="AB490" s="2"/>
      <c r="AD490" s="1">
        <f ca="1">IF(Table1[[#This Row],[Occupation]]="General Work",1,0)</f>
        <v>0</v>
      </c>
      <c r="AE490">
        <f ca="1">IF(Table1[[#This Row],[Occupation]]="IT",1,0)</f>
        <v>0</v>
      </c>
      <c r="AF490">
        <f ca="1">IF(Table1[[#This Row],[Occupation]]="Agriculture",1,0)</f>
        <v>1</v>
      </c>
      <c r="AG490">
        <f ca="1">IF(Table1[[#This Row],[Occupation]]="Teaching",1,0)</f>
        <v>0</v>
      </c>
      <c r="AH490">
        <f ca="1">IF(Table1[[#This Row],[Occupation]]="Construction",1,0)</f>
        <v>0</v>
      </c>
      <c r="AI490">
        <f ca="1">IF(Table1[[#This Row],[Occupation]]="Health",1,0)</f>
        <v>0</v>
      </c>
      <c r="AP490" s="1"/>
      <c r="AQ490" s="11">
        <f t="shared" ca="1" si="167"/>
        <v>36840.448793600779</v>
      </c>
      <c r="AR490" s="2"/>
      <c r="AS490" s="1">
        <f ca="1">IF(Table1[[#This Row],[Value of Debts]]&gt;$AT$5,1,0)</f>
        <v>1</v>
      </c>
      <c r="AV490" s="2"/>
      <c r="AW490" s="16">
        <f ca="1">Table1[[#This Row],[Mortage Left]]/Table1[[#This Row],[value of House]]</f>
        <v>0.64439946805142545</v>
      </c>
      <c r="AX490">
        <f t="shared" ca="1" si="176"/>
        <v>0</v>
      </c>
      <c r="BA490" s="1">
        <f ca="1">IF(Table1[[#This Row],[Area]]="Area 1",Table1[[#This Row],[Income]],0)</f>
        <v>0</v>
      </c>
      <c r="BB490">
        <f ca="1">IF(Table1[[#This Row],[Area]]="Area 2",Table1[[#This Row],[Income]],0)</f>
        <v>0</v>
      </c>
      <c r="BC490">
        <f ca="1">IF(Table1[[#This Row],[Area]]="Area 3",Table1[[#This Row],[Income]],0)</f>
        <v>0</v>
      </c>
      <c r="BD490">
        <f ca="1">IF(Table1[[#This Row],[Area]]="Area 4",Table1[[#This Row],[Income]],0)</f>
        <v>0</v>
      </c>
      <c r="BE490">
        <f ca="1">IF(Table1[[#This Row],[Area]]="Area 5",Table1[[#This Row],[Income]],0)</f>
        <v>0</v>
      </c>
      <c r="BF490">
        <f ca="1">IF(Table1[[#This Row],[Area]]="Area 6",Table1[[#This Row],[Income]],0)</f>
        <v>0</v>
      </c>
      <c r="BG490">
        <f ca="1">IF(Table1[[#This Row],[Area]]="Area 7",Table1[[#This Row],[Income]],0)</f>
        <v>0</v>
      </c>
      <c r="BH490">
        <f ca="1">IF(Table1[[#This Row],[Area]]="Area 8",Table1[[#This Row],[Income]],0)</f>
        <v>0</v>
      </c>
      <c r="BI490">
        <f ca="1">IF(Table1[[#This Row],[Area]]="Area 9",Table1[[#This Row],[Income]],0)</f>
        <v>0</v>
      </c>
      <c r="BJ490">
        <f ca="1">IF(Table1[[#This Row],[Area]]="Area 10",Table1[[#This Row],[Income]],0)</f>
        <v>0</v>
      </c>
      <c r="BK490">
        <f ca="1">IF(Table1[[#This Row],[Area]]="Area 11",Table1[[#This Row],[Income]],0)</f>
        <v>0</v>
      </c>
      <c r="BL490">
        <f ca="1">IF(Table1[[#This Row],[Area]]="Area 12",Table1[[#This Row],[Income]],0)</f>
        <v>0</v>
      </c>
      <c r="BM490">
        <f ca="1">IF(Table1[[#This Row],[Area]]="Area 13",Table1[[#This Row],[Income]],0)</f>
        <v>0</v>
      </c>
      <c r="BN490" s="2">
        <f ca="1">IF(Table1[[#This Row],[Area]]="Area 14",Table1[[#This Row],[Income]],0)</f>
        <v>57074</v>
      </c>
      <c r="BO490" s="1">
        <f ca="1">IF(Table1[[#This Row],[Occupation]]="Health",Table1[[#This Row],[Income]],0)</f>
        <v>0</v>
      </c>
      <c r="BP490">
        <f ca="1">IF(Table1[[#This Row],[Occupation]]="Construction",Table1[[#This Row],[Income]],0)</f>
        <v>0</v>
      </c>
      <c r="BQ490">
        <f ca="1">IF(Table1[[#This Row],[Occupation]]="Teaching",Table1[[#This Row],[Income]],0)</f>
        <v>0</v>
      </c>
      <c r="BR490">
        <f ca="1">IF(Table1[[#This Row],[Occupation]]="IT",Table1[[#This Row],[Income]],0)</f>
        <v>0</v>
      </c>
      <c r="BS490">
        <f ca="1">IF(Table1[[#This Row],[Occupation]]="General Work",Table1[[#This Row],[Income]],0)</f>
        <v>0</v>
      </c>
      <c r="BT490" s="2">
        <f ca="1">IF(Table1[[#This Row],[Occupation]]="Agriculture",Table1[[#This Row],[Income]],0)</f>
        <v>57074</v>
      </c>
      <c r="BV490" s="1">
        <f ca="1">IF(Table1[[#This Row],[Value of Debts]]&gt;Table1[[#This Row],[Income]],1,0)</f>
        <v>1</v>
      </c>
      <c r="BY490" s="2">
        <f ca="1">IF(Table1[[#This Row],[Net Worth of person]]&gt;$BZ$5,Table1[[#This Row],[Age]],0)</f>
        <v>45</v>
      </c>
    </row>
    <row r="491" spans="2:77" x14ac:dyDescent="0.3">
      <c r="B491">
        <f t="shared" ca="1" si="168"/>
        <v>2</v>
      </c>
      <c r="C491" t="str">
        <f t="shared" ca="1" si="177"/>
        <v>Women</v>
      </c>
      <c r="D491">
        <f t="shared" ca="1" si="169"/>
        <v>42</v>
      </c>
      <c r="E491">
        <f t="shared" ca="1" si="170"/>
        <v>1</v>
      </c>
      <c r="F491" t="str">
        <f t="shared" ca="1" si="178"/>
        <v>Health</v>
      </c>
      <c r="G491">
        <f t="shared" ca="1" si="171"/>
        <v>2</v>
      </c>
      <c r="H491" t="str">
        <f t="shared" ca="1" si="179"/>
        <v>College</v>
      </c>
      <c r="I491">
        <f t="shared" ca="1" si="172"/>
        <v>1</v>
      </c>
      <c r="J491">
        <f t="shared" ca="1" si="173"/>
        <v>2</v>
      </c>
      <c r="K491">
        <f t="shared" ca="1" si="174"/>
        <v>73538</v>
      </c>
      <c r="L491">
        <f t="shared" ca="1" si="175"/>
        <v>11</v>
      </c>
      <c r="M491" t="str">
        <f t="shared" ca="1" si="180"/>
        <v>Area 11</v>
      </c>
      <c r="N491">
        <f t="shared" ca="1" si="181"/>
        <v>441228</v>
      </c>
      <c r="O491">
        <f ca="1">RAND()*Table1[[#This Row],[value of House]]</f>
        <v>26613.155113746761</v>
      </c>
      <c r="P491">
        <f t="shared" ca="1" si="182"/>
        <v>73680.897587201558</v>
      </c>
      <c r="Q491">
        <f t="shared" ca="1" si="183"/>
        <v>34265</v>
      </c>
      <c r="R491">
        <f t="shared" ca="1" si="184"/>
        <v>144304.87279554759</v>
      </c>
      <c r="S491">
        <f t="shared" ca="1" si="185"/>
        <v>61318.645997871638</v>
      </c>
      <c r="T491">
        <f t="shared" ca="1" si="186"/>
        <v>576227.5435850732</v>
      </c>
      <c r="U491">
        <f t="shared" ca="1" si="187"/>
        <v>205183.02790929435</v>
      </c>
      <c r="V491">
        <f t="shared" ca="1" si="188"/>
        <v>371044.51567577885</v>
      </c>
      <c r="X491" s="1">
        <f ca="1">IF(Table1[[#This Row],[Gender]]="Men",1,0)</f>
        <v>0</v>
      </c>
      <c r="Y491">
        <f ca="1">IF(Table1[[#This Row],[Gender]]="Women",1,0)</f>
        <v>1</v>
      </c>
      <c r="AB491" s="2"/>
      <c r="AD491" s="1">
        <f ca="1">IF(Table1[[#This Row],[Occupation]]="General Work",1,0)</f>
        <v>0</v>
      </c>
      <c r="AE491">
        <f ca="1">IF(Table1[[#This Row],[Occupation]]="IT",1,0)</f>
        <v>0</v>
      </c>
      <c r="AF491">
        <f ca="1">IF(Table1[[#This Row],[Occupation]]="Agriculture",1,0)</f>
        <v>0</v>
      </c>
      <c r="AG491">
        <f ca="1">IF(Table1[[#This Row],[Occupation]]="Teaching",1,0)</f>
        <v>0</v>
      </c>
      <c r="AH491">
        <f ca="1">IF(Table1[[#This Row],[Occupation]]="Construction",1,0)</f>
        <v>0</v>
      </c>
      <c r="AI491">
        <f ca="1">IF(Table1[[#This Row],[Occupation]]="Health",1,0)</f>
        <v>1</v>
      </c>
      <c r="AP491" s="1"/>
      <c r="AQ491" s="11">
        <f t="shared" ca="1" si="167"/>
        <v>2148.4600133274103</v>
      </c>
      <c r="AR491" s="2"/>
      <c r="AS491" s="1">
        <f ca="1">IF(Table1[[#This Row],[Value of Debts]]&gt;$AT$5,1,0)</f>
        <v>1</v>
      </c>
      <c r="AV491" s="2"/>
      <c r="AW491" s="16">
        <f ca="1">Table1[[#This Row],[Mortage Left]]/Table1[[#This Row],[value of House]]</f>
        <v>6.0316106669900282E-2</v>
      </c>
      <c r="AX491">
        <f t="shared" ca="1" si="176"/>
        <v>1</v>
      </c>
      <c r="BA491" s="1">
        <f ca="1">IF(Table1[[#This Row],[Area]]="Area 1",Table1[[#This Row],[Income]],0)</f>
        <v>0</v>
      </c>
      <c r="BB491">
        <f ca="1">IF(Table1[[#This Row],[Area]]="Area 2",Table1[[#This Row],[Income]],0)</f>
        <v>0</v>
      </c>
      <c r="BC491">
        <f ca="1">IF(Table1[[#This Row],[Area]]="Area 3",Table1[[#This Row],[Income]],0)</f>
        <v>0</v>
      </c>
      <c r="BD491">
        <f ca="1">IF(Table1[[#This Row],[Area]]="Area 4",Table1[[#This Row],[Income]],0)</f>
        <v>0</v>
      </c>
      <c r="BE491">
        <f ca="1">IF(Table1[[#This Row],[Area]]="Area 5",Table1[[#This Row],[Income]],0)</f>
        <v>0</v>
      </c>
      <c r="BF491">
        <f ca="1">IF(Table1[[#This Row],[Area]]="Area 6",Table1[[#This Row],[Income]],0)</f>
        <v>0</v>
      </c>
      <c r="BG491">
        <f ca="1">IF(Table1[[#This Row],[Area]]="Area 7",Table1[[#This Row],[Income]],0)</f>
        <v>0</v>
      </c>
      <c r="BH491">
        <f ca="1">IF(Table1[[#This Row],[Area]]="Area 8",Table1[[#This Row],[Income]],0)</f>
        <v>0</v>
      </c>
      <c r="BI491">
        <f ca="1">IF(Table1[[#This Row],[Area]]="Area 9",Table1[[#This Row],[Income]],0)</f>
        <v>0</v>
      </c>
      <c r="BJ491">
        <f ca="1">IF(Table1[[#This Row],[Area]]="Area 10",Table1[[#This Row],[Income]],0)</f>
        <v>0</v>
      </c>
      <c r="BK491">
        <f ca="1">IF(Table1[[#This Row],[Area]]="Area 11",Table1[[#This Row],[Income]],0)</f>
        <v>73538</v>
      </c>
      <c r="BL491">
        <f ca="1">IF(Table1[[#This Row],[Area]]="Area 12",Table1[[#This Row],[Income]],0)</f>
        <v>0</v>
      </c>
      <c r="BM491">
        <f ca="1">IF(Table1[[#This Row],[Area]]="Area 13",Table1[[#This Row],[Income]],0)</f>
        <v>0</v>
      </c>
      <c r="BN491" s="2">
        <f ca="1">IF(Table1[[#This Row],[Area]]="Area 14",Table1[[#This Row],[Income]],0)</f>
        <v>0</v>
      </c>
      <c r="BO491" s="1">
        <f ca="1">IF(Table1[[#This Row],[Occupation]]="Health",Table1[[#This Row],[Income]],0)</f>
        <v>73538</v>
      </c>
      <c r="BP491">
        <f ca="1">IF(Table1[[#This Row],[Occupation]]="Construction",Table1[[#This Row],[Income]],0)</f>
        <v>0</v>
      </c>
      <c r="BQ491">
        <f ca="1">IF(Table1[[#This Row],[Occupation]]="Teaching",Table1[[#This Row],[Income]],0)</f>
        <v>0</v>
      </c>
      <c r="BR491">
        <f ca="1">IF(Table1[[#This Row],[Occupation]]="IT",Table1[[#This Row],[Income]],0)</f>
        <v>0</v>
      </c>
      <c r="BS491">
        <f ca="1">IF(Table1[[#This Row],[Occupation]]="General Work",Table1[[#This Row],[Income]],0)</f>
        <v>0</v>
      </c>
      <c r="BT491" s="2">
        <f ca="1">IF(Table1[[#This Row],[Occupation]]="Agriculture",Table1[[#This Row],[Income]],0)</f>
        <v>0</v>
      </c>
      <c r="BV491" s="1">
        <f ca="1">IF(Table1[[#This Row],[Value of Debts]]&gt;Table1[[#This Row],[Income]],1,0)</f>
        <v>1</v>
      </c>
      <c r="BY491" s="2">
        <f ca="1">IF(Table1[[#This Row],[Net Worth of person]]&gt;$BZ$5,Table1[[#This Row],[Age]],0)</f>
        <v>42</v>
      </c>
    </row>
    <row r="492" spans="2:77" x14ac:dyDescent="0.3">
      <c r="B492">
        <f t="shared" ca="1" si="168"/>
        <v>2</v>
      </c>
      <c r="C492" t="str">
        <f t="shared" ca="1" si="177"/>
        <v>Women</v>
      </c>
      <c r="D492">
        <f t="shared" ca="1" si="169"/>
        <v>27</v>
      </c>
      <c r="E492">
        <f t="shared" ca="1" si="170"/>
        <v>2</v>
      </c>
      <c r="F492" t="str">
        <f t="shared" ca="1" si="178"/>
        <v>Construction</v>
      </c>
      <c r="G492">
        <f t="shared" ca="1" si="171"/>
        <v>1</v>
      </c>
      <c r="H492" t="str">
        <f t="shared" ca="1" si="179"/>
        <v>High School</v>
      </c>
      <c r="I492">
        <f t="shared" ca="1" si="172"/>
        <v>1</v>
      </c>
      <c r="J492">
        <f t="shared" ca="1" si="173"/>
        <v>3</v>
      </c>
      <c r="K492">
        <f t="shared" ca="1" si="174"/>
        <v>66127</v>
      </c>
      <c r="L492">
        <f t="shared" ca="1" si="175"/>
        <v>5</v>
      </c>
      <c r="M492" t="str">
        <f t="shared" ca="1" si="180"/>
        <v>Area 5</v>
      </c>
      <c r="N492">
        <f t="shared" ca="1" si="181"/>
        <v>198381</v>
      </c>
      <c r="O492">
        <f ca="1">RAND()*Table1[[#This Row],[value of House]]</f>
        <v>150929.28632941461</v>
      </c>
      <c r="P492">
        <f t="shared" ca="1" si="182"/>
        <v>6445.3800399822312</v>
      </c>
      <c r="Q492">
        <f t="shared" ca="1" si="183"/>
        <v>2642</v>
      </c>
      <c r="R492">
        <f t="shared" ca="1" si="184"/>
        <v>89590.292189045547</v>
      </c>
      <c r="S492">
        <f t="shared" ca="1" si="185"/>
        <v>59119.256221035081</v>
      </c>
      <c r="T492">
        <f t="shared" ca="1" si="186"/>
        <v>263945.63626101729</v>
      </c>
      <c r="U492">
        <f t="shared" ca="1" si="187"/>
        <v>243161.57851846016</v>
      </c>
      <c r="V492">
        <f t="shared" ca="1" si="188"/>
        <v>20784.057742557139</v>
      </c>
      <c r="X492" s="1">
        <f ca="1">IF(Table1[[#This Row],[Gender]]="Men",1,0)</f>
        <v>0</v>
      </c>
      <c r="Y492">
        <f ca="1">IF(Table1[[#This Row],[Gender]]="Women",1,0)</f>
        <v>1</v>
      </c>
      <c r="AB492" s="2"/>
      <c r="AD492" s="1">
        <f ca="1">IF(Table1[[#This Row],[Occupation]]="General Work",1,0)</f>
        <v>0</v>
      </c>
      <c r="AE492">
        <f ca="1">IF(Table1[[#This Row],[Occupation]]="IT",1,0)</f>
        <v>0</v>
      </c>
      <c r="AF492">
        <f ca="1">IF(Table1[[#This Row],[Occupation]]="Agriculture",1,0)</f>
        <v>0</v>
      </c>
      <c r="AG492">
        <f ca="1">IF(Table1[[#This Row],[Occupation]]="Teaching",1,0)</f>
        <v>0</v>
      </c>
      <c r="AH492">
        <f ca="1">IF(Table1[[#This Row],[Occupation]]="Construction",1,0)</f>
        <v>1</v>
      </c>
      <c r="AI492">
        <f ca="1">IF(Table1[[#This Row],[Occupation]]="Health",1,0)</f>
        <v>0</v>
      </c>
      <c r="AP492" s="1"/>
      <c r="AQ492" s="11">
        <f t="shared" ca="1" si="167"/>
        <v>30176.454982618921</v>
      </c>
      <c r="AR492" s="2"/>
      <c r="AS492" s="1">
        <f ca="1">IF(Table1[[#This Row],[Value of Debts]]&gt;$AT$5,1,0)</f>
        <v>1</v>
      </c>
      <c r="AV492" s="2"/>
      <c r="AW492" s="16">
        <f ca="1">Table1[[#This Row],[Mortage Left]]/Table1[[#This Row],[value of House]]</f>
        <v>0.7608051493309067</v>
      </c>
      <c r="AX492">
        <f t="shared" ca="1" si="176"/>
        <v>0</v>
      </c>
      <c r="BA492" s="1">
        <f ca="1">IF(Table1[[#This Row],[Area]]="Area 1",Table1[[#This Row],[Income]],0)</f>
        <v>0</v>
      </c>
      <c r="BB492">
        <f ca="1">IF(Table1[[#This Row],[Area]]="Area 2",Table1[[#This Row],[Income]],0)</f>
        <v>0</v>
      </c>
      <c r="BC492">
        <f ca="1">IF(Table1[[#This Row],[Area]]="Area 3",Table1[[#This Row],[Income]],0)</f>
        <v>0</v>
      </c>
      <c r="BD492">
        <f ca="1">IF(Table1[[#This Row],[Area]]="Area 4",Table1[[#This Row],[Income]],0)</f>
        <v>0</v>
      </c>
      <c r="BE492">
        <f ca="1">IF(Table1[[#This Row],[Area]]="Area 5",Table1[[#This Row],[Income]],0)</f>
        <v>66127</v>
      </c>
      <c r="BF492">
        <f ca="1">IF(Table1[[#This Row],[Area]]="Area 6",Table1[[#This Row],[Income]],0)</f>
        <v>0</v>
      </c>
      <c r="BG492">
        <f ca="1">IF(Table1[[#This Row],[Area]]="Area 7",Table1[[#This Row],[Income]],0)</f>
        <v>0</v>
      </c>
      <c r="BH492">
        <f ca="1">IF(Table1[[#This Row],[Area]]="Area 8",Table1[[#This Row],[Income]],0)</f>
        <v>0</v>
      </c>
      <c r="BI492">
        <f ca="1">IF(Table1[[#This Row],[Area]]="Area 9",Table1[[#This Row],[Income]],0)</f>
        <v>0</v>
      </c>
      <c r="BJ492">
        <f ca="1">IF(Table1[[#This Row],[Area]]="Area 10",Table1[[#This Row],[Income]],0)</f>
        <v>0</v>
      </c>
      <c r="BK492">
        <f ca="1">IF(Table1[[#This Row],[Area]]="Area 11",Table1[[#This Row],[Income]],0)</f>
        <v>0</v>
      </c>
      <c r="BL492">
        <f ca="1">IF(Table1[[#This Row],[Area]]="Area 12",Table1[[#This Row],[Income]],0)</f>
        <v>0</v>
      </c>
      <c r="BM492">
        <f ca="1">IF(Table1[[#This Row],[Area]]="Area 13",Table1[[#This Row],[Income]],0)</f>
        <v>0</v>
      </c>
      <c r="BN492" s="2">
        <f ca="1">IF(Table1[[#This Row],[Area]]="Area 14",Table1[[#This Row],[Income]],0)</f>
        <v>0</v>
      </c>
      <c r="BO492" s="1">
        <f ca="1">IF(Table1[[#This Row],[Occupation]]="Health",Table1[[#This Row],[Income]],0)</f>
        <v>0</v>
      </c>
      <c r="BP492">
        <f ca="1">IF(Table1[[#This Row],[Occupation]]="Construction",Table1[[#This Row],[Income]],0)</f>
        <v>66127</v>
      </c>
      <c r="BQ492">
        <f ca="1">IF(Table1[[#This Row],[Occupation]]="Teaching",Table1[[#This Row],[Income]],0)</f>
        <v>0</v>
      </c>
      <c r="BR492">
        <f ca="1">IF(Table1[[#This Row],[Occupation]]="IT",Table1[[#This Row],[Income]],0)</f>
        <v>0</v>
      </c>
      <c r="BS492">
        <f ca="1">IF(Table1[[#This Row],[Occupation]]="General Work",Table1[[#This Row],[Income]],0)</f>
        <v>0</v>
      </c>
      <c r="BT492" s="2">
        <f ca="1">IF(Table1[[#This Row],[Occupation]]="Agriculture",Table1[[#This Row],[Income]],0)</f>
        <v>0</v>
      </c>
      <c r="BV492" s="1">
        <f ca="1">IF(Table1[[#This Row],[Value of Debts]]&gt;Table1[[#This Row],[Income]],1,0)</f>
        <v>1</v>
      </c>
      <c r="BY492" s="2">
        <f ca="1">IF(Table1[[#This Row],[Net Worth of person]]&gt;$BZ$5,Table1[[#This Row],[Age]],0)</f>
        <v>0</v>
      </c>
    </row>
    <row r="493" spans="2:77" x14ac:dyDescent="0.3">
      <c r="B493">
        <f t="shared" ca="1" si="168"/>
        <v>1</v>
      </c>
      <c r="C493" t="str">
        <f t="shared" ca="1" si="177"/>
        <v>Men</v>
      </c>
      <c r="D493">
        <f t="shared" ca="1" si="169"/>
        <v>44</v>
      </c>
      <c r="E493">
        <f t="shared" ca="1" si="170"/>
        <v>4</v>
      </c>
      <c r="F493" t="str">
        <f t="shared" ca="1" si="178"/>
        <v>IT</v>
      </c>
      <c r="G493">
        <f t="shared" ca="1" si="171"/>
        <v>2</v>
      </c>
      <c r="H493" t="str">
        <f t="shared" ca="1" si="179"/>
        <v>College</v>
      </c>
      <c r="I493">
        <f t="shared" ca="1" si="172"/>
        <v>2</v>
      </c>
      <c r="J493">
        <f t="shared" ca="1" si="173"/>
        <v>3</v>
      </c>
      <c r="K493">
        <f t="shared" ca="1" si="174"/>
        <v>45990</v>
      </c>
      <c r="L493">
        <f t="shared" ca="1" si="175"/>
        <v>4</v>
      </c>
      <c r="M493" t="str">
        <f t="shared" ca="1" si="180"/>
        <v>Area 4</v>
      </c>
      <c r="N493">
        <f t="shared" ca="1" si="181"/>
        <v>229950</v>
      </c>
      <c r="O493">
        <f ca="1">RAND()*Table1[[#This Row],[value of House]]</f>
        <v>166438.81837326998</v>
      </c>
      <c r="P493">
        <f t="shared" ca="1" si="182"/>
        <v>90529.364947856768</v>
      </c>
      <c r="Q493">
        <f t="shared" ca="1" si="183"/>
        <v>87119</v>
      </c>
      <c r="R493">
        <f t="shared" ca="1" si="184"/>
        <v>8366.7778467142634</v>
      </c>
      <c r="S493">
        <f t="shared" ca="1" si="185"/>
        <v>49117.767922503786</v>
      </c>
      <c r="T493">
        <f t="shared" ca="1" si="186"/>
        <v>369597.13287036051</v>
      </c>
      <c r="U493">
        <f t="shared" ca="1" si="187"/>
        <v>261924.59621998423</v>
      </c>
      <c r="V493">
        <f t="shared" ca="1" si="188"/>
        <v>107672.53665037628</v>
      </c>
      <c r="X493" s="1">
        <f ca="1">IF(Table1[[#This Row],[Gender]]="Men",1,0)</f>
        <v>1</v>
      </c>
      <c r="Y493">
        <f ca="1">IF(Table1[[#This Row],[Gender]]="Women",1,0)</f>
        <v>0</v>
      </c>
      <c r="AB493" s="2"/>
      <c r="AD493" s="1">
        <f ca="1">IF(Table1[[#This Row],[Occupation]]="General Work",1,0)</f>
        <v>0</v>
      </c>
      <c r="AE493">
        <f ca="1">IF(Table1[[#This Row],[Occupation]]="IT",1,0)</f>
        <v>1</v>
      </c>
      <c r="AF493">
        <f ca="1">IF(Table1[[#This Row],[Occupation]]="Agriculture",1,0)</f>
        <v>0</v>
      </c>
      <c r="AG493">
        <f ca="1">IF(Table1[[#This Row],[Occupation]]="Teaching",1,0)</f>
        <v>0</v>
      </c>
      <c r="AH493">
        <f ca="1">IF(Table1[[#This Row],[Occupation]]="Construction",1,0)</f>
        <v>0</v>
      </c>
      <c r="AI493">
        <f ca="1">IF(Table1[[#This Row],[Occupation]]="Health",1,0)</f>
        <v>0</v>
      </c>
      <c r="AP493" s="1"/>
      <c r="AQ493" s="11">
        <f t="shared" ca="1" si="167"/>
        <v>65600.668161114954</v>
      </c>
      <c r="AR493" s="2"/>
      <c r="AS493" s="1">
        <f ca="1">IF(Table1[[#This Row],[Value of Debts]]&gt;$AT$5,1,0)</f>
        <v>1</v>
      </c>
      <c r="AV493" s="2"/>
      <c r="AW493" s="16">
        <f ca="1">Table1[[#This Row],[Mortage Left]]/Table1[[#This Row],[value of House]]</f>
        <v>0.72380438518490964</v>
      </c>
      <c r="AX493">
        <f t="shared" ca="1" si="176"/>
        <v>0</v>
      </c>
      <c r="BA493" s="1">
        <f ca="1">IF(Table1[[#This Row],[Area]]="Area 1",Table1[[#This Row],[Income]],0)</f>
        <v>0</v>
      </c>
      <c r="BB493">
        <f ca="1">IF(Table1[[#This Row],[Area]]="Area 2",Table1[[#This Row],[Income]],0)</f>
        <v>0</v>
      </c>
      <c r="BC493">
        <f ca="1">IF(Table1[[#This Row],[Area]]="Area 3",Table1[[#This Row],[Income]],0)</f>
        <v>0</v>
      </c>
      <c r="BD493">
        <f ca="1">IF(Table1[[#This Row],[Area]]="Area 4",Table1[[#This Row],[Income]],0)</f>
        <v>45990</v>
      </c>
      <c r="BE493">
        <f ca="1">IF(Table1[[#This Row],[Area]]="Area 5",Table1[[#This Row],[Income]],0)</f>
        <v>0</v>
      </c>
      <c r="BF493">
        <f ca="1">IF(Table1[[#This Row],[Area]]="Area 6",Table1[[#This Row],[Income]],0)</f>
        <v>0</v>
      </c>
      <c r="BG493">
        <f ca="1">IF(Table1[[#This Row],[Area]]="Area 7",Table1[[#This Row],[Income]],0)</f>
        <v>0</v>
      </c>
      <c r="BH493">
        <f ca="1">IF(Table1[[#This Row],[Area]]="Area 8",Table1[[#This Row],[Income]],0)</f>
        <v>0</v>
      </c>
      <c r="BI493">
        <f ca="1">IF(Table1[[#This Row],[Area]]="Area 9",Table1[[#This Row],[Income]],0)</f>
        <v>0</v>
      </c>
      <c r="BJ493">
        <f ca="1">IF(Table1[[#This Row],[Area]]="Area 10",Table1[[#This Row],[Income]],0)</f>
        <v>0</v>
      </c>
      <c r="BK493">
        <f ca="1">IF(Table1[[#This Row],[Area]]="Area 11",Table1[[#This Row],[Income]],0)</f>
        <v>0</v>
      </c>
      <c r="BL493">
        <f ca="1">IF(Table1[[#This Row],[Area]]="Area 12",Table1[[#This Row],[Income]],0)</f>
        <v>0</v>
      </c>
      <c r="BM493">
        <f ca="1">IF(Table1[[#This Row],[Area]]="Area 13",Table1[[#This Row],[Income]],0)</f>
        <v>0</v>
      </c>
      <c r="BN493" s="2">
        <f ca="1">IF(Table1[[#This Row],[Area]]="Area 14",Table1[[#This Row],[Income]],0)</f>
        <v>0</v>
      </c>
      <c r="BO493" s="1">
        <f ca="1">IF(Table1[[#This Row],[Occupation]]="Health",Table1[[#This Row],[Income]],0)</f>
        <v>0</v>
      </c>
      <c r="BP493">
        <f ca="1">IF(Table1[[#This Row],[Occupation]]="Construction",Table1[[#This Row],[Income]],0)</f>
        <v>0</v>
      </c>
      <c r="BQ493">
        <f ca="1">IF(Table1[[#This Row],[Occupation]]="Teaching",Table1[[#This Row],[Income]],0)</f>
        <v>0</v>
      </c>
      <c r="BR493">
        <f ca="1">IF(Table1[[#This Row],[Occupation]]="IT",Table1[[#This Row],[Income]],0)</f>
        <v>45990</v>
      </c>
      <c r="BS493">
        <f ca="1">IF(Table1[[#This Row],[Occupation]]="General Work",Table1[[#This Row],[Income]],0)</f>
        <v>0</v>
      </c>
      <c r="BT493" s="2">
        <f ca="1">IF(Table1[[#This Row],[Occupation]]="Agriculture",Table1[[#This Row],[Income]],0)</f>
        <v>0</v>
      </c>
      <c r="BV493" s="1">
        <f ca="1">IF(Table1[[#This Row],[Value of Debts]]&gt;Table1[[#This Row],[Income]],1,0)</f>
        <v>1</v>
      </c>
      <c r="BY493" s="2">
        <f ca="1">IF(Table1[[#This Row],[Net Worth of person]]&gt;$BZ$5,Table1[[#This Row],[Age]],0)</f>
        <v>44</v>
      </c>
    </row>
    <row r="494" spans="2:77" x14ac:dyDescent="0.3">
      <c r="B494">
        <f t="shared" ca="1" si="168"/>
        <v>1</v>
      </c>
      <c r="C494" t="str">
        <f t="shared" ca="1" si="177"/>
        <v>Men</v>
      </c>
      <c r="D494">
        <f t="shared" ca="1" si="169"/>
        <v>41</v>
      </c>
      <c r="E494">
        <f t="shared" ca="1" si="170"/>
        <v>5</v>
      </c>
      <c r="F494" t="str">
        <f t="shared" ca="1" si="178"/>
        <v>General Work</v>
      </c>
      <c r="G494">
        <f t="shared" ca="1" si="171"/>
        <v>1</v>
      </c>
      <c r="H494" t="str">
        <f t="shared" ca="1" si="179"/>
        <v>High School</v>
      </c>
      <c r="I494">
        <f t="shared" ca="1" si="172"/>
        <v>4</v>
      </c>
      <c r="J494">
        <f t="shared" ca="1" si="173"/>
        <v>3</v>
      </c>
      <c r="K494">
        <f t="shared" ca="1" si="174"/>
        <v>72520</v>
      </c>
      <c r="L494">
        <f t="shared" ca="1" si="175"/>
        <v>3</v>
      </c>
      <c r="M494" t="str">
        <f t="shared" ca="1" si="180"/>
        <v>Area 3</v>
      </c>
      <c r="N494">
        <f t="shared" ca="1" si="181"/>
        <v>362600</v>
      </c>
      <c r="O494">
        <f ca="1">RAND()*Table1[[#This Row],[value of House]]</f>
        <v>301930.0217627816</v>
      </c>
      <c r="P494">
        <f t="shared" ca="1" si="182"/>
        <v>196802.00448334485</v>
      </c>
      <c r="Q494">
        <f t="shared" ca="1" si="183"/>
        <v>71682</v>
      </c>
      <c r="R494">
        <f t="shared" ca="1" si="184"/>
        <v>12781.673493070351</v>
      </c>
      <c r="S494">
        <f t="shared" ca="1" si="185"/>
        <v>37799.9709702564</v>
      </c>
      <c r="T494">
        <f t="shared" ca="1" si="186"/>
        <v>597201.97545360122</v>
      </c>
      <c r="U494">
        <f t="shared" ca="1" si="187"/>
        <v>386393.69525585196</v>
      </c>
      <c r="V494">
        <f t="shared" ca="1" si="188"/>
        <v>210808.28019774926</v>
      </c>
      <c r="X494" s="1">
        <f ca="1">IF(Table1[[#This Row],[Gender]]="Men",1,0)</f>
        <v>1</v>
      </c>
      <c r="Y494">
        <f ca="1">IF(Table1[[#This Row],[Gender]]="Women",1,0)</f>
        <v>0</v>
      </c>
      <c r="AB494" s="2"/>
      <c r="AD494" s="1">
        <f ca="1">IF(Table1[[#This Row],[Occupation]]="General Work",1,0)</f>
        <v>1</v>
      </c>
      <c r="AE494">
        <f ca="1">IF(Table1[[#This Row],[Occupation]]="IT",1,0)</f>
        <v>0</v>
      </c>
      <c r="AF494">
        <f ca="1">IF(Table1[[#This Row],[Occupation]]="Agriculture",1,0)</f>
        <v>0</v>
      </c>
      <c r="AG494">
        <f ca="1">IF(Table1[[#This Row],[Occupation]]="Teaching",1,0)</f>
        <v>0</v>
      </c>
      <c r="AH494">
        <f ca="1">IF(Table1[[#This Row],[Occupation]]="Construction",1,0)</f>
        <v>0</v>
      </c>
      <c r="AI494">
        <f ca="1">IF(Table1[[#This Row],[Occupation]]="Health",1,0)</f>
        <v>0</v>
      </c>
      <c r="AP494" s="1"/>
      <c r="AQ494" s="11">
        <f t="shared" ca="1" si="167"/>
        <v>68095.765984741258</v>
      </c>
      <c r="AR494" s="2"/>
      <c r="AS494" s="1">
        <f ca="1">IF(Table1[[#This Row],[Value of Debts]]&gt;$AT$5,1,0)</f>
        <v>1</v>
      </c>
      <c r="AV494" s="2"/>
      <c r="AW494" s="16">
        <f ca="1">Table1[[#This Row],[Mortage Left]]/Table1[[#This Row],[value of House]]</f>
        <v>0.83268069984219972</v>
      </c>
      <c r="AX494">
        <f t="shared" ca="1" si="176"/>
        <v>0</v>
      </c>
      <c r="BA494" s="1">
        <f ca="1">IF(Table1[[#This Row],[Area]]="Area 1",Table1[[#This Row],[Income]],0)</f>
        <v>0</v>
      </c>
      <c r="BB494">
        <f ca="1">IF(Table1[[#This Row],[Area]]="Area 2",Table1[[#This Row],[Income]],0)</f>
        <v>0</v>
      </c>
      <c r="BC494">
        <f ca="1">IF(Table1[[#This Row],[Area]]="Area 3",Table1[[#This Row],[Income]],0)</f>
        <v>72520</v>
      </c>
      <c r="BD494">
        <f ca="1">IF(Table1[[#This Row],[Area]]="Area 4",Table1[[#This Row],[Income]],0)</f>
        <v>0</v>
      </c>
      <c r="BE494">
        <f ca="1">IF(Table1[[#This Row],[Area]]="Area 5",Table1[[#This Row],[Income]],0)</f>
        <v>0</v>
      </c>
      <c r="BF494">
        <f ca="1">IF(Table1[[#This Row],[Area]]="Area 6",Table1[[#This Row],[Income]],0)</f>
        <v>0</v>
      </c>
      <c r="BG494">
        <f ca="1">IF(Table1[[#This Row],[Area]]="Area 7",Table1[[#This Row],[Income]],0)</f>
        <v>0</v>
      </c>
      <c r="BH494">
        <f ca="1">IF(Table1[[#This Row],[Area]]="Area 8",Table1[[#This Row],[Income]],0)</f>
        <v>0</v>
      </c>
      <c r="BI494">
        <f ca="1">IF(Table1[[#This Row],[Area]]="Area 9",Table1[[#This Row],[Income]],0)</f>
        <v>0</v>
      </c>
      <c r="BJ494">
        <f ca="1">IF(Table1[[#This Row],[Area]]="Area 10",Table1[[#This Row],[Income]],0)</f>
        <v>0</v>
      </c>
      <c r="BK494">
        <f ca="1">IF(Table1[[#This Row],[Area]]="Area 11",Table1[[#This Row],[Income]],0)</f>
        <v>0</v>
      </c>
      <c r="BL494">
        <f ca="1">IF(Table1[[#This Row],[Area]]="Area 12",Table1[[#This Row],[Income]],0)</f>
        <v>0</v>
      </c>
      <c r="BM494">
        <f ca="1">IF(Table1[[#This Row],[Area]]="Area 13",Table1[[#This Row],[Income]],0)</f>
        <v>0</v>
      </c>
      <c r="BN494" s="2">
        <f ca="1">IF(Table1[[#This Row],[Area]]="Area 14",Table1[[#This Row],[Income]],0)</f>
        <v>0</v>
      </c>
      <c r="BO494" s="1">
        <f ca="1">IF(Table1[[#This Row],[Occupation]]="Health",Table1[[#This Row],[Income]],0)</f>
        <v>0</v>
      </c>
      <c r="BP494">
        <f ca="1">IF(Table1[[#This Row],[Occupation]]="Construction",Table1[[#This Row],[Income]],0)</f>
        <v>0</v>
      </c>
      <c r="BQ494">
        <f ca="1">IF(Table1[[#This Row],[Occupation]]="Teaching",Table1[[#This Row],[Income]],0)</f>
        <v>0</v>
      </c>
      <c r="BR494">
        <f ca="1">IF(Table1[[#This Row],[Occupation]]="IT",Table1[[#This Row],[Income]],0)</f>
        <v>0</v>
      </c>
      <c r="BS494">
        <f ca="1">IF(Table1[[#This Row],[Occupation]]="General Work",Table1[[#This Row],[Income]],0)</f>
        <v>72520</v>
      </c>
      <c r="BT494" s="2">
        <f ca="1">IF(Table1[[#This Row],[Occupation]]="Agriculture",Table1[[#This Row],[Income]],0)</f>
        <v>0</v>
      </c>
      <c r="BV494" s="1">
        <f ca="1">IF(Table1[[#This Row],[Value of Debts]]&gt;Table1[[#This Row],[Income]],1,0)</f>
        <v>1</v>
      </c>
      <c r="BY494" s="2">
        <f ca="1">IF(Table1[[#This Row],[Net Worth of person]]&gt;$BZ$5,Table1[[#This Row],[Age]],0)</f>
        <v>41</v>
      </c>
    </row>
    <row r="495" spans="2:77" x14ac:dyDescent="0.3">
      <c r="B495">
        <f t="shared" ca="1" si="168"/>
        <v>2</v>
      </c>
      <c r="C495" t="str">
        <f t="shared" ca="1" si="177"/>
        <v>Women</v>
      </c>
      <c r="D495">
        <f t="shared" ca="1" si="169"/>
        <v>28</v>
      </c>
      <c r="E495">
        <f t="shared" ca="1" si="170"/>
        <v>1</v>
      </c>
      <c r="F495" t="str">
        <f t="shared" ca="1" si="178"/>
        <v>Health</v>
      </c>
      <c r="G495">
        <f t="shared" ca="1" si="171"/>
        <v>3</v>
      </c>
      <c r="H495" t="str">
        <f t="shared" ca="1" si="179"/>
        <v>University</v>
      </c>
      <c r="I495">
        <f t="shared" ca="1" si="172"/>
        <v>1</v>
      </c>
      <c r="J495">
        <f t="shared" ca="1" si="173"/>
        <v>2</v>
      </c>
      <c r="K495">
        <f t="shared" ca="1" si="174"/>
        <v>69126</v>
      </c>
      <c r="L495">
        <f t="shared" ca="1" si="175"/>
        <v>11</v>
      </c>
      <c r="M495" t="str">
        <f t="shared" ca="1" si="180"/>
        <v>Area 11</v>
      </c>
      <c r="N495">
        <f t="shared" ca="1" si="181"/>
        <v>345630</v>
      </c>
      <c r="O495">
        <f ca="1">RAND()*Table1[[#This Row],[value of House]]</f>
        <v>345481.04359884874</v>
      </c>
      <c r="P495">
        <f t="shared" ca="1" si="182"/>
        <v>136191.53196948252</v>
      </c>
      <c r="Q495">
        <f t="shared" ca="1" si="183"/>
        <v>113259</v>
      </c>
      <c r="R495">
        <f t="shared" ca="1" si="184"/>
        <v>83519.523751132409</v>
      </c>
      <c r="S495">
        <f t="shared" ca="1" si="185"/>
        <v>93636.867438098037</v>
      </c>
      <c r="T495">
        <f t="shared" ca="1" si="186"/>
        <v>575458.39940758061</v>
      </c>
      <c r="U495">
        <f t="shared" ca="1" si="187"/>
        <v>542259.56734998117</v>
      </c>
      <c r="V495">
        <f t="shared" ca="1" si="188"/>
        <v>33198.832057599444</v>
      </c>
      <c r="X495" s="1">
        <f ca="1">IF(Table1[[#This Row],[Gender]]="Men",1,0)</f>
        <v>0</v>
      </c>
      <c r="Y495">
        <f ca="1">IF(Table1[[#This Row],[Gender]]="Women",1,0)</f>
        <v>1</v>
      </c>
      <c r="AB495" s="2"/>
      <c r="AD495" s="1">
        <f ca="1">IF(Table1[[#This Row],[Occupation]]="General Work",1,0)</f>
        <v>0</v>
      </c>
      <c r="AE495">
        <f ca="1">IF(Table1[[#This Row],[Occupation]]="IT",1,0)</f>
        <v>0</v>
      </c>
      <c r="AF495">
        <f ca="1">IF(Table1[[#This Row],[Occupation]]="Agriculture",1,0)</f>
        <v>0</v>
      </c>
      <c r="AG495">
        <f ca="1">IF(Table1[[#This Row],[Occupation]]="Teaching",1,0)</f>
        <v>0</v>
      </c>
      <c r="AH495">
        <f ca="1">IF(Table1[[#This Row],[Occupation]]="Construction",1,0)</f>
        <v>0</v>
      </c>
      <c r="AI495">
        <f ca="1">IF(Table1[[#This Row],[Occupation]]="Health",1,0)</f>
        <v>1</v>
      </c>
      <c r="AP495" s="1"/>
      <c r="AQ495" s="11">
        <f t="shared" ca="1" si="167"/>
        <v>63545.471542788902</v>
      </c>
      <c r="AR495" s="2"/>
      <c r="AS495" s="1">
        <f ca="1">IF(Table1[[#This Row],[Value of Debts]]&gt;$AT$5,1,0)</f>
        <v>1</v>
      </c>
      <c r="AV495" s="2"/>
      <c r="AW495" s="16">
        <f ca="1">Table1[[#This Row],[Mortage Left]]/Table1[[#This Row],[value of House]]</f>
        <v>0.99956902930546754</v>
      </c>
      <c r="AX495">
        <f t="shared" ca="1" si="176"/>
        <v>0</v>
      </c>
      <c r="BA495" s="1">
        <f ca="1">IF(Table1[[#This Row],[Area]]="Area 1",Table1[[#This Row],[Income]],0)</f>
        <v>0</v>
      </c>
      <c r="BB495">
        <f ca="1">IF(Table1[[#This Row],[Area]]="Area 2",Table1[[#This Row],[Income]],0)</f>
        <v>0</v>
      </c>
      <c r="BC495">
        <f ca="1">IF(Table1[[#This Row],[Area]]="Area 3",Table1[[#This Row],[Income]],0)</f>
        <v>0</v>
      </c>
      <c r="BD495">
        <f ca="1">IF(Table1[[#This Row],[Area]]="Area 4",Table1[[#This Row],[Income]],0)</f>
        <v>0</v>
      </c>
      <c r="BE495">
        <f ca="1">IF(Table1[[#This Row],[Area]]="Area 5",Table1[[#This Row],[Income]],0)</f>
        <v>0</v>
      </c>
      <c r="BF495">
        <f ca="1">IF(Table1[[#This Row],[Area]]="Area 6",Table1[[#This Row],[Income]],0)</f>
        <v>0</v>
      </c>
      <c r="BG495">
        <f ca="1">IF(Table1[[#This Row],[Area]]="Area 7",Table1[[#This Row],[Income]],0)</f>
        <v>0</v>
      </c>
      <c r="BH495">
        <f ca="1">IF(Table1[[#This Row],[Area]]="Area 8",Table1[[#This Row],[Income]],0)</f>
        <v>0</v>
      </c>
      <c r="BI495">
        <f ca="1">IF(Table1[[#This Row],[Area]]="Area 9",Table1[[#This Row],[Income]],0)</f>
        <v>0</v>
      </c>
      <c r="BJ495">
        <f ca="1">IF(Table1[[#This Row],[Area]]="Area 10",Table1[[#This Row],[Income]],0)</f>
        <v>0</v>
      </c>
      <c r="BK495">
        <f ca="1">IF(Table1[[#This Row],[Area]]="Area 11",Table1[[#This Row],[Income]],0)</f>
        <v>69126</v>
      </c>
      <c r="BL495">
        <f ca="1">IF(Table1[[#This Row],[Area]]="Area 12",Table1[[#This Row],[Income]],0)</f>
        <v>0</v>
      </c>
      <c r="BM495">
        <f ca="1">IF(Table1[[#This Row],[Area]]="Area 13",Table1[[#This Row],[Income]],0)</f>
        <v>0</v>
      </c>
      <c r="BN495" s="2">
        <f ca="1">IF(Table1[[#This Row],[Area]]="Area 14",Table1[[#This Row],[Income]],0)</f>
        <v>0</v>
      </c>
      <c r="BO495" s="1">
        <f ca="1">IF(Table1[[#This Row],[Occupation]]="Health",Table1[[#This Row],[Income]],0)</f>
        <v>69126</v>
      </c>
      <c r="BP495">
        <f ca="1">IF(Table1[[#This Row],[Occupation]]="Construction",Table1[[#This Row],[Income]],0)</f>
        <v>0</v>
      </c>
      <c r="BQ495">
        <f ca="1">IF(Table1[[#This Row],[Occupation]]="Teaching",Table1[[#This Row],[Income]],0)</f>
        <v>0</v>
      </c>
      <c r="BR495">
        <f ca="1">IF(Table1[[#This Row],[Occupation]]="IT",Table1[[#This Row],[Income]],0)</f>
        <v>0</v>
      </c>
      <c r="BS495">
        <f ca="1">IF(Table1[[#This Row],[Occupation]]="General Work",Table1[[#This Row],[Income]],0)</f>
        <v>0</v>
      </c>
      <c r="BT495" s="2">
        <f ca="1">IF(Table1[[#This Row],[Occupation]]="Agriculture",Table1[[#This Row],[Income]],0)</f>
        <v>0</v>
      </c>
      <c r="BV495" s="1">
        <f ca="1">IF(Table1[[#This Row],[Value of Debts]]&gt;Table1[[#This Row],[Income]],1,0)</f>
        <v>1</v>
      </c>
      <c r="BY495" s="2">
        <f ca="1">IF(Table1[[#This Row],[Net Worth of person]]&gt;$BZ$5,Table1[[#This Row],[Age]],0)</f>
        <v>0</v>
      </c>
    </row>
    <row r="496" spans="2:77" x14ac:dyDescent="0.3">
      <c r="B496">
        <f t="shared" ca="1" si="168"/>
        <v>2</v>
      </c>
      <c r="C496" t="str">
        <f t="shared" ca="1" si="177"/>
        <v>Women</v>
      </c>
      <c r="D496">
        <f t="shared" ca="1" si="169"/>
        <v>27</v>
      </c>
      <c r="E496">
        <f t="shared" ca="1" si="170"/>
        <v>5</v>
      </c>
      <c r="F496" t="str">
        <f t="shared" ca="1" si="178"/>
        <v>General Work</v>
      </c>
      <c r="G496">
        <f t="shared" ca="1" si="171"/>
        <v>5</v>
      </c>
      <c r="H496" t="str">
        <f t="shared" ca="1" si="179"/>
        <v>Others</v>
      </c>
      <c r="I496">
        <f t="shared" ca="1" si="172"/>
        <v>3</v>
      </c>
      <c r="J496">
        <f t="shared" ca="1" si="173"/>
        <v>1</v>
      </c>
      <c r="K496">
        <f t="shared" ca="1" si="174"/>
        <v>82031</v>
      </c>
      <c r="L496">
        <f t="shared" ca="1" si="175"/>
        <v>7</v>
      </c>
      <c r="M496" t="str">
        <f t="shared" ca="1" si="180"/>
        <v>Area 7</v>
      </c>
      <c r="N496">
        <f t="shared" ca="1" si="181"/>
        <v>246093</v>
      </c>
      <c r="O496">
        <f ca="1">RAND()*Table1[[#This Row],[value of House]]</f>
        <v>65437.354599652499</v>
      </c>
      <c r="P496">
        <f t="shared" ca="1" si="182"/>
        <v>63545.471542788902</v>
      </c>
      <c r="Q496">
        <f t="shared" ca="1" si="183"/>
        <v>45233</v>
      </c>
      <c r="R496">
        <f t="shared" ca="1" si="184"/>
        <v>125111.3801651399</v>
      </c>
      <c r="S496">
        <f t="shared" ca="1" si="185"/>
        <v>44375.929495378477</v>
      </c>
      <c r="T496">
        <f t="shared" ca="1" si="186"/>
        <v>354014.40103816736</v>
      </c>
      <c r="U496">
        <f t="shared" ca="1" si="187"/>
        <v>235781.73476479237</v>
      </c>
      <c r="V496">
        <f t="shared" ca="1" si="188"/>
        <v>118232.66627337498</v>
      </c>
      <c r="X496" s="1">
        <f ca="1">IF(Table1[[#This Row],[Gender]]="Men",1,0)</f>
        <v>0</v>
      </c>
      <c r="Y496">
        <f ca="1">IF(Table1[[#This Row],[Gender]]="Women",1,0)</f>
        <v>1</v>
      </c>
      <c r="AB496" s="2"/>
      <c r="AD496" s="1">
        <f ca="1">IF(Table1[[#This Row],[Occupation]]="General Work",1,0)</f>
        <v>1</v>
      </c>
      <c r="AE496">
        <f ca="1">IF(Table1[[#This Row],[Occupation]]="IT",1,0)</f>
        <v>0</v>
      </c>
      <c r="AF496">
        <f ca="1">IF(Table1[[#This Row],[Occupation]]="Agriculture",1,0)</f>
        <v>0</v>
      </c>
      <c r="AG496">
        <f ca="1">IF(Table1[[#This Row],[Occupation]]="Teaching",1,0)</f>
        <v>0</v>
      </c>
      <c r="AH496">
        <f ca="1">IF(Table1[[#This Row],[Occupation]]="Construction",1,0)</f>
        <v>0</v>
      </c>
      <c r="AI496">
        <f ca="1">IF(Table1[[#This Row],[Occupation]]="Health",1,0)</f>
        <v>0</v>
      </c>
      <c r="AP496" s="1"/>
      <c r="AQ496" s="11">
        <f t="shared" ca="1" si="167"/>
        <v>16147.3890211783</v>
      </c>
      <c r="AR496" s="2"/>
      <c r="AS496" s="1">
        <f ca="1">IF(Table1[[#This Row],[Value of Debts]]&gt;$AT$5,1,0)</f>
        <v>1</v>
      </c>
      <c r="AV496" s="2"/>
      <c r="AW496" s="16">
        <f ca="1">Table1[[#This Row],[Mortage Left]]/Table1[[#This Row],[value of House]]</f>
        <v>0.26590498144869013</v>
      </c>
      <c r="AX496">
        <f t="shared" ca="1" si="176"/>
        <v>1</v>
      </c>
      <c r="BA496" s="1">
        <f ca="1">IF(Table1[[#This Row],[Area]]="Area 1",Table1[[#This Row],[Income]],0)</f>
        <v>0</v>
      </c>
      <c r="BB496">
        <f ca="1">IF(Table1[[#This Row],[Area]]="Area 2",Table1[[#This Row],[Income]],0)</f>
        <v>0</v>
      </c>
      <c r="BC496">
        <f ca="1">IF(Table1[[#This Row],[Area]]="Area 3",Table1[[#This Row],[Income]],0)</f>
        <v>0</v>
      </c>
      <c r="BD496">
        <f ca="1">IF(Table1[[#This Row],[Area]]="Area 4",Table1[[#This Row],[Income]],0)</f>
        <v>0</v>
      </c>
      <c r="BE496">
        <f ca="1">IF(Table1[[#This Row],[Area]]="Area 5",Table1[[#This Row],[Income]],0)</f>
        <v>0</v>
      </c>
      <c r="BF496">
        <f ca="1">IF(Table1[[#This Row],[Area]]="Area 6",Table1[[#This Row],[Income]],0)</f>
        <v>0</v>
      </c>
      <c r="BG496">
        <f ca="1">IF(Table1[[#This Row],[Area]]="Area 7",Table1[[#This Row],[Income]],0)</f>
        <v>82031</v>
      </c>
      <c r="BH496">
        <f ca="1">IF(Table1[[#This Row],[Area]]="Area 8",Table1[[#This Row],[Income]],0)</f>
        <v>0</v>
      </c>
      <c r="BI496">
        <f ca="1">IF(Table1[[#This Row],[Area]]="Area 9",Table1[[#This Row],[Income]],0)</f>
        <v>0</v>
      </c>
      <c r="BJ496">
        <f ca="1">IF(Table1[[#This Row],[Area]]="Area 10",Table1[[#This Row],[Income]],0)</f>
        <v>0</v>
      </c>
      <c r="BK496">
        <f ca="1">IF(Table1[[#This Row],[Area]]="Area 11",Table1[[#This Row],[Income]],0)</f>
        <v>0</v>
      </c>
      <c r="BL496">
        <f ca="1">IF(Table1[[#This Row],[Area]]="Area 12",Table1[[#This Row],[Income]],0)</f>
        <v>0</v>
      </c>
      <c r="BM496">
        <f ca="1">IF(Table1[[#This Row],[Area]]="Area 13",Table1[[#This Row],[Income]],0)</f>
        <v>0</v>
      </c>
      <c r="BN496" s="2">
        <f ca="1">IF(Table1[[#This Row],[Area]]="Area 14",Table1[[#This Row],[Income]],0)</f>
        <v>0</v>
      </c>
      <c r="BO496" s="1">
        <f ca="1">IF(Table1[[#This Row],[Occupation]]="Health",Table1[[#This Row],[Income]],0)</f>
        <v>0</v>
      </c>
      <c r="BP496">
        <f ca="1">IF(Table1[[#This Row],[Occupation]]="Construction",Table1[[#This Row],[Income]],0)</f>
        <v>0</v>
      </c>
      <c r="BQ496">
        <f ca="1">IF(Table1[[#This Row],[Occupation]]="Teaching",Table1[[#This Row],[Income]],0)</f>
        <v>0</v>
      </c>
      <c r="BR496">
        <f ca="1">IF(Table1[[#This Row],[Occupation]]="IT",Table1[[#This Row],[Income]],0)</f>
        <v>0</v>
      </c>
      <c r="BS496">
        <f ca="1">IF(Table1[[#This Row],[Occupation]]="General Work",Table1[[#This Row],[Income]],0)</f>
        <v>82031</v>
      </c>
      <c r="BT496" s="2">
        <f ca="1">IF(Table1[[#This Row],[Occupation]]="Agriculture",Table1[[#This Row],[Income]],0)</f>
        <v>0</v>
      </c>
      <c r="BV496" s="1">
        <f ca="1">IF(Table1[[#This Row],[Value of Debts]]&gt;Table1[[#This Row],[Income]],1,0)</f>
        <v>1</v>
      </c>
      <c r="BY496" s="2">
        <f ca="1">IF(Table1[[#This Row],[Net Worth of person]]&gt;$BZ$5,Table1[[#This Row],[Age]],0)</f>
        <v>27</v>
      </c>
    </row>
    <row r="497" spans="2:77" x14ac:dyDescent="0.3">
      <c r="B497">
        <f t="shared" ca="1" si="168"/>
        <v>2</v>
      </c>
      <c r="C497" t="str">
        <f t="shared" ca="1" si="177"/>
        <v>Women</v>
      </c>
      <c r="D497">
        <f t="shared" ca="1" si="169"/>
        <v>35</v>
      </c>
      <c r="E497">
        <f t="shared" ca="1" si="170"/>
        <v>5</v>
      </c>
      <c r="F497" t="str">
        <f t="shared" ca="1" si="178"/>
        <v>General Work</v>
      </c>
      <c r="G497">
        <f t="shared" ca="1" si="171"/>
        <v>2</v>
      </c>
      <c r="H497" t="str">
        <f t="shared" ca="1" si="179"/>
        <v>College</v>
      </c>
      <c r="I497">
        <f t="shared" ca="1" si="172"/>
        <v>0</v>
      </c>
      <c r="J497">
        <f t="shared" ca="1" si="173"/>
        <v>1</v>
      </c>
      <c r="K497">
        <f t="shared" ca="1" si="174"/>
        <v>32377</v>
      </c>
      <c r="L497">
        <f t="shared" ca="1" si="175"/>
        <v>5</v>
      </c>
      <c r="M497" t="str">
        <f t="shared" ca="1" si="180"/>
        <v>Area 5</v>
      </c>
      <c r="N497">
        <f t="shared" ca="1" si="181"/>
        <v>194262</v>
      </c>
      <c r="O497">
        <f ca="1">RAND()*Table1[[#This Row],[value of House]]</f>
        <v>151969.42263616278</v>
      </c>
      <c r="P497">
        <f t="shared" ca="1" si="182"/>
        <v>16147.3890211783</v>
      </c>
      <c r="Q497">
        <f t="shared" ca="1" si="183"/>
        <v>2442</v>
      </c>
      <c r="R497">
        <f t="shared" ca="1" si="184"/>
        <v>43850.94452236611</v>
      </c>
      <c r="S497">
        <f t="shared" ca="1" si="185"/>
        <v>3481.4667778996291</v>
      </c>
      <c r="T497">
        <f t="shared" ca="1" si="186"/>
        <v>213890.85579907792</v>
      </c>
      <c r="U497">
        <f t="shared" ca="1" si="187"/>
        <v>198262.36715852888</v>
      </c>
      <c r="V497">
        <f t="shared" ca="1" si="188"/>
        <v>15628.48864054904</v>
      </c>
      <c r="X497" s="1">
        <f ca="1">IF(Table1[[#This Row],[Gender]]="Men",1,0)</f>
        <v>0</v>
      </c>
      <c r="Y497">
        <f ca="1">IF(Table1[[#This Row],[Gender]]="Women",1,0)</f>
        <v>1</v>
      </c>
      <c r="AB497" s="2"/>
      <c r="AD497" s="1">
        <f ca="1">IF(Table1[[#This Row],[Occupation]]="General Work",1,0)</f>
        <v>1</v>
      </c>
      <c r="AE497">
        <f ca="1">IF(Table1[[#This Row],[Occupation]]="IT",1,0)</f>
        <v>0</v>
      </c>
      <c r="AF497">
        <f ca="1">IF(Table1[[#This Row],[Occupation]]="Agriculture",1,0)</f>
        <v>0</v>
      </c>
      <c r="AG497">
        <f ca="1">IF(Table1[[#This Row],[Occupation]]="Teaching",1,0)</f>
        <v>0</v>
      </c>
      <c r="AH497">
        <f ca="1">IF(Table1[[#This Row],[Occupation]]="Construction",1,0)</f>
        <v>0</v>
      </c>
      <c r="AI497">
        <f ca="1">IF(Table1[[#This Row],[Occupation]]="Health",1,0)</f>
        <v>0</v>
      </c>
      <c r="AP497" s="1"/>
      <c r="AQ497" s="11">
        <f t="shared" ca="1" si="167"/>
        <v>28730.039230966442</v>
      </c>
      <c r="AR497" s="2"/>
      <c r="AS497" s="1">
        <f ca="1">IF(Table1[[#This Row],[Value of Debts]]&gt;$AT$5,1,0)</f>
        <v>1</v>
      </c>
      <c r="AV497" s="2"/>
      <c r="AW497" s="16">
        <f ca="1">Table1[[#This Row],[Mortage Left]]/Table1[[#This Row],[value of House]]</f>
        <v>0.78229104321052378</v>
      </c>
      <c r="AX497">
        <f t="shared" ca="1" si="176"/>
        <v>0</v>
      </c>
      <c r="BA497" s="1">
        <f ca="1">IF(Table1[[#This Row],[Area]]="Area 1",Table1[[#This Row],[Income]],0)</f>
        <v>0</v>
      </c>
      <c r="BB497">
        <f ca="1">IF(Table1[[#This Row],[Area]]="Area 2",Table1[[#This Row],[Income]],0)</f>
        <v>0</v>
      </c>
      <c r="BC497">
        <f ca="1">IF(Table1[[#This Row],[Area]]="Area 3",Table1[[#This Row],[Income]],0)</f>
        <v>0</v>
      </c>
      <c r="BD497">
        <f ca="1">IF(Table1[[#This Row],[Area]]="Area 4",Table1[[#This Row],[Income]],0)</f>
        <v>0</v>
      </c>
      <c r="BE497">
        <f ca="1">IF(Table1[[#This Row],[Area]]="Area 5",Table1[[#This Row],[Income]],0)</f>
        <v>32377</v>
      </c>
      <c r="BF497">
        <f ca="1">IF(Table1[[#This Row],[Area]]="Area 6",Table1[[#This Row],[Income]],0)</f>
        <v>0</v>
      </c>
      <c r="BG497">
        <f ca="1">IF(Table1[[#This Row],[Area]]="Area 7",Table1[[#This Row],[Income]],0)</f>
        <v>0</v>
      </c>
      <c r="BH497">
        <f ca="1">IF(Table1[[#This Row],[Area]]="Area 8",Table1[[#This Row],[Income]],0)</f>
        <v>0</v>
      </c>
      <c r="BI497">
        <f ca="1">IF(Table1[[#This Row],[Area]]="Area 9",Table1[[#This Row],[Income]],0)</f>
        <v>0</v>
      </c>
      <c r="BJ497">
        <f ca="1">IF(Table1[[#This Row],[Area]]="Area 10",Table1[[#This Row],[Income]],0)</f>
        <v>0</v>
      </c>
      <c r="BK497">
        <f ca="1">IF(Table1[[#This Row],[Area]]="Area 11",Table1[[#This Row],[Income]],0)</f>
        <v>0</v>
      </c>
      <c r="BL497">
        <f ca="1">IF(Table1[[#This Row],[Area]]="Area 12",Table1[[#This Row],[Income]],0)</f>
        <v>0</v>
      </c>
      <c r="BM497">
        <f ca="1">IF(Table1[[#This Row],[Area]]="Area 13",Table1[[#This Row],[Income]],0)</f>
        <v>0</v>
      </c>
      <c r="BN497" s="2">
        <f ca="1">IF(Table1[[#This Row],[Area]]="Area 14",Table1[[#This Row],[Income]],0)</f>
        <v>0</v>
      </c>
      <c r="BO497" s="1">
        <f ca="1">IF(Table1[[#This Row],[Occupation]]="Health",Table1[[#This Row],[Income]],0)</f>
        <v>0</v>
      </c>
      <c r="BP497">
        <f ca="1">IF(Table1[[#This Row],[Occupation]]="Construction",Table1[[#This Row],[Income]],0)</f>
        <v>0</v>
      </c>
      <c r="BQ497">
        <f ca="1">IF(Table1[[#This Row],[Occupation]]="Teaching",Table1[[#This Row],[Income]],0)</f>
        <v>0</v>
      </c>
      <c r="BR497">
        <f ca="1">IF(Table1[[#This Row],[Occupation]]="IT",Table1[[#This Row],[Income]],0)</f>
        <v>0</v>
      </c>
      <c r="BS497">
        <f ca="1">IF(Table1[[#This Row],[Occupation]]="General Work",Table1[[#This Row],[Income]],0)</f>
        <v>32377</v>
      </c>
      <c r="BT497" s="2">
        <f ca="1">IF(Table1[[#This Row],[Occupation]]="Agriculture",Table1[[#This Row],[Income]],0)</f>
        <v>0</v>
      </c>
      <c r="BV497" s="1">
        <f ca="1">IF(Table1[[#This Row],[Value of Debts]]&gt;Table1[[#This Row],[Income]],1,0)</f>
        <v>1</v>
      </c>
      <c r="BY497" s="2">
        <f ca="1">IF(Table1[[#This Row],[Net Worth of person]]&gt;$BZ$5,Table1[[#This Row],[Age]],0)</f>
        <v>0</v>
      </c>
    </row>
    <row r="498" spans="2:77" x14ac:dyDescent="0.3">
      <c r="B498">
        <f t="shared" ca="1" si="168"/>
        <v>1</v>
      </c>
      <c r="C498" t="str">
        <f t="shared" ca="1" si="177"/>
        <v>Men</v>
      </c>
      <c r="D498">
        <f t="shared" ca="1" si="169"/>
        <v>42</v>
      </c>
      <c r="E498">
        <f t="shared" ca="1" si="170"/>
        <v>3</v>
      </c>
      <c r="F498" t="str">
        <f t="shared" ca="1" si="178"/>
        <v>Teaching</v>
      </c>
      <c r="G498">
        <f t="shared" ca="1" si="171"/>
        <v>3</v>
      </c>
      <c r="H498" t="str">
        <f t="shared" ca="1" si="179"/>
        <v>University</v>
      </c>
      <c r="I498">
        <f t="shared" ca="1" si="172"/>
        <v>4</v>
      </c>
      <c r="J498">
        <f t="shared" ca="1" si="173"/>
        <v>3</v>
      </c>
      <c r="K498">
        <f t="shared" ca="1" si="174"/>
        <v>64580</v>
      </c>
      <c r="L498">
        <f t="shared" ca="1" si="175"/>
        <v>2</v>
      </c>
      <c r="M498" t="str">
        <f t="shared" ca="1" si="180"/>
        <v>Area 2</v>
      </c>
      <c r="N498">
        <f t="shared" ca="1" si="181"/>
        <v>322900</v>
      </c>
      <c r="O498">
        <f ca="1">RAND()*Table1[[#This Row],[value of House]]</f>
        <v>300182.15031742566</v>
      </c>
      <c r="P498">
        <f t="shared" ca="1" si="182"/>
        <v>86190.117692899323</v>
      </c>
      <c r="Q498">
        <f t="shared" ca="1" si="183"/>
        <v>64056</v>
      </c>
      <c r="R498">
        <f t="shared" ca="1" si="184"/>
        <v>35613.103246378989</v>
      </c>
      <c r="S498">
        <f t="shared" ca="1" si="185"/>
        <v>41504.822411579269</v>
      </c>
      <c r="T498">
        <f t="shared" ca="1" si="186"/>
        <v>450594.94010447856</v>
      </c>
      <c r="U498">
        <f t="shared" ca="1" si="187"/>
        <v>399851.25356380467</v>
      </c>
      <c r="V498">
        <f t="shared" ca="1" si="188"/>
        <v>50743.686540673894</v>
      </c>
      <c r="X498" s="1">
        <f ca="1">IF(Table1[[#This Row],[Gender]]="Men",1,0)</f>
        <v>1</v>
      </c>
      <c r="Y498">
        <f ca="1">IF(Table1[[#This Row],[Gender]]="Women",1,0)</f>
        <v>0</v>
      </c>
      <c r="AB498" s="2"/>
      <c r="AD498" s="1">
        <f ca="1">IF(Table1[[#This Row],[Occupation]]="General Work",1,0)</f>
        <v>0</v>
      </c>
      <c r="AE498">
        <f ca="1">IF(Table1[[#This Row],[Occupation]]="IT",1,0)</f>
        <v>0</v>
      </c>
      <c r="AF498">
        <f ca="1">IF(Table1[[#This Row],[Occupation]]="Agriculture",1,0)</f>
        <v>0</v>
      </c>
      <c r="AG498">
        <f ca="1">IF(Table1[[#This Row],[Occupation]]="Teaching",1,0)</f>
        <v>1</v>
      </c>
      <c r="AH498">
        <f ca="1">IF(Table1[[#This Row],[Occupation]]="Construction",1,0)</f>
        <v>0</v>
      </c>
      <c r="AI498">
        <f ca="1">IF(Table1[[#This Row],[Occupation]]="Health",1,0)</f>
        <v>0</v>
      </c>
      <c r="AP498" s="1"/>
      <c r="AQ498" s="11">
        <f t="shared" ca="1" si="167"/>
        <v>49531.051737350797</v>
      </c>
      <c r="AR498" s="2"/>
      <c r="AS498" s="1">
        <f ca="1">IF(Table1[[#This Row],[Value of Debts]]&gt;$AT$5,1,0)</f>
        <v>1</v>
      </c>
      <c r="AV498" s="2"/>
      <c r="AW498" s="16">
        <f ca="1">Table1[[#This Row],[Mortage Left]]/Table1[[#This Row],[value of House]]</f>
        <v>0.92964431810909154</v>
      </c>
      <c r="AX498">
        <f t="shared" ca="1" si="176"/>
        <v>0</v>
      </c>
      <c r="BA498" s="1">
        <f ca="1">IF(Table1[[#This Row],[Area]]="Area 1",Table1[[#This Row],[Income]],0)</f>
        <v>0</v>
      </c>
      <c r="BB498">
        <f ca="1">IF(Table1[[#This Row],[Area]]="Area 2",Table1[[#This Row],[Income]],0)</f>
        <v>64580</v>
      </c>
      <c r="BC498">
        <f ca="1">IF(Table1[[#This Row],[Area]]="Area 3",Table1[[#This Row],[Income]],0)</f>
        <v>0</v>
      </c>
      <c r="BD498">
        <f ca="1">IF(Table1[[#This Row],[Area]]="Area 4",Table1[[#This Row],[Income]],0)</f>
        <v>0</v>
      </c>
      <c r="BE498">
        <f ca="1">IF(Table1[[#This Row],[Area]]="Area 5",Table1[[#This Row],[Income]],0)</f>
        <v>0</v>
      </c>
      <c r="BF498">
        <f ca="1">IF(Table1[[#This Row],[Area]]="Area 6",Table1[[#This Row],[Income]],0)</f>
        <v>0</v>
      </c>
      <c r="BG498">
        <f ca="1">IF(Table1[[#This Row],[Area]]="Area 7",Table1[[#This Row],[Income]],0)</f>
        <v>0</v>
      </c>
      <c r="BH498">
        <f ca="1">IF(Table1[[#This Row],[Area]]="Area 8",Table1[[#This Row],[Income]],0)</f>
        <v>0</v>
      </c>
      <c r="BI498">
        <f ca="1">IF(Table1[[#This Row],[Area]]="Area 9",Table1[[#This Row],[Income]],0)</f>
        <v>0</v>
      </c>
      <c r="BJ498">
        <f ca="1">IF(Table1[[#This Row],[Area]]="Area 10",Table1[[#This Row],[Income]],0)</f>
        <v>0</v>
      </c>
      <c r="BK498">
        <f ca="1">IF(Table1[[#This Row],[Area]]="Area 11",Table1[[#This Row],[Income]],0)</f>
        <v>0</v>
      </c>
      <c r="BL498">
        <f ca="1">IF(Table1[[#This Row],[Area]]="Area 12",Table1[[#This Row],[Income]],0)</f>
        <v>0</v>
      </c>
      <c r="BM498">
        <f ca="1">IF(Table1[[#This Row],[Area]]="Area 13",Table1[[#This Row],[Income]],0)</f>
        <v>0</v>
      </c>
      <c r="BN498" s="2">
        <f ca="1">IF(Table1[[#This Row],[Area]]="Area 14",Table1[[#This Row],[Income]],0)</f>
        <v>0</v>
      </c>
      <c r="BO498" s="1">
        <f ca="1">IF(Table1[[#This Row],[Occupation]]="Health",Table1[[#This Row],[Income]],0)</f>
        <v>0</v>
      </c>
      <c r="BP498">
        <f ca="1">IF(Table1[[#This Row],[Occupation]]="Construction",Table1[[#This Row],[Income]],0)</f>
        <v>0</v>
      </c>
      <c r="BQ498">
        <f ca="1">IF(Table1[[#This Row],[Occupation]]="Teaching",Table1[[#This Row],[Income]],0)</f>
        <v>64580</v>
      </c>
      <c r="BR498">
        <f ca="1">IF(Table1[[#This Row],[Occupation]]="IT",Table1[[#This Row],[Income]],0)</f>
        <v>0</v>
      </c>
      <c r="BS498">
        <f ca="1">IF(Table1[[#This Row],[Occupation]]="General Work",Table1[[#This Row],[Income]],0)</f>
        <v>0</v>
      </c>
      <c r="BT498" s="2">
        <f ca="1">IF(Table1[[#This Row],[Occupation]]="Agriculture",Table1[[#This Row],[Income]],0)</f>
        <v>0</v>
      </c>
      <c r="BV498" s="1">
        <f ca="1">IF(Table1[[#This Row],[Value of Debts]]&gt;Table1[[#This Row],[Income]],1,0)</f>
        <v>1</v>
      </c>
      <c r="BY498" s="2">
        <f ca="1">IF(Table1[[#This Row],[Net Worth of person]]&gt;$BZ$5,Table1[[#This Row],[Age]],0)</f>
        <v>0</v>
      </c>
    </row>
    <row r="499" spans="2:77" x14ac:dyDescent="0.3">
      <c r="B499">
        <f t="shared" ca="1" si="168"/>
        <v>2</v>
      </c>
      <c r="C499" t="str">
        <f t="shared" ca="1" si="177"/>
        <v>Women</v>
      </c>
      <c r="D499">
        <f t="shared" ca="1" si="169"/>
        <v>35</v>
      </c>
      <c r="E499">
        <f t="shared" ca="1" si="170"/>
        <v>3</v>
      </c>
      <c r="F499" t="str">
        <f t="shared" ca="1" si="178"/>
        <v>Teaching</v>
      </c>
      <c r="G499">
        <f t="shared" ca="1" si="171"/>
        <v>2</v>
      </c>
      <c r="H499" t="str">
        <f t="shared" ca="1" si="179"/>
        <v>College</v>
      </c>
      <c r="I499">
        <f t="shared" ca="1" si="172"/>
        <v>4</v>
      </c>
      <c r="J499">
        <f t="shared" ca="1" si="173"/>
        <v>3</v>
      </c>
      <c r="K499">
        <f t="shared" ca="1" si="174"/>
        <v>86544</v>
      </c>
      <c r="L499">
        <f t="shared" ca="1" si="175"/>
        <v>3</v>
      </c>
      <c r="M499" t="str">
        <f t="shared" ca="1" si="180"/>
        <v>Area 3</v>
      </c>
      <c r="N499">
        <f t="shared" ca="1" si="181"/>
        <v>519264</v>
      </c>
      <c r="O499">
        <f ca="1">RAND()*Table1[[#This Row],[value of House]]</f>
        <v>74455.226917353095</v>
      </c>
      <c r="P499">
        <f t="shared" ca="1" si="182"/>
        <v>148593.1552120524</v>
      </c>
      <c r="Q499">
        <f t="shared" ca="1" si="183"/>
        <v>134771</v>
      </c>
      <c r="R499">
        <f t="shared" ca="1" si="184"/>
        <v>13759.533472943305</v>
      </c>
      <c r="S499">
        <f t="shared" ca="1" si="185"/>
        <v>126785.05202238259</v>
      </c>
      <c r="T499">
        <f t="shared" ca="1" si="186"/>
        <v>794642.20723443502</v>
      </c>
      <c r="U499">
        <f t="shared" ca="1" si="187"/>
        <v>222985.7603902964</v>
      </c>
      <c r="V499">
        <f t="shared" ca="1" si="188"/>
        <v>571656.44684413867</v>
      </c>
      <c r="X499" s="1">
        <f ca="1">IF(Table1[[#This Row],[Gender]]="Men",1,0)</f>
        <v>0</v>
      </c>
      <c r="Y499">
        <f ca="1">IF(Table1[[#This Row],[Gender]]="Women",1,0)</f>
        <v>1</v>
      </c>
      <c r="AB499" s="2"/>
      <c r="AD499" s="1">
        <f ca="1">IF(Table1[[#This Row],[Occupation]]="General Work",1,0)</f>
        <v>0</v>
      </c>
      <c r="AE499">
        <f ca="1">IF(Table1[[#This Row],[Occupation]]="IT",1,0)</f>
        <v>0</v>
      </c>
      <c r="AF499">
        <f ca="1">IF(Table1[[#This Row],[Occupation]]="Agriculture",1,0)</f>
        <v>0</v>
      </c>
      <c r="AG499">
        <f ca="1">IF(Table1[[#This Row],[Occupation]]="Teaching",1,0)</f>
        <v>1</v>
      </c>
      <c r="AH499">
        <f ca="1">IF(Table1[[#This Row],[Occupation]]="Construction",1,0)</f>
        <v>0</v>
      </c>
      <c r="AI499">
        <f ca="1">IF(Table1[[#This Row],[Occupation]]="Health",1,0)</f>
        <v>0</v>
      </c>
      <c r="AP499" s="1"/>
      <c r="AQ499" s="11">
        <f t="shared" ca="1" si="167"/>
        <v>37299.724223862235</v>
      </c>
      <c r="AR499" s="2"/>
      <c r="AS499" s="1">
        <f ca="1">IF(Table1[[#This Row],[Value of Debts]]&gt;$AT$5,1,0)</f>
        <v>1</v>
      </c>
      <c r="AV499" s="2"/>
      <c r="AW499" s="16">
        <f ca="1">Table1[[#This Row],[Mortage Left]]/Table1[[#This Row],[value of House]]</f>
        <v>0.14338607513201973</v>
      </c>
      <c r="AX499">
        <f t="shared" ca="1" si="176"/>
        <v>1</v>
      </c>
      <c r="BA499" s="1">
        <f ca="1">IF(Table1[[#This Row],[Area]]="Area 1",Table1[[#This Row],[Income]],0)</f>
        <v>0</v>
      </c>
      <c r="BB499">
        <f ca="1">IF(Table1[[#This Row],[Area]]="Area 2",Table1[[#This Row],[Income]],0)</f>
        <v>0</v>
      </c>
      <c r="BC499">
        <f ca="1">IF(Table1[[#This Row],[Area]]="Area 3",Table1[[#This Row],[Income]],0)</f>
        <v>86544</v>
      </c>
      <c r="BD499">
        <f ca="1">IF(Table1[[#This Row],[Area]]="Area 4",Table1[[#This Row],[Income]],0)</f>
        <v>0</v>
      </c>
      <c r="BE499">
        <f ca="1">IF(Table1[[#This Row],[Area]]="Area 5",Table1[[#This Row],[Income]],0)</f>
        <v>0</v>
      </c>
      <c r="BF499">
        <f ca="1">IF(Table1[[#This Row],[Area]]="Area 6",Table1[[#This Row],[Income]],0)</f>
        <v>0</v>
      </c>
      <c r="BG499">
        <f ca="1">IF(Table1[[#This Row],[Area]]="Area 7",Table1[[#This Row],[Income]],0)</f>
        <v>0</v>
      </c>
      <c r="BH499">
        <f ca="1">IF(Table1[[#This Row],[Area]]="Area 8",Table1[[#This Row],[Income]],0)</f>
        <v>0</v>
      </c>
      <c r="BI499">
        <f ca="1">IF(Table1[[#This Row],[Area]]="Area 9",Table1[[#This Row],[Income]],0)</f>
        <v>0</v>
      </c>
      <c r="BJ499">
        <f ca="1">IF(Table1[[#This Row],[Area]]="Area 10",Table1[[#This Row],[Income]],0)</f>
        <v>0</v>
      </c>
      <c r="BK499">
        <f ca="1">IF(Table1[[#This Row],[Area]]="Area 11",Table1[[#This Row],[Income]],0)</f>
        <v>0</v>
      </c>
      <c r="BL499">
        <f ca="1">IF(Table1[[#This Row],[Area]]="Area 12",Table1[[#This Row],[Income]],0)</f>
        <v>0</v>
      </c>
      <c r="BM499">
        <f ca="1">IF(Table1[[#This Row],[Area]]="Area 13",Table1[[#This Row],[Income]],0)</f>
        <v>0</v>
      </c>
      <c r="BN499" s="2">
        <f ca="1">IF(Table1[[#This Row],[Area]]="Area 14",Table1[[#This Row],[Income]],0)</f>
        <v>0</v>
      </c>
      <c r="BO499" s="1">
        <f ca="1">IF(Table1[[#This Row],[Occupation]]="Health",Table1[[#This Row],[Income]],0)</f>
        <v>0</v>
      </c>
      <c r="BP499">
        <f ca="1">IF(Table1[[#This Row],[Occupation]]="Construction",Table1[[#This Row],[Income]],0)</f>
        <v>0</v>
      </c>
      <c r="BQ499">
        <f ca="1">IF(Table1[[#This Row],[Occupation]]="Teaching",Table1[[#This Row],[Income]],0)</f>
        <v>86544</v>
      </c>
      <c r="BR499">
        <f ca="1">IF(Table1[[#This Row],[Occupation]]="IT",Table1[[#This Row],[Income]],0)</f>
        <v>0</v>
      </c>
      <c r="BS499">
        <f ca="1">IF(Table1[[#This Row],[Occupation]]="General Work",Table1[[#This Row],[Income]],0)</f>
        <v>0</v>
      </c>
      <c r="BT499" s="2">
        <f ca="1">IF(Table1[[#This Row],[Occupation]]="Agriculture",Table1[[#This Row],[Income]],0)</f>
        <v>0</v>
      </c>
      <c r="BV499" s="1">
        <f ca="1">IF(Table1[[#This Row],[Value of Debts]]&gt;Table1[[#This Row],[Income]],1,0)</f>
        <v>1</v>
      </c>
      <c r="BY499" s="2">
        <f ca="1">IF(Table1[[#This Row],[Net Worth of person]]&gt;$BZ$5,Table1[[#This Row],[Age]],0)</f>
        <v>35</v>
      </c>
    </row>
    <row r="500" spans="2:77" x14ac:dyDescent="0.3">
      <c r="B500">
        <f t="shared" ca="1" si="168"/>
        <v>1</v>
      </c>
      <c r="C500" t="str">
        <f t="shared" ca="1" si="177"/>
        <v>Men</v>
      </c>
      <c r="D500">
        <f t="shared" ca="1" si="169"/>
        <v>36</v>
      </c>
      <c r="E500">
        <f t="shared" ca="1" si="170"/>
        <v>3</v>
      </c>
      <c r="F500" t="str">
        <f t="shared" ca="1" si="178"/>
        <v>Teaching</v>
      </c>
      <c r="G500">
        <f t="shared" ca="1" si="171"/>
        <v>5</v>
      </c>
      <c r="H500" t="str">
        <f t="shared" ca="1" si="179"/>
        <v>Others</v>
      </c>
      <c r="I500">
        <f t="shared" ca="1" si="172"/>
        <v>2</v>
      </c>
      <c r="J500">
        <f t="shared" ca="1" si="173"/>
        <v>2</v>
      </c>
      <c r="K500">
        <f t="shared" ca="1" si="174"/>
        <v>60538</v>
      </c>
      <c r="L500">
        <f t="shared" ca="1" si="175"/>
        <v>5</v>
      </c>
      <c r="M500" t="str">
        <f t="shared" ca="1" si="180"/>
        <v>Area 5</v>
      </c>
      <c r="N500">
        <f t="shared" ca="1" si="181"/>
        <v>302690</v>
      </c>
      <c r="O500">
        <f ca="1">RAND()*Table1[[#This Row],[value of House]]</f>
        <v>145842.68897171173</v>
      </c>
      <c r="P500">
        <f t="shared" ca="1" si="182"/>
        <v>74599.44844772447</v>
      </c>
      <c r="Q500">
        <f t="shared" ca="1" si="183"/>
        <v>20967</v>
      </c>
      <c r="R500">
        <f t="shared" ca="1" si="184"/>
        <v>43060.192722672196</v>
      </c>
      <c r="S500">
        <f t="shared" ca="1" si="185"/>
        <v>31844.96575884163</v>
      </c>
      <c r="T500">
        <f t="shared" ca="1" si="186"/>
        <v>409134.41420656606</v>
      </c>
      <c r="U500">
        <f t="shared" ca="1" si="187"/>
        <v>209869.88169438392</v>
      </c>
      <c r="V500">
        <f t="shared" ca="1" si="188"/>
        <v>199264.53251218214</v>
      </c>
      <c r="X500" s="1">
        <f ca="1">IF(Table1[[#This Row],[Gender]]="Men",1,0)</f>
        <v>1</v>
      </c>
      <c r="Y500">
        <f ca="1">IF(Table1[[#This Row],[Gender]]="Women",1,0)</f>
        <v>0</v>
      </c>
      <c r="AB500" s="2"/>
      <c r="AD500" s="1">
        <f ca="1">IF(Table1[[#This Row],[Occupation]]="General Work",1,0)</f>
        <v>0</v>
      </c>
      <c r="AE500">
        <f ca="1">IF(Table1[[#This Row],[Occupation]]="IT",1,0)</f>
        <v>0</v>
      </c>
      <c r="AF500">
        <f ca="1">IF(Table1[[#This Row],[Occupation]]="Agriculture",1,0)</f>
        <v>0</v>
      </c>
      <c r="AG500">
        <f ca="1">IF(Table1[[#This Row],[Occupation]]="Teaching",1,0)</f>
        <v>1</v>
      </c>
      <c r="AH500">
        <f ca="1">IF(Table1[[#This Row],[Occupation]]="Construction",1,0)</f>
        <v>0</v>
      </c>
      <c r="AI500">
        <f ca="1">IF(Table1[[#This Row],[Occupation]]="Health",1,0)</f>
        <v>0</v>
      </c>
      <c r="AP500" s="1"/>
      <c r="AQ500" s="11">
        <f t="shared" ca="1" si="167"/>
        <v>71275.73319808385</v>
      </c>
      <c r="AR500" s="2"/>
      <c r="AS500" s="1">
        <f ca="1">IF(Table1[[#This Row],[Value of Debts]]&gt;$AT$5,1,0)</f>
        <v>1</v>
      </c>
      <c r="AV500" s="2"/>
      <c r="AW500" s="16">
        <f ca="1">Table1[[#This Row],[Mortage Left]]/Table1[[#This Row],[value of House]]</f>
        <v>0.48182195966735514</v>
      </c>
      <c r="AX500">
        <f t="shared" ca="1" si="176"/>
        <v>0</v>
      </c>
      <c r="BA500" s="1">
        <f ca="1">IF(Table1[[#This Row],[Area]]="Area 1",Table1[[#This Row],[Income]],0)</f>
        <v>0</v>
      </c>
      <c r="BB500">
        <f ca="1">IF(Table1[[#This Row],[Area]]="Area 2",Table1[[#This Row],[Income]],0)</f>
        <v>0</v>
      </c>
      <c r="BC500">
        <f ca="1">IF(Table1[[#This Row],[Area]]="Area 3",Table1[[#This Row],[Income]],0)</f>
        <v>0</v>
      </c>
      <c r="BD500">
        <f ca="1">IF(Table1[[#This Row],[Area]]="Area 4",Table1[[#This Row],[Income]],0)</f>
        <v>0</v>
      </c>
      <c r="BE500">
        <f ca="1">IF(Table1[[#This Row],[Area]]="Area 5",Table1[[#This Row],[Income]],0)</f>
        <v>60538</v>
      </c>
      <c r="BF500">
        <f ca="1">IF(Table1[[#This Row],[Area]]="Area 6",Table1[[#This Row],[Income]],0)</f>
        <v>0</v>
      </c>
      <c r="BG500">
        <f ca="1">IF(Table1[[#This Row],[Area]]="Area 7",Table1[[#This Row],[Income]],0)</f>
        <v>0</v>
      </c>
      <c r="BH500">
        <f ca="1">IF(Table1[[#This Row],[Area]]="Area 8",Table1[[#This Row],[Income]],0)</f>
        <v>0</v>
      </c>
      <c r="BI500">
        <f ca="1">IF(Table1[[#This Row],[Area]]="Area 9",Table1[[#This Row],[Income]],0)</f>
        <v>0</v>
      </c>
      <c r="BJ500">
        <f ca="1">IF(Table1[[#This Row],[Area]]="Area 10",Table1[[#This Row],[Income]],0)</f>
        <v>0</v>
      </c>
      <c r="BK500">
        <f ca="1">IF(Table1[[#This Row],[Area]]="Area 11",Table1[[#This Row],[Income]],0)</f>
        <v>0</v>
      </c>
      <c r="BL500">
        <f ca="1">IF(Table1[[#This Row],[Area]]="Area 12",Table1[[#This Row],[Income]],0)</f>
        <v>0</v>
      </c>
      <c r="BM500">
        <f ca="1">IF(Table1[[#This Row],[Area]]="Area 13",Table1[[#This Row],[Income]],0)</f>
        <v>0</v>
      </c>
      <c r="BN500" s="2">
        <f ca="1">IF(Table1[[#This Row],[Area]]="Area 14",Table1[[#This Row],[Income]],0)</f>
        <v>0</v>
      </c>
      <c r="BO500" s="1">
        <f ca="1">IF(Table1[[#This Row],[Occupation]]="Health",Table1[[#This Row],[Income]],0)</f>
        <v>0</v>
      </c>
      <c r="BP500">
        <f ca="1">IF(Table1[[#This Row],[Occupation]]="Construction",Table1[[#This Row],[Income]],0)</f>
        <v>0</v>
      </c>
      <c r="BQ500">
        <f ca="1">IF(Table1[[#This Row],[Occupation]]="Teaching",Table1[[#This Row],[Income]],0)</f>
        <v>60538</v>
      </c>
      <c r="BR500">
        <f ca="1">IF(Table1[[#This Row],[Occupation]]="IT",Table1[[#This Row],[Income]],0)</f>
        <v>0</v>
      </c>
      <c r="BS500">
        <f ca="1">IF(Table1[[#This Row],[Occupation]]="General Work",Table1[[#This Row],[Income]],0)</f>
        <v>0</v>
      </c>
      <c r="BT500" s="2">
        <f ca="1">IF(Table1[[#This Row],[Occupation]]="Agriculture",Table1[[#This Row],[Income]],0)</f>
        <v>0</v>
      </c>
      <c r="BV500" s="1">
        <f ca="1">IF(Table1[[#This Row],[Value of Debts]]&gt;Table1[[#This Row],[Income]],1,0)</f>
        <v>1</v>
      </c>
      <c r="BY500" s="2">
        <f ca="1">IF(Table1[[#This Row],[Net Worth of person]]&gt;$BZ$5,Table1[[#This Row],[Age]],0)</f>
        <v>36</v>
      </c>
    </row>
    <row r="501" spans="2:77" x14ac:dyDescent="0.3">
      <c r="B501">
        <f t="shared" ca="1" si="168"/>
        <v>1</v>
      </c>
      <c r="C501" t="str">
        <f t="shared" ca="1" si="177"/>
        <v>Men</v>
      </c>
      <c r="D501">
        <f t="shared" ca="1" si="169"/>
        <v>35</v>
      </c>
      <c r="E501">
        <f t="shared" ca="1" si="170"/>
        <v>1</v>
      </c>
      <c r="F501" t="str">
        <f t="shared" ca="1" si="178"/>
        <v>Health</v>
      </c>
      <c r="G501">
        <f t="shared" ca="1" si="171"/>
        <v>1</v>
      </c>
      <c r="H501" t="str">
        <f t="shared" ca="1" si="179"/>
        <v>High School</v>
      </c>
      <c r="I501">
        <f t="shared" ca="1" si="172"/>
        <v>4</v>
      </c>
      <c r="J501">
        <f t="shared" ca="1" si="173"/>
        <v>1</v>
      </c>
      <c r="K501">
        <f t="shared" ca="1" si="174"/>
        <v>81969</v>
      </c>
      <c r="L501">
        <f t="shared" ca="1" si="175"/>
        <v>12</v>
      </c>
      <c r="M501" t="str">
        <f t="shared" ca="1" si="180"/>
        <v>Area 12</v>
      </c>
      <c r="N501">
        <f t="shared" ca="1" si="181"/>
        <v>327876</v>
      </c>
      <c r="O501">
        <f ca="1">RAND()*Table1[[#This Row],[value of House]]</f>
        <v>281112.03437549644</v>
      </c>
      <c r="P501">
        <f t="shared" ca="1" si="182"/>
        <v>71275.73319808385</v>
      </c>
      <c r="Q501">
        <f t="shared" ca="1" si="183"/>
        <v>55539</v>
      </c>
      <c r="R501">
        <f t="shared" ca="1" si="184"/>
        <v>113410.72240742587</v>
      </c>
      <c r="S501">
        <f t="shared" ca="1" si="185"/>
        <v>7355.4387323606506</v>
      </c>
      <c r="T501">
        <f t="shared" ca="1" si="186"/>
        <v>406507.17193044449</v>
      </c>
      <c r="U501">
        <f t="shared" ca="1" si="187"/>
        <v>450061.75678292231</v>
      </c>
      <c r="V501">
        <f t="shared" ca="1" si="188"/>
        <v>-43554.584852477827</v>
      </c>
      <c r="X501" s="1">
        <f ca="1">IF(Table1[[#This Row],[Gender]]="Men",1,0)</f>
        <v>1</v>
      </c>
      <c r="Y501">
        <f ca="1">IF(Table1[[#This Row],[Gender]]="Women",1,0)</f>
        <v>0</v>
      </c>
      <c r="AB501" s="2"/>
      <c r="AD501" s="1">
        <f ca="1">IF(Table1[[#This Row],[Occupation]]="General Work",1,0)</f>
        <v>0</v>
      </c>
      <c r="AE501">
        <f ca="1">IF(Table1[[#This Row],[Occupation]]="IT",1,0)</f>
        <v>0</v>
      </c>
      <c r="AF501">
        <f ca="1">IF(Table1[[#This Row],[Occupation]]="Agriculture",1,0)</f>
        <v>0</v>
      </c>
      <c r="AG501">
        <f ca="1">IF(Table1[[#This Row],[Occupation]]="Teaching",1,0)</f>
        <v>0</v>
      </c>
      <c r="AH501">
        <f ca="1">IF(Table1[[#This Row],[Occupation]]="Construction",1,0)</f>
        <v>0</v>
      </c>
      <c r="AI501">
        <f ca="1">IF(Table1[[#This Row],[Occupation]]="Health",1,0)</f>
        <v>1</v>
      </c>
      <c r="AP501" s="1"/>
      <c r="AQ501" s="11">
        <f t="shared" ca="1" si="167"/>
        <v>25942.223494980786</v>
      </c>
      <c r="AR501" s="2"/>
      <c r="AS501" s="1">
        <f ca="1">IF(Table1[[#This Row],[Value of Debts]]&gt;$AT$5,1,0)</f>
        <v>1</v>
      </c>
      <c r="AV501" s="2"/>
      <c r="AW501" s="16">
        <f ca="1">Table1[[#This Row],[Mortage Left]]/Table1[[#This Row],[value of House]]</f>
        <v>0.85737301411355649</v>
      </c>
      <c r="AX501">
        <f t="shared" ca="1" si="176"/>
        <v>0</v>
      </c>
      <c r="BA501" s="1">
        <f ca="1">IF(Table1[[#This Row],[Area]]="Area 1",Table1[[#This Row],[Income]],0)</f>
        <v>0</v>
      </c>
      <c r="BB501">
        <f ca="1">IF(Table1[[#This Row],[Area]]="Area 2",Table1[[#This Row],[Income]],0)</f>
        <v>0</v>
      </c>
      <c r="BC501">
        <f ca="1">IF(Table1[[#This Row],[Area]]="Area 3",Table1[[#This Row],[Income]],0)</f>
        <v>0</v>
      </c>
      <c r="BD501">
        <f ca="1">IF(Table1[[#This Row],[Area]]="Area 4",Table1[[#This Row],[Income]],0)</f>
        <v>0</v>
      </c>
      <c r="BE501">
        <f ca="1">IF(Table1[[#This Row],[Area]]="Area 5",Table1[[#This Row],[Income]],0)</f>
        <v>0</v>
      </c>
      <c r="BF501">
        <f ca="1">IF(Table1[[#This Row],[Area]]="Area 6",Table1[[#This Row],[Income]],0)</f>
        <v>0</v>
      </c>
      <c r="BG501">
        <f ca="1">IF(Table1[[#This Row],[Area]]="Area 7",Table1[[#This Row],[Income]],0)</f>
        <v>0</v>
      </c>
      <c r="BH501">
        <f ca="1">IF(Table1[[#This Row],[Area]]="Area 8",Table1[[#This Row],[Income]],0)</f>
        <v>0</v>
      </c>
      <c r="BI501">
        <f ca="1">IF(Table1[[#This Row],[Area]]="Area 9",Table1[[#This Row],[Income]],0)</f>
        <v>0</v>
      </c>
      <c r="BJ501">
        <f ca="1">IF(Table1[[#This Row],[Area]]="Area 10",Table1[[#This Row],[Income]],0)</f>
        <v>0</v>
      </c>
      <c r="BK501">
        <f ca="1">IF(Table1[[#This Row],[Area]]="Area 11",Table1[[#This Row],[Income]],0)</f>
        <v>0</v>
      </c>
      <c r="BL501">
        <f ca="1">IF(Table1[[#This Row],[Area]]="Area 12",Table1[[#This Row],[Income]],0)</f>
        <v>81969</v>
      </c>
      <c r="BM501">
        <f ca="1">IF(Table1[[#This Row],[Area]]="Area 13",Table1[[#This Row],[Income]],0)</f>
        <v>0</v>
      </c>
      <c r="BN501" s="2">
        <f ca="1">IF(Table1[[#This Row],[Area]]="Area 14",Table1[[#This Row],[Income]],0)</f>
        <v>0</v>
      </c>
      <c r="BO501" s="1">
        <f ca="1">IF(Table1[[#This Row],[Occupation]]="Health",Table1[[#This Row],[Income]],0)</f>
        <v>81969</v>
      </c>
      <c r="BP501">
        <f ca="1">IF(Table1[[#This Row],[Occupation]]="Construction",Table1[[#This Row],[Income]],0)</f>
        <v>0</v>
      </c>
      <c r="BQ501">
        <f ca="1">IF(Table1[[#This Row],[Occupation]]="Teaching",Table1[[#This Row],[Income]],0)</f>
        <v>0</v>
      </c>
      <c r="BR501">
        <f ca="1">IF(Table1[[#This Row],[Occupation]]="IT",Table1[[#This Row],[Income]],0)</f>
        <v>0</v>
      </c>
      <c r="BS501">
        <f ca="1">IF(Table1[[#This Row],[Occupation]]="General Work",Table1[[#This Row],[Income]],0)</f>
        <v>0</v>
      </c>
      <c r="BT501" s="2">
        <f ca="1">IF(Table1[[#This Row],[Occupation]]="Agriculture",Table1[[#This Row],[Income]],0)</f>
        <v>0</v>
      </c>
      <c r="BV501" s="1">
        <f ca="1">IF(Table1[[#This Row],[Value of Debts]]&gt;Table1[[#This Row],[Income]],1,0)</f>
        <v>1</v>
      </c>
      <c r="BY501" s="2">
        <f ca="1">IF(Table1[[#This Row],[Net Worth of person]]&gt;$BZ$5,Table1[[#This Row],[Age]],0)</f>
        <v>0</v>
      </c>
    </row>
    <row r="502" spans="2:77" x14ac:dyDescent="0.3">
      <c r="B502">
        <f t="shared" ca="1" si="168"/>
        <v>1</v>
      </c>
      <c r="C502" t="str">
        <f t="shared" ca="1" si="177"/>
        <v>Men</v>
      </c>
      <c r="D502">
        <f t="shared" ca="1" si="169"/>
        <v>29</v>
      </c>
      <c r="E502">
        <f t="shared" ca="1" si="170"/>
        <v>2</v>
      </c>
      <c r="F502" t="str">
        <f t="shared" ca="1" si="178"/>
        <v>Construction</v>
      </c>
      <c r="G502">
        <f t="shared" ca="1" si="171"/>
        <v>4</v>
      </c>
      <c r="H502" t="str">
        <f t="shared" ca="1" si="179"/>
        <v>Technical</v>
      </c>
      <c r="I502">
        <f t="shared" ca="1" si="172"/>
        <v>4</v>
      </c>
      <c r="J502">
        <f t="shared" ca="1" si="173"/>
        <v>2</v>
      </c>
      <c r="K502">
        <f t="shared" ca="1" si="174"/>
        <v>32300</v>
      </c>
      <c r="L502">
        <f t="shared" ca="1" si="175"/>
        <v>9</v>
      </c>
      <c r="M502" t="str">
        <f t="shared" ca="1" si="180"/>
        <v>Area 9</v>
      </c>
      <c r="N502">
        <f t="shared" ca="1" si="181"/>
        <v>96900</v>
      </c>
      <c r="O502">
        <f ca="1">RAND()*Table1[[#This Row],[value of House]]</f>
        <v>53284.044082151493</v>
      </c>
      <c r="P502">
        <f t="shared" ca="1" si="182"/>
        <v>51884.446989961572</v>
      </c>
      <c r="Q502">
        <f t="shared" ca="1" si="183"/>
        <v>16383</v>
      </c>
      <c r="R502">
        <f t="shared" ca="1" si="184"/>
        <v>58213.822545048337</v>
      </c>
      <c r="S502">
        <f t="shared" ca="1" si="185"/>
        <v>46453.732960748734</v>
      </c>
      <c r="T502">
        <f t="shared" ca="1" si="186"/>
        <v>195238.17995071033</v>
      </c>
      <c r="U502">
        <f t="shared" ca="1" si="187"/>
        <v>127880.86662719984</v>
      </c>
      <c r="V502">
        <f t="shared" ca="1" si="188"/>
        <v>67357.313323510491</v>
      </c>
      <c r="X502" s="1">
        <f ca="1">IF(Table1[[#This Row],[Gender]]="Men",1,0)</f>
        <v>1</v>
      </c>
      <c r="Y502">
        <f ca="1">IF(Table1[[#This Row],[Gender]]="Women",1,0)</f>
        <v>0</v>
      </c>
      <c r="AB502" s="2"/>
      <c r="AD502" s="1">
        <f ca="1">IF(Table1[[#This Row],[Occupation]]="General Work",1,0)</f>
        <v>0</v>
      </c>
      <c r="AE502">
        <f ca="1">IF(Table1[[#This Row],[Occupation]]="IT",1,0)</f>
        <v>0</v>
      </c>
      <c r="AF502">
        <f ca="1">IF(Table1[[#This Row],[Occupation]]="Agriculture",1,0)</f>
        <v>0</v>
      </c>
      <c r="AG502">
        <f ca="1">IF(Table1[[#This Row],[Occupation]]="Teaching",1,0)</f>
        <v>0</v>
      </c>
      <c r="AH502">
        <f ca="1">IF(Table1[[#This Row],[Occupation]]="Construction",1,0)</f>
        <v>1</v>
      </c>
      <c r="AI502">
        <f ca="1">IF(Table1[[#This Row],[Occupation]]="Health",1,0)</f>
        <v>0</v>
      </c>
      <c r="AP502" s="1"/>
      <c r="AQ502" s="11">
        <f t="shared" ca="1" si="167"/>
        <v>34287.702554434742</v>
      </c>
      <c r="AR502" s="2"/>
      <c r="AS502" s="1">
        <f ca="1">IF(Table1[[#This Row],[Value of Debts]]&gt;$AT$5,1,0)</f>
        <v>1</v>
      </c>
      <c r="AV502" s="2"/>
      <c r="AW502" s="16">
        <f ca="1">Table1[[#This Row],[Mortage Left]]/Table1[[#This Row],[value of House]]</f>
        <v>0.54988693583231674</v>
      </c>
      <c r="AX502">
        <f t="shared" ca="1" si="176"/>
        <v>0</v>
      </c>
      <c r="BA502" s="1">
        <f ca="1">IF(Table1[[#This Row],[Area]]="Area 1",Table1[[#This Row],[Income]],0)</f>
        <v>0</v>
      </c>
      <c r="BB502">
        <f ca="1">IF(Table1[[#This Row],[Area]]="Area 2",Table1[[#This Row],[Income]],0)</f>
        <v>0</v>
      </c>
      <c r="BC502">
        <f ca="1">IF(Table1[[#This Row],[Area]]="Area 3",Table1[[#This Row],[Income]],0)</f>
        <v>0</v>
      </c>
      <c r="BD502">
        <f ca="1">IF(Table1[[#This Row],[Area]]="Area 4",Table1[[#This Row],[Income]],0)</f>
        <v>0</v>
      </c>
      <c r="BE502">
        <f ca="1">IF(Table1[[#This Row],[Area]]="Area 5",Table1[[#This Row],[Income]],0)</f>
        <v>0</v>
      </c>
      <c r="BF502">
        <f ca="1">IF(Table1[[#This Row],[Area]]="Area 6",Table1[[#This Row],[Income]],0)</f>
        <v>0</v>
      </c>
      <c r="BG502">
        <f ca="1">IF(Table1[[#This Row],[Area]]="Area 7",Table1[[#This Row],[Income]],0)</f>
        <v>0</v>
      </c>
      <c r="BH502">
        <f ca="1">IF(Table1[[#This Row],[Area]]="Area 8",Table1[[#This Row],[Income]],0)</f>
        <v>0</v>
      </c>
      <c r="BI502">
        <f ca="1">IF(Table1[[#This Row],[Area]]="Area 9",Table1[[#This Row],[Income]],0)</f>
        <v>32300</v>
      </c>
      <c r="BJ502">
        <f ca="1">IF(Table1[[#This Row],[Area]]="Area 10",Table1[[#This Row],[Income]],0)</f>
        <v>0</v>
      </c>
      <c r="BK502">
        <f ca="1">IF(Table1[[#This Row],[Area]]="Area 11",Table1[[#This Row],[Income]],0)</f>
        <v>0</v>
      </c>
      <c r="BL502">
        <f ca="1">IF(Table1[[#This Row],[Area]]="Area 12",Table1[[#This Row],[Income]],0)</f>
        <v>0</v>
      </c>
      <c r="BM502">
        <f ca="1">IF(Table1[[#This Row],[Area]]="Area 13",Table1[[#This Row],[Income]],0)</f>
        <v>0</v>
      </c>
      <c r="BN502" s="2">
        <f ca="1">IF(Table1[[#This Row],[Area]]="Area 14",Table1[[#This Row],[Income]],0)</f>
        <v>0</v>
      </c>
      <c r="BO502" s="1">
        <f ca="1">IF(Table1[[#This Row],[Occupation]]="Health",Table1[[#This Row],[Income]],0)</f>
        <v>0</v>
      </c>
      <c r="BP502">
        <f ca="1">IF(Table1[[#This Row],[Occupation]]="Construction",Table1[[#This Row],[Income]],0)</f>
        <v>32300</v>
      </c>
      <c r="BQ502">
        <f ca="1">IF(Table1[[#This Row],[Occupation]]="Teaching",Table1[[#This Row],[Income]],0)</f>
        <v>0</v>
      </c>
      <c r="BR502">
        <f ca="1">IF(Table1[[#This Row],[Occupation]]="IT",Table1[[#This Row],[Income]],0)</f>
        <v>0</v>
      </c>
      <c r="BS502">
        <f ca="1">IF(Table1[[#This Row],[Occupation]]="General Work",Table1[[#This Row],[Income]],0)</f>
        <v>0</v>
      </c>
      <c r="BT502" s="2">
        <f ca="1">IF(Table1[[#This Row],[Occupation]]="Agriculture",Table1[[#This Row],[Income]],0)</f>
        <v>0</v>
      </c>
      <c r="BV502" s="1">
        <f ca="1">IF(Table1[[#This Row],[Value of Debts]]&gt;Table1[[#This Row],[Income]],1,0)</f>
        <v>1</v>
      </c>
      <c r="BY502" s="2">
        <f ca="1">IF(Table1[[#This Row],[Net Worth of person]]&gt;$BZ$5,Table1[[#This Row],[Age]],0)</f>
        <v>0</v>
      </c>
    </row>
    <row r="503" spans="2:77" x14ac:dyDescent="0.3">
      <c r="B503">
        <f t="shared" ca="1" si="168"/>
        <v>1</v>
      </c>
      <c r="C503" t="str">
        <f t="shared" ca="1" si="177"/>
        <v>Men</v>
      </c>
      <c r="D503">
        <f t="shared" ca="1" si="169"/>
        <v>26</v>
      </c>
      <c r="E503">
        <f t="shared" ca="1" si="170"/>
        <v>1</v>
      </c>
      <c r="F503" t="str">
        <f t="shared" ca="1" si="178"/>
        <v>Health</v>
      </c>
      <c r="G503">
        <f t="shared" ca="1" si="171"/>
        <v>1</v>
      </c>
      <c r="H503" t="str">
        <f t="shared" ca="1" si="179"/>
        <v>High School</v>
      </c>
      <c r="I503">
        <f t="shared" ca="1" si="172"/>
        <v>2</v>
      </c>
      <c r="J503">
        <f t="shared" ca="1" si="173"/>
        <v>3</v>
      </c>
      <c r="K503">
        <f t="shared" ca="1" si="174"/>
        <v>58531</v>
      </c>
      <c r="L503">
        <f t="shared" ca="1" si="175"/>
        <v>2</v>
      </c>
      <c r="M503" t="str">
        <f t="shared" ca="1" si="180"/>
        <v>Area 2</v>
      </c>
      <c r="N503">
        <f t="shared" ca="1" si="181"/>
        <v>234124</v>
      </c>
      <c r="O503">
        <f ca="1">RAND()*Table1[[#This Row],[value of House]]</f>
        <v>27739.594216823309</v>
      </c>
      <c r="P503">
        <f t="shared" ca="1" si="182"/>
        <v>102863.10766330422</v>
      </c>
      <c r="Q503">
        <f t="shared" ca="1" si="183"/>
        <v>98142</v>
      </c>
      <c r="R503">
        <f t="shared" ca="1" si="184"/>
        <v>13687.448940340884</v>
      </c>
      <c r="S503">
        <f t="shared" ca="1" si="185"/>
        <v>37280.794194648479</v>
      </c>
      <c r="T503">
        <f t="shared" ca="1" si="186"/>
        <v>374267.9018579527</v>
      </c>
      <c r="U503">
        <f t="shared" ca="1" si="187"/>
        <v>139569.04315716421</v>
      </c>
      <c r="V503">
        <f t="shared" ca="1" si="188"/>
        <v>234698.85870078849</v>
      </c>
      <c r="X503" s="1">
        <f ca="1">IF(Table1[[#This Row],[Gender]]="Men",1,0)</f>
        <v>1</v>
      </c>
      <c r="Y503">
        <f ca="1">IF(Table1[[#This Row],[Gender]]="Women",1,0)</f>
        <v>0</v>
      </c>
      <c r="AB503" s="2"/>
      <c r="AD503" s="1">
        <f ca="1">IF(Table1[[#This Row],[Occupation]]="General Work",1,0)</f>
        <v>0</v>
      </c>
      <c r="AE503">
        <f ca="1">IF(Table1[[#This Row],[Occupation]]="IT",1,0)</f>
        <v>0</v>
      </c>
      <c r="AF503">
        <f ca="1">IF(Table1[[#This Row],[Occupation]]="Agriculture",1,0)</f>
        <v>0</v>
      </c>
      <c r="AG503">
        <f ca="1">IF(Table1[[#This Row],[Occupation]]="Teaching",1,0)</f>
        <v>0</v>
      </c>
      <c r="AH503">
        <f ca="1">IF(Table1[[#This Row],[Occupation]]="Construction",1,0)</f>
        <v>0</v>
      </c>
      <c r="AI503">
        <f ca="1">IF(Table1[[#This Row],[Occupation]]="Health",1,0)</f>
        <v>1</v>
      </c>
      <c r="AP503" s="1"/>
      <c r="AQ503" s="11">
        <f t="shared" ca="1" si="167"/>
        <v>16502.647301825753</v>
      </c>
      <c r="AR503" s="2"/>
      <c r="AS503" s="1">
        <f ca="1">IF(Table1[[#This Row],[Value of Debts]]&gt;$AT$5,1,0)</f>
        <v>1</v>
      </c>
      <c r="AV503" s="2"/>
      <c r="AW503" s="16">
        <f ca="1">Table1[[#This Row],[Mortage Left]]/Table1[[#This Row],[value of House]]</f>
        <v>0.11848248883849288</v>
      </c>
      <c r="AX503">
        <f t="shared" ca="1" si="176"/>
        <v>1</v>
      </c>
      <c r="BA503" s="1">
        <f ca="1">IF(Table1[[#This Row],[Area]]="Area 1",Table1[[#This Row],[Income]],0)</f>
        <v>0</v>
      </c>
      <c r="BB503">
        <f ca="1">IF(Table1[[#This Row],[Area]]="Area 2",Table1[[#This Row],[Income]],0)</f>
        <v>58531</v>
      </c>
      <c r="BC503">
        <f ca="1">IF(Table1[[#This Row],[Area]]="Area 3",Table1[[#This Row],[Income]],0)</f>
        <v>0</v>
      </c>
      <c r="BD503">
        <f ca="1">IF(Table1[[#This Row],[Area]]="Area 4",Table1[[#This Row],[Income]],0)</f>
        <v>0</v>
      </c>
      <c r="BE503">
        <f ca="1">IF(Table1[[#This Row],[Area]]="Area 5",Table1[[#This Row],[Income]],0)</f>
        <v>0</v>
      </c>
      <c r="BF503">
        <f ca="1">IF(Table1[[#This Row],[Area]]="Area 6",Table1[[#This Row],[Income]],0)</f>
        <v>0</v>
      </c>
      <c r="BG503">
        <f ca="1">IF(Table1[[#This Row],[Area]]="Area 7",Table1[[#This Row],[Income]],0)</f>
        <v>0</v>
      </c>
      <c r="BH503">
        <f ca="1">IF(Table1[[#This Row],[Area]]="Area 8",Table1[[#This Row],[Income]],0)</f>
        <v>0</v>
      </c>
      <c r="BI503">
        <f ca="1">IF(Table1[[#This Row],[Area]]="Area 9",Table1[[#This Row],[Income]],0)</f>
        <v>0</v>
      </c>
      <c r="BJ503">
        <f ca="1">IF(Table1[[#This Row],[Area]]="Area 10",Table1[[#This Row],[Income]],0)</f>
        <v>0</v>
      </c>
      <c r="BK503">
        <f ca="1">IF(Table1[[#This Row],[Area]]="Area 11",Table1[[#This Row],[Income]],0)</f>
        <v>0</v>
      </c>
      <c r="BL503">
        <f ca="1">IF(Table1[[#This Row],[Area]]="Area 12",Table1[[#This Row],[Income]],0)</f>
        <v>0</v>
      </c>
      <c r="BM503">
        <f ca="1">IF(Table1[[#This Row],[Area]]="Area 13",Table1[[#This Row],[Income]],0)</f>
        <v>0</v>
      </c>
      <c r="BN503" s="2">
        <f ca="1">IF(Table1[[#This Row],[Area]]="Area 14",Table1[[#This Row],[Income]],0)</f>
        <v>0</v>
      </c>
      <c r="BO503" s="1">
        <f ca="1">IF(Table1[[#This Row],[Occupation]]="Health",Table1[[#This Row],[Income]],0)</f>
        <v>58531</v>
      </c>
      <c r="BP503">
        <f ca="1">IF(Table1[[#This Row],[Occupation]]="Construction",Table1[[#This Row],[Income]],0)</f>
        <v>0</v>
      </c>
      <c r="BQ503">
        <f ca="1">IF(Table1[[#This Row],[Occupation]]="Teaching",Table1[[#This Row],[Income]],0)</f>
        <v>0</v>
      </c>
      <c r="BR503">
        <f ca="1">IF(Table1[[#This Row],[Occupation]]="IT",Table1[[#This Row],[Income]],0)</f>
        <v>0</v>
      </c>
      <c r="BS503">
        <f ca="1">IF(Table1[[#This Row],[Occupation]]="General Work",Table1[[#This Row],[Income]],0)</f>
        <v>0</v>
      </c>
      <c r="BT503" s="2">
        <f ca="1">IF(Table1[[#This Row],[Occupation]]="Agriculture",Table1[[#This Row],[Income]],0)</f>
        <v>0</v>
      </c>
      <c r="BV503" s="1">
        <f ca="1">IF(Table1[[#This Row],[Value of Debts]]&gt;Table1[[#This Row],[Income]],1,0)</f>
        <v>1</v>
      </c>
      <c r="BY503" s="2">
        <f ca="1">IF(Table1[[#This Row],[Net Worth of person]]&gt;$BZ$5,Table1[[#This Row],[Age]],0)</f>
        <v>26</v>
      </c>
    </row>
    <row r="504" spans="2:77" x14ac:dyDescent="0.3">
      <c r="B504">
        <f t="shared" ca="1" si="168"/>
        <v>1</v>
      </c>
      <c r="C504" t="str">
        <f t="shared" ca="1" si="177"/>
        <v>Men</v>
      </c>
      <c r="D504">
        <f t="shared" ca="1" si="169"/>
        <v>30</v>
      </c>
      <c r="E504">
        <f t="shared" ca="1" si="170"/>
        <v>3</v>
      </c>
      <c r="F504" t="str">
        <f t="shared" ca="1" si="178"/>
        <v>Teaching</v>
      </c>
      <c r="G504">
        <f t="shared" ca="1" si="171"/>
        <v>2</v>
      </c>
      <c r="H504" t="str">
        <f t="shared" ca="1" si="179"/>
        <v>College</v>
      </c>
      <c r="I504">
        <f t="shared" ca="1" si="172"/>
        <v>1</v>
      </c>
      <c r="J504">
        <f t="shared" ca="1" si="173"/>
        <v>2</v>
      </c>
      <c r="K504">
        <f t="shared" ca="1" si="174"/>
        <v>58045</v>
      </c>
      <c r="L504">
        <f t="shared" ca="1" si="175"/>
        <v>14</v>
      </c>
      <c r="M504" t="str">
        <f t="shared" ca="1" si="180"/>
        <v>Area 14</v>
      </c>
      <c r="N504">
        <f t="shared" ca="1" si="181"/>
        <v>290225</v>
      </c>
      <c r="O504">
        <f ca="1">RAND()*Table1[[#This Row],[value of House]]</f>
        <v>191940.53300047576</v>
      </c>
      <c r="P504">
        <f t="shared" ca="1" si="182"/>
        <v>33005.294603651506</v>
      </c>
      <c r="Q504">
        <f t="shared" ca="1" si="183"/>
        <v>21521</v>
      </c>
      <c r="R504">
        <f t="shared" ca="1" si="184"/>
        <v>78931.865759550245</v>
      </c>
      <c r="S504">
        <f t="shared" ca="1" si="185"/>
        <v>31602.509323220911</v>
      </c>
      <c r="T504">
        <f t="shared" ca="1" si="186"/>
        <v>354832.80392687244</v>
      </c>
      <c r="U504">
        <f t="shared" ca="1" si="187"/>
        <v>292393.39876002597</v>
      </c>
      <c r="V504">
        <f t="shared" ca="1" si="188"/>
        <v>62439.405166846467</v>
      </c>
      <c r="X504" s="1">
        <f ca="1">IF(Table1[[#This Row],[Gender]]="Men",1,0)</f>
        <v>1</v>
      </c>
      <c r="Y504">
        <f ca="1">IF(Table1[[#This Row],[Gender]]="Women",1,0)</f>
        <v>0</v>
      </c>
      <c r="AB504" s="2"/>
      <c r="AD504" s="1">
        <f ca="1">IF(Table1[[#This Row],[Occupation]]="General Work",1,0)</f>
        <v>0</v>
      </c>
      <c r="AE504">
        <f ca="1">IF(Table1[[#This Row],[Occupation]]="IT",1,0)</f>
        <v>0</v>
      </c>
      <c r="AF504">
        <f ca="1">IF(Table1[[#This Row],[Occupation]]="Agriculture",1,0)</f>
        <v>0</v>
      </c>
      <c r="AG504">
        <f ca="1">IF(Table1[[#This Row],[Occupation]]="Teaching",1,0)</f>
        <v>1</v>
      </c>
      <c r="AH504">
        <f ca="1">IF(Table1[[#This Row],[Occupation]]="Construction",1,0)</f>
        <v>0</v>
      </c>
      <c r="AI504">
        <f ca="1">IF(Table1[[#This Row],[Occupation]]="Health",1,0)</f>
        <v>0</v>
      </c>
      <c r="AP504" s="1"/>
      <c r="AQ504" s="11">
        <f t="shared" ca="1" si="167"/>
        <v>52361.924223695256</v>
      </c>
      <c r="AR504" s="2"/>
      <c r="AS504" s="1">
        <f ca="1">IF(Table1[[#This Row],[Value of Debts]]&gt;$AT$5,1,0)</f>
        <v>1</v>
      </c>
      <c r="AV504" s="2"/>
      <c r="AW504" s="16">
        <f ca="1">Table1[[#This Row],[Mortage Left]]/Table1[[#This Row],[value of House]]</f>
        <v>0.66135078990602381</v>
      </c>
      <c r="AX504">
        <f t="shared" ca="1" si="176"/>
        <v>0</v>
      </c>
      <c r="BA504" s="1">
        <f ca="1">IF(Table1[[#This Row],[Area]]="Area 1",Table1[[#This Row],[Income]],0)</f>
        <v>0</v>
      </c>
      <c r="BB504">
        <f ca="1">IF(Table1[[#This Row],[Area]]="Area 2",Table1[[#This Row],[Income]],0)</f>
        <v>0</v>
      </c>
      <c r="BC504">
        <f ca="1">IF(Table1[[#This Row],[Area]]="Area 3",Table1[[#This Row],[Income]],0)</f>
        <v>0</v>
      </c>
      <c r="BD504">
        <f ca="1">IF(Table1[[#This Row],[Area]]="Area 4",Table1[[#This Row],[Income]],0)</f>
        <v>0</v>
      </c>
      <c r="BE504">
        <f ca="1">IF(Table1[[#This Row],[Area]]="Area 5",Table1[[#This Row],[Income]],0)</f>
        <v>0</v>
      </c>
      <c r="BF504">
        <f ca="1">IF(Table1[[#This Row],[Area]]="Area 6",Table1[[#This Row],[Income]],0)</f>
        <v>0</v>
      </c>
      <c r="BG504">
        <f ca="1">IF(Table1[[#This Row],[Area]]="Area 7",Table1[[#This Row],[Income]],0)</f>
        <v>0</v>
      </c>
      <c r="BH504">
        <f ca="1">IF(Table1[[#This Row],[Area]]="Area 8",Table1[[#This Row],[Income]],0)</f>
        <v>0</v>
      </c>
      <c r="BI504">
        <f ca="1">IF(Table1[[#This Row],[Area]]="Area 9",Table1[[#This Row],[Income]],0)</f>
        <v>0</v>
      </c>
      <c r="BJ504">
        <f ca="1">IF(Table1[[#This Row],[Area]]="Area 10",Table1[[#This Row],[Income]],0)</f>
        <v>0</v>
      </c>
      <c r="BK504">
        <f ca="1">IF(Table1[[#This Row],[Area]]="Area 11",Table1[[#This Row],[Income]],0)</f>
        <v>0</v>
      </c>
      <c r="BL504">
        <f ca="1">IF(Table1[[#This Row],[Area]]="Area 12",Table1[[#This Row],[Income]],0)</f>
        <v>0</v>
      </c>
      <c r="BM504">
        <f ca="1">IF(Table1[[#This Row],[Area]]="Area 13",Table1[[#This Row],[Income]],0)</f>
        <v>0</v>
      </c>
      <c r="BN504" s="2">
        <f ca="1">IF(Table1[[#This Row],[Area]]="Area 14",Table1[[#This Row],[Income]],0)</f>
        <v>58045</v>
      </c>
      <c r="BO504" s="1">
        <f ca="1">IF(Table1[[#This Row],[Occupation]]="Health",Table1[[#This Row],[Income]],0)</f>
        <v>0</v>
      </c>
      <c r="BP504">
        <f ca="1">IF(Table1[[#This Row],[Occupation]]="Construction",Table1[[#This Row],[Income]],0)</f>
        <v>0</v>
      </c>
      <c r="BQ504">
        <f ca="1">IF(Table1[[#This Row],[Occupation]]="Teaching",Table1[[#This Row],[Income]],0)</f>
        <v>58045</v>
      </c>
      <c r="BR504">
        <f ca="1">IF(Table1[[#This Row],[Occupation]]="IT",Table1[[#This Row],[Income]],0)</f>
        <v>0</v>
      </c>
      <c r="BS504">
        <f ca="1">IF(Table1[[#This Row],[Occupation]]="General Work",Table1[[#This Row],[Income]],0)</f>
        <v>0</v>
      </c>
      <c r="BT504" s="2">
        <f ca="1">IF(Table1[[#This Row],[Occupation]]="Agriculture",Table1[[#This Row],[Income]],0)</f>
        <v>0</v>
      </c>
      <c r="BV504" s="1">
        <f ca="1">IF(Table1[[#This Row],[Value of Debts]]&gt;Table1[[#This Row],[Income]],1,0)</f>
        <v>1</v>
      </c>
      <c r="BY504" s="2">
        <f ca="1">IF(Table1[[#This Row],[Net Worth of person]]&gt;$BZ$5,Table1[[#This Row],[Age]],0)</f>
        <v>0</v>
      </c>
    </row>
    <row r="505" spans="2:77" x14ac:dyDescent="0.3">
      <c r="B505">
        <f t="shared" ca="1" si="168"/>
        <v>2</v>
      </c>
      <c r="C505" t="str">
        <f t="shared" ca="1" si="177"/>
        <v>Women</v>
      </c>
      <c r="D505">
        <f t="shared" ca="1" si="169"/>
        <v>33</v>
      </c>
      <c r="E505">
        <f t="shared" ca="1" si="170"/>
        <v>5</v>
      </c>
      <c r="F505" t="str">
        <f t="shared" ca="1" si="178"/>
        <v>General Work</v>
      </c>
      <c r="G505">
        <f t="shared" ca="1" si="171"/>
        <v>4</v>
      </c>
      <c r="H505" t="str">
        <f t="shared" ca="1" si="179"/>
        <v>Technical</v>
      </c>
      <c r="I505">
        <f t="shared" ca="1" si="172"/>
        <v>3</v>
      </c>
      <c r="J505">
        <f t="shared" ca="1" si="173"/>
        <v>1</v>
      </c>
      <c r="K505">
        <f t="shared" ca="1" si="174"/>
        <v>65792</v>
      </c>
      <c r="L505">
        <f t="shared" ca="1" si="175"/>
        <v>9</v>
      </c>
      <c r="M505" t="str">
        <f t="shared" ca="1" si="180"/>
        <v>Area 9</v>
      </c>
      <c r="N505">
        <f t="shared" ca="1" si="181"/>
        <v>394752</v>
      </c>
      <c r="O505">
        <f ca="1">RAND()*Table1[[#This Row],[value of House]]</f>
        <v>172344.49434176259</v>
      </c>
      <c r="P505">
        <f t="shared" ca="1" si="182"/>
        <v>52361.924223695256</v>
      </c>
      <c r="Q505">
        <f t="shared" ca="1" si="183"/>
        <v>37401</v>
      </c>
      <c r="R505">
        <f t="shared" ca="1" si="184"/>
        <v>47255.503706718649</v>
      </c>
      <c r="S505">
        <f t="shared" ca="1" si="185"/>
        <v>28249.494898483012</v>
      </c>
      <c r="T505">
        <f t="shared" ca="1" si="186"/>
        <v>475363.41912217822</v>
      </c>
      <c r="U505">
        <f t="shared" ca="1" si="187"/>
        <v>257000.99804848124</v>
      </c>
      <c r="V505">
        <f t="shared" ca="1" si="188"/>
        <v>218362.42107369698</v>
      </c>
      <c r="X505" s="1">
        <f ca="1">IF(Table1[[#This Row],[Gender]]="Men",1,0)</f>
        <v>0</v>
      </c>
      <c r="Y505">
        <f ca="1">IF(Table1[[#This Row],[Gender]]="Women",1,0)</f>
        <v>1</v>
      </c>
      <c r="AB505" s="2"/>
      <c r="AD505" s="1">
        <f ca="1">IF(Table1[[#This Row],[Occupation]]="General Work",1,0)</f>
        <v>1</v>
      </c>
      <c r="AE505">
        <f ca="1">IF(Table1[[#This Row],[Occupation]]="IT",1,0)</f>
        <v>0</v>
      </c>
      <c r="AF505">
        <f ca="1">IF(Table1[[#This Row],[Occupation]]="Agriculture",1,0)</f>
        <v>0</v>
      </c>
      <c r="AG505">
        <f ca="1">IF(Table1[[#This Row],[Occupation]]="Teaching",1,0)</f>
        <v>0</v>
      </c>
      <c r="AH505">
        <f ca="1">IF(Table1[[#This Row],[Occupation]]="Construction",1,0)</f>
        <v>0</v>
      </c>
      <c r="AI505">
        <f ca="1">IF(Table1[[#This Row],[Occupation]]="Health",1,0)</f>
        <v>0</v>
      </c>
      <c r="AP505" s="1"/>
      <c r="AQ505" s="11">
        <f t="shared" ca="1" si="167"/>
        <v>40343.474515738111</v>
      </c>
      <c r="AR505" s="2"/>
      <c r="AS505" s="1">
        <f ca="1">IF(Table1[[#This Row],[Value of Debts]]&gt;$AT$5,1,0)</f>
        <v>1</v>
      </c>
      <c r="AV505" s="2"/>
      <c r="AW505" s="16">
        <f ca="1">Table1[[#This Row],[Mortage Left]]/Table1[[#This Row],[value of House]]</f>
        <v>0.43658928730383278</v>
      </c>
      <c r="AX505">
        <f t="shared" ca="1" si="176"/>
        <v>0</v>
      </c>
      <c r="BA505" s="1">
        <f ca="1">IF(Table1[[#This Row],[Area]]="Area 1",Table1[[#This Row],[Income]],0)</f>
        <v>0</v>
      </c>
      <c r="BB505">
        <f ca="1">IF(Table1[[#This Row],[Area]]="Area 2",Table1[[#This Row],[Income]],0)</f>
        <v>0</v>
      </c>
      <c r="BC505">
        <f ca="1">IF(Table1[[#This Row],[Area]]="Area 3",Table1[[#This Row],[Income]],0)</f>
        <v>0</v>
      </c>
      <c r="BD505">
        <f ca="1">IF(Table1[[#This Row],[Area]]="Area 4",Table1[[#This Row],[Income]],0)</f>
        <v>0</v>
      </c>
      <c r="BE505">
        <f ca="1">IF(Table1[[#This Row],[Area]]="Area 5",Table1[[#This Row],[Income]],0)</f>
        <v>0</v>
      </c>
      <c r="BF505">
        <f ca="1">IF(Table1[[#This Row],[Area]]="Area 6",Table1[[#This Row],[Income]],0)</f>
        <v>0</v>
      </c>
      <c r="BG505">
        <f ca="1">IF(Table1[[#This Row],[Area]]="Area 7",Table1[[#This Row],[Income]],0)</f>
        <v>0</v>
      </c>
      <c r="BH505">
        <f ca="1">IF(Table1[[#This Row],[Area]]="Area 8",Table1[[#This Row],[Income]],0)</f>
        <v>0</v>
      </c>
      <c r="BI505">
        <f ca="1">IF(Table1[[#This Row],[Area]]="Area 9",Table1[[#This Row],[Income]],0)</f>
        <v>65792</v>
      </c>
      <c r="BJ505">
        <f ca="1">IF(Table1[[#This Row],[Area]]="Area 10",Table1[[#This Row],[Income]],0)</f>
        <v>0</v>
      </c>
      <c r="BK505">
        <f ca="1">IF(Table1[[#This Row],[Area]]="Area 11",Table1[[#This Row],[Income]],0)</f>
        <v>0</v>
      </c>
      <c r="BL505">
        <f ca="1">IF(Table1[[#This Row],[Area]]="Area 12",Table1[[#This Row],[Income]],0)</f>
        <v>0</v>
      </c>
      <c r="BM505">
        <f ca="1">IF(Table1[[#This Row],[Area]]="Area 13",Table1[[#This Row],[Income]],0)</f>
        <v>0</v>
      </c>
      <c r="BN505" s="2">
        <f ca="1">IF(Table1[[#This Row],[Area]]="Area 14",Table1[[#This Row],[Income]],0)</f>
        <v>0</v>
      </c>
      <c r="BO505" s="1">
        <f ca="1">IF(Table1[[#This Row],[Occupation]]="Health",Table1[[#This Row],[Income]],0)</f>
        <v>0</v>
      </c>
      <c r="BP505">
        <f ca="1">IF(Table1[[#This Row],[Occupation]]="Construction",Table1[[#This Row],[Income]],0)</f>
        <v>0</v>
      </c>
      <c r="BQ505">
        <f ca="1">IF(Table1[[#This Row],[Occupation]]="Teaching",Table1[[#This Row],[Income]],0)</f>
        <v>0</v>
      </c>
      <c r="BR505">
        <f ca="1">IF(Table1[[#This Row],[Occupation]]="IT",Table1[[#This Row],[Income]],0)</f>
        <v>0</v>
      </c>
      <c r="BS505">
        <f ca="1">IF(Table1[[#This Row],[Occupation]]="General Work",Table1[[#This Row],[Income]],0)</f>
        <v>65792</v>
      </c>
      <c r="BT505" s="2">
        <f ca="1">IF(Table1[[#This Row],[Occupation]]="Agriculture",Table1[[#This Row],[Income]],0)</f>
        <v>0</v>
      </c>
      <c r="BV505" s="1">
        <f ca="1">IF(Table1[[#This Row],[Value of Debts]]&gt;Table1[[#This Row],[Income]],1,0)</f>
        <v>1</v>
      </c>
      <c r="BY505" s="2">
        <f ca="1">IF(Table1[[#This Row],[Net Worth of person]]&gt;$BZ$5,Table1[[#This Row],[Age]],0)</f>
        <v>33</v>
      </c>
    </row>
    <row r="506" spans="2:77" x14ac:dyDescent="0.3">
      <c r="B506">
        <f t="shared" ca="1" si="168"/>
        <v>2</v>
      </c>
      <c r="C506" t="str">
        <f t="shared" ca="1" si="177"/>
        <v>Women</v>
      </c>
      <c r="D506">
        <f t="shared" ca="1" si="169"/>
        <v>25</v>
      </c>
      <c r="E506">
        <f t="shared" ca="1" si="170"/>
        <v>3</v>
      </c>
      <c r="F506" t="str">
        <f t="shared" ca="1" si="178"/>
        <v>Teaching</v>
      </c>
      <c r="G506">
        <f t="shared" ca="1" si="171"/>
        <v>3</v>
      </c>
      <c r="H506" t="str">
        <f t="shared" ca="1" si="179"/>
        <v>University</v>
      </c>
      <c r="I506">
        <f t="shared" ca="1" si="172"/>
        <v>4</v>
      </c>
      <c r="J506">
        <f t="shared" ca="1" si="173"/>
        <v>3</v>
      </c>
      <c r="K506">
        <f t="shared" ca="1" si="174"/>
        <v>41043</v>
      </c>
      <c r="L506">
        <f t="shared" ca="1" si="175"/>
        <v>5</v>
      </c>
      <c r="M506" t="str">
        <f t="shared" ca="1" si="180"/>
        <v>Area 5</v>
      </c>
      <c r="N506">
        <f t="shared" ca="1" si="181"/>
        <v>123129</v>
      </c>
      <c r="O506">
        <f ca="1">RAND()*Table1[[#This Row],[value of House]]</f>
        <v>74050.351172057082</v>
      </c>
      <c r="P506">
        <f t="shared" ca="1" si="182"/>
        <v>121030.42354721433</v>
      </c>
      <c r="Q506">
        <f t="shared" ca="1" si="183"/>
        <v>106605</v>
      </c>
      <c r="R506">
        <f t="shared" ca="1" si="184"/>
        <v>52546.860615901336</v>
      </c>
      <c r="S506">
        <f t="shared" ca="1" si="185"/>
        <v>38565.579082389209</v>
      </c>
      <c r="T506">
        <f t="shared" ca="1" si="186"/>
        <v>282725.00262960355</v>
      </c>
      <c r="U506">
        <f t="shared" ca="1" si="187"/>
        <v>233202.21178795843</v>
      </c>
      <c r="V506">
        <f t="shared" ca="1" si="188"/>
        <v>49522.790841645125</v>
      </c>
      <c r="X506" s="1">
        <f ca="1">IF(Table1[[#This Row],[Gender]]="Men",1,0)</f>
        <v>0</v>
      </c>
      <c r="Y506">
        <f ca="1">IF(Table1[[#This Row],[Gender]]="Women",1,0)</f>
        <v>1</v>
      </c>
      <c r="AB506" s="2"/>
      <c r="AD506" s="1">
        <f ca="1">IF(Table1[[#This Row],[Occupation]]="General Work",1,0)</f>
        <v>0</v>
      </c>
      <c r="AE506">
        <f ca="1">IF(Table1[[#This Row],[Occupation]]="IT",1,0)</f>
        <v>0</v>
      </c>
      <c r="AF506">
        <f ca="1">IF(Table1[[#This Row],[Occupation]]="Agriculture",1,0)</f>
        <v>0</v>
      </c>
      <c r="AG506">
        <f ca="1">IF(Table1[[#This Row],[Occupation]]="Teaching",1,0)</f>
        <v>1</v>
      </c>
      <c r="AH506">
        <f ca="1">IF(Table1[[#This Row],[Occupation]]="Construction",1,0)</f>
        <v>0</v>
      </c>
      <c r="AI506">
        <f ca="1">IF(Table1[[#This Row],[Occupation]]="Health",1,0)</f>
        <v>0</v>
      </c>
      <c r="AP506" s="1"/>
      <c r="AQ506" s="11">
        <f t="shared" ca="1" si="167"/>
        <v>24573.367050881254</v>
      </c>
      <c r="AR506" s="2"/>
      <c r="AS506" s="1">
        <f ca="1">IF(Table1[[#This Row],[Value of Debts]]&gt;$AT$5,1,0)</f>
        <v>1</v>
      </c>
      <c r="AV506" s="2"/>
      <c r="AW506" s="16">
        <f ca="1">Table1[[#This Row],[Mortage Left]]/Table1[[#This Row],[value of House]]</f>
        <v>0.60140463393722909</v>
      </c>
      <c r="AX506">
        <f t="shared" ca="1" si="176"/>
        <v>0</v>
      </c>
      <c r="BA506" s="1">
        <f ca="1">IF(Table1[[#This Row],[Area]]="Area 1",Table1[[#This Row],[Income]],0)</f>
        <v>0</v>
      </c>
      <c r="BB506">
        <f ca="1">IF(Table1[[#This Row],[Area]]="Area 2",Table1[[#This Row],[Income]],0)</f>
        <v>0</v>
      </c>
      <c r="BC506">
        <f ca="1">IF(Table1[[#This Row],[Area]]="Area 3",Table1[[#This Row],[Income]],0)</f>
        <v>0</v>
      </c>
      <c r="BD506">
        <f ca="1">IF(Table1[[#This Row],[Area]]="Area 4",Table1[[#This Row],[Income]],0)</f>
        <v>0</v>
      </c>
      <c r="BE506">
        <f ca="1">IF(Table1[[#This Row],[Area]]="Area 5",Table1[[#This Row],[Income]],0)</f>
        <v>41043</v>
      </c>
      <c r="BF506">
        <f ca="1">IF(Table1[[#This Row],[Area]]="Area 6",Table1[[#This Row],[Income]],0)</f>
        <v>0</v>
      </c>
      <c r="BG506">
        <f ca="1">IF(Table1[[#This Row],[Area]]="Area 7",Table1[[#This Row],[Income]],0)</f>
        <v>0</v>
      </c>
      <c r="BH506">
        <f ca="1">IF(Table1[[#This Row],[Area]]="Area 8",Table1[[#This Row],[Income]],0)</f>
        <v>0</v>
      </c>
      <c r="BI506">
        <f ca="1">IF(Table1[[#This Row],[Area]]="Area 9",Table1[[#This Row],[Income]],0)</f>
        <v>0</v>
      </c>
      <c r="BJ506">
        <f ca="1">IF(Table1[[#This Row],[Area]]="Area 10",Table1[[#This Row],[Income]],0)</f>
        <v>0</v>
      </c>
      <c r="BK506">
        <f ca="1">IF(Table1[[#This Row],[Area]]="Area 11",Table1[[#This Row],[Income]],0)</f>
        <v>0</v>
      </c>
      <c r="BL506">
        <f ca="1">IF(Table1[[#This Row],[Area]]="Area 12",Table1[[#This Row],[Income]],0)</f>
        <v>0</v>
      </c>
      <c r="BM506">
        <f ca="1">IF(Table1[[#This Row],[Area]]="Area 13",Table1[[#This Row],[Income]],0)</f>
        <v>0</v>
      </c>
      <c r="BN506" s="2">
        <f ca="1">IF(Table1[[#This Row],[Area]]="Area 14",Table1[[#This Row],[Income]],0)</f>
        <v>0</v>
      </c>
      <c r="BO506" s="1">
        <f ca="1">IF(Table1[[#This Row],[Occupation]]="Health",Table1[[#This Row],[Income]],0)</f>
        <v>0</v>
      </c>
      <c r="BP506">
        <f ca="1">IF(Table1[[#This Row],[Occupation]]="Construction",Table1[[#This Row],[Income]],0)</f>
        <v>0</v>
      </c>
      <c r="BQ506">
        <f ca="1">IF(Table1[[#This Row],[Occupation]]="Teaching",Table1[[#This Row],[Income]],0)</f>
        <v>41043</v>
      </c>
      <c r="BR506">
        <f ca="1">IF(Table1[[#This Row],[Occupation]]="IT",Table1[[#This Row],[Income]],0)</f>
        <v>0</v>
      </c>
      <c r="BS506">
        <f ca="1">IF(Table1[[#This Row],[Occupation]]="General Work",Table1[[#This Row],[Income]],0)</f>
        <v>0</v>
      </c>
      <c r="BT506" s="2">
        <f ca="1">IF(Table1[[#This Row],[Occupation]]="Agriculture",Table1[[#This Row],[Income]],0)</f>
        <v>0</v>
      </c>
      <c r="BV506" s="1">
        <f ca="1">IF(Table1[[#This Row],[Value of Debts]]&gt;Table1[[#This Row],[Income]],1,0)</f>
        <v>1</v>
      </c>
      <c r="BY506" s="2">
        <f ca="1">IF(Table1[[#This Row],[Net Worth of person]]&gt;$BZ$5,Table1[[#This Row],[Age]],0)</f>
        <v>0</v>
      </c>
    </row>
    <row r="507" spans="2:77" ht="15" thickBot="1" x14ac:dyDescent="0.35">
      <c r="B507">
        <f t="shared" ca="1" si="168"/>
        <v>2</v>
      </c>
      <c r="C507" t="str">
        <f t="shared" ca="1" si="177"/>
        <v>Women</v>
      </c>
      <c r="D507">
        <f t="shared" ca="1" si="169"/>
        <v>38</v>
      </c>
      <c r="E507">
        <f t="shared" ca="1" si="170"/>
        <v>3</v>
      </c>
      <c r="F507" t="str">
        <f t="shared" ca="1" si="178"/>
        <v>Teaching</v>
      </c>
      <c r="G507">
        <f t="shared" ca="1" si="171"/>
        <v>5</v>
      </c>
      <c r="H507" t="str">
        <f t="shared" ca="1" si="179"/>
        <v>Others</v>
      </c>
      <c r="I507">
        <f t="shared" ca="1" si="172"/>
        <v>4</v>
      </c>
      <c r="J507">
        <f t="shared" ca="1" si="173"/>
        <v>1</v>
      </c>
      <c r="K507">
        <f t="shared" ca="1" si="174"/>
        <v>25842</v>
      </c>
      <c r="L507">
        <f t="shared" ca="1" si="175"/>
        <v>5</v>
      </c>
      <c r="M507" t="str">
        <f t="shared" ca="1" si="180"/>
        <v>Area 5</v>
      </c>
      <c r="N507">
        <f t="shared" ca="1" si="181"/>
        <v>77526</v>
      </c>
      <c r="O507">
        <f ca="1">RAND()*Table1[[#This Row],[value of House]]</f>
        <v>53052.863986835066</v>
      </c>
      <c r="P507">
        <f t="shared" ca="1" si="182"/>
        <v>24573.367050881254</v>
      </c>
      <c r="Q507">
        <f t="shared" ca="1" si="183"/>
        <v>12706</v>
      </c>
      <c r="R507">
        <f t="shared" ca="1" si="184"/>
        <v>45687.962498467707</v>
      </c>
      <c r="S507">
        <f t="shared" ca="1" si="185"/>
        <v>31120.964628248636</v>
      </c>
      <c r="T507">
        <f t="shared" ca="1" si="186"/>
        <v>133220.33167912989</v>
      </c>
      <c r="U507">
        <f t="shared" ca="1" si="187"/>
        <v>111446.82648530276</v>
      </c>
      <c r="V507">
        <f t="shared" ca="1" si="188"/>
        <v>21773.505193827121</v>
      </c>
      <c r="X507" s="3">
        <f ca="1">IF(Table1[[#This Row],[Gender]]="Men",1,0)</f>
        <v>0</v>
      </c>
      <c r="Y507" s="4">
        <f ca="1">IF(Table1[[#This Row],[Gender]]="Women",1,0)</f>
        <v>1</v>
      </c>
      <c r="Z507" s="4"/>
      <c r="AA507" s="4"/>
      <c r="AB507" s="5"/>
      <c r="AD507" s="1">
        <f ca="1">IF(Table1[[#This Row],[Occupation]]="General Work",1,0)</f>
        <v>0</v>
      </c>
      <c r="AE507" s="4">
        <f ca="1">IF(Table1[[#This Row],[Occupation]]="IT",1,0)</f>
        <v>0</v>
      </c>
      <c r="AF507" s="4">
        <f ca="1">IF(Table1[[#This Row],[Occupation]]="Agriculture",1,0)</f>
        <v>0</v>
      </c>
      <c r="AG507" s="4">
        <f ca="1">IF(Table1[[#This Row],[Occupation]]="Teaching",1,0)</f>
        <v>1</v>
      </c>
      <c r="AH507">
        <f ca="1">IF(Table1[[#This Row],[Occupation]]="Construction",1,0)</f>
        <v>0</v>
      </c>
      <c r="AI507" s="4">
        <f ca="1">IF(Table1[[#This Row],[Occupation]]="Health",1,0)</f>
        <v>0</v>
      </c>
      <c r="AJ507" s="4"/>
      <c r="AK507" s="4"/>
      <c r="AL507" s="4"/>
      <c r="AM507" s="4"/>
      <c r="AN507" s="4"/>
      <c r="AO507" s="4"/>
      <c r="AP507" s="3"/>
      <c r="AQ507" s="13">
        <f ca="1">Table1[[#This Row],[Cars Value]]/Table1[[#This Row],[Cars]]</f>
        <v>24573.367050881254</v>
      </c>
      <c r="AR507" s="5"/>
      <c r="AS507" s="3">
        <f ca="1">IF(Table1[[#This Row],[Value of Debts]]&gt;$AT$5,1,0)</f>
        <v>1</v>
      </c>
      <c r="AT507" s="4"/>
      <c r="AU507" s="4"/>
      <c r="AV507" s="5"/>
      <c r="AW507" s="17">
        <f ca="1">Table1[[#This Row],[Mortage Left]]/Table1[[#This Row],[value of House]]</f>
        <v>0.68432350420291344</v>
      </c>
      <c r="AX507" s="4">
        <f t="shared" ca="1" si="176"/>
        <v>0</v>
      </c>
      <c r="AY507" s="4"/>
      <c r="AZ507" s="4"/>
      <c r="BA507" s="3">
        <f ca="1">IF(Table1[[#This Row],[Area]]="Area 1",Table1[[#This Row],[Income]],0)</f>
        <v>0</v>
      </c>
      <c r="BB507" s="4">
        <f ca="1">IF(Table1[[#This Row],[Area]]="Area 2",Table1[[#This Row],[Income]],0)</f>
        <v>0</v>
      </c>
      <c r="BC507" s="4">
        <f ca="1">IF(Table1[[#This Row],[Area]]="Area 3",Table1[[#This Row],[Income]],0)</f>
        <v>0</v>
      </c>
      <c r="BD507" s="4">
        <f ca="1">IF(Table1[[#This Row],[Area]]="Area 4",Table1[[#This Row],[Income]],0)</f>
        <v>0</v>
      </c>
      <c r="BE507" s="4">
        <f ca="1">IF(Table1[[#This Row],[Area]]="Area 5",Table1[[#This Row],[Income]],0)</f>
        <v>25842</v>
      </c>
      <c r="BF507" s="4">
        <f ca="1">IF(Table1[[#This Row],[Area]]="Area 6",Table1[[#This Row],[Income]],0)</f>
        <v>0</v>
      </c>
      <c r="BG507" s="4">
        <f ca="1">IF(Table1[[#This Row],[Area]]="Area 7",Table1[[#This Row],[Income]],0)</f>
        <v>0</v>
      </c>
      <c r="BH507" s="4">
        <f ca="1">IF(Table1[[#This Row],[Area]]="Area 8",Table1[[#This Row],[Income]],0)</f>
        <v>0</v>
      </c>
      <c r="BI507" s="4">
        <f ca="1">IF(Table1[[#This Row],[Area]]="Area 9",Table1[[#This Row],[Income]],0)</f>
        <v>0</v>
      </c>
      <c r="BJ507" s="4">
        <f ca="1">IF(Table1[[#This Row],[Area]]="Area 10",Table1[[#This Row],[Income]],0)</f>
        <v>0</v>
      </c>
      <c r="BK507" s="4">
        <f ca="1">IF(Table1[[#This Row],[Area]]="Area 11",Table1[[#This Row],[Income]],0)</f>
        <v>0</v>
      </c>
      <c r="BL507" s="4">
        <f ca="1">IF(Table1[[#This Row],[Area]]="Area 12",Table1[[#This Row],[Income]],0)</f>
        <v>0</v>
      </c>
      <c r="BM507" s="4">
        <f ca="1">IF(Table1[[#This Row],[Area]]="Area 13",Table1[[#This Row],[Income]],0)</f>
        <v>0</v>
      </c>
      <c r="BN507" s="5">
        <f ca="1">IF(Table1[[#This Row],[Area]]="Area 14",Table1[[#This Row],[Income]],0)</f>
        <v>0</v>
      </c>
      <c r="BO507" s="3">
        <f ca="1">IF(Table1[[#This Row],[Occupation]]="Health",Table1[[#This Row],[Income]],0)</f>
        <v>0</v>
      </c>
      <c r="BP507" s="4">
        <f ca="1">IF(Table1[[#This Row],[Occupation]]="Construction",Table1[[#This Row],[Income]],0)</f>
        <v>0</v>
      </c>
      <c r="BQ507" s="4">
        <f ca="1">IF(Table1[[#This Row],[Occupation]]="Teaching",Table1[[#This Row],[Income]],0)</f>
        <v>25842</v>
      </c>
      <c r="BR507" s="4">
        <f ca="1">IF(Table1[[#This Row],[Occupation]]="IT",Table1[[#This Row],[Income]],0)</f>
        <v>0</v>
      </c>
      <c r="BS507" s="4">
        <f ca="1">IF(Table1[[#This Row],[Occupation]]="General Work",Table1[[#This Row],[Income]],0)</f>
        <v>0</v>
      </c>
      <c r="BT507" s="5">
        <f ca="1">IF(Table1[[#This Row],[Occupation]]="Agriculture",Table1[[#This Row],[Income]],0)</f>
        <v>0</v>
      </c>
      <c r="BV507" s="3">
        <f ca="1">IF(Table1[[#This Row],[Value of Debts]]&gt;Table1[[#This Row],[Income]],1,0)</f>
        <v>1</v>
      </c>
      <c r="BW507" s="4"/>
      <c r="BX507" s="4"/>
      <c r="BY507" s="5">
        <f ca="1">IF(Table1[[#This Row],[Net Worth of person]]&gt;$BZ$5,Table1[[#This Row],[Age]],0)</f>
        <v>0</v>
      </c>
    </row>
    <row r="508" spans="2:77" ht="15" thickBot="1" x14ac:dyDescent="0.35">
      <c r="AZ508" s="20" t="s">
        <v>62</v>
      </c>
      <c r="BA508" s="18">
        <f ca="1">AVERAGEIF(BA6:BA507,"&lt;&gt;0")</f>
        <v>50950.545454545456</v>
      </c>
      <c r="BB508" s="18">
        <f ca="1">AVERAGEIF(BB6:BB507,"&lt;&gt;0")</f>
        <v>51592.419354838712</v>
      </c>
      <c r="BC508" s="18">
        <f t="shared" ref="BC508:BS508" ca="1" si="189">AVERAGEIF(BC6:BC507,"&lt;&gt;0")</f>
        <v>56674.348837209305</v>
      </c>
      <c r="BD508" s="18">
        <f t="shared" ca="1" si="189"/>
        <v>58940.181818181816</v>
      </c>
      <c r="BE508" s="18">
        <f t="shared" ca="1" si="189"/>
        <v>55446.934782608696</v>
      </c>
      <c r="BF508" s="18">
        <f t="shared" ca="1" si="189"/>
        <v>56265.219512195123</v>
      </c>
      <c r="BG508" s="18">
        <f t="shared" ca="1" si="189"/>
        <v>58696</v>
      </c>
      <c r="BH508" s="18">
        <f t="shared" ca="1" si="189"/>
        <v>60091.810810810814</v>
      </c>
      <c r="BI508" s="18">
        <f t="shared" ca="1" si="189"/>
        <v>58634.666666666664</v>
      </c>
      <c r="BJ508" s="18">
        <f t="shared" ca="1" si="189"/>
        <v>62600.810810810814</v>
      </c>
      <c r="BK508" s="18">
        <f t="shared" ca="1" si="189"/>
        <v>60483.23529411765</v>
      </c>
      <c r="BL508" s="18">
        <f t="shared" ca="1" si="189"/>
        <v>56513.944444444445</v>
      </c>
      <c r="BM508" s="18">
        <f t="shared" ca="1" si="189"/>
        <v>52111.09375</v>
      </c>
      <c r="BN508" s="19">
        <f t="shared" ca="1" si="189"/>
        <v>58181.975609756097</v>
      </c>
      <c r="BO508" s="19">
        <f t="shared" ca="1" si="189"/>
        <v>58098.728260869568</v>
      </c>
      <c r="BP508" s="19">
        <f t="shared" ca="1" si="189"/>
        <v>56465.965116279069</v>
      </c>
      <c r="BQ508" s="19">
        <f t="shared" ca="1" si="189"/>
        <v>56767.222222222219</v>
      </c>
      <c r="BR508" s="19">
        <f t="shared" ca="1" si="189"/>
        <v>56093.682352941178</v>
      </c>
      <c r="BS508" s="19">
        <f t="shared" ca="1" si="189"/>
        <v>60397.561643835616</v>
      </c>
      <c r="BT508" s="19">
        <f ca="1">AVERAGEIF(BT6:BT507,"&lt;&gt;0")</f>
        <v>55095.818181818184</v>
      </c>
      <c r="BY508" s="23">
        <f ca="1">AVERAGEIF(BY7:BY507,"&lt;&gt;0")</f>
        <v>34.88501742160279</v>
      </c>
    </row>
  </sheetData>
  <mergeCells count="3">
    <mergeCell ref="X5:AB5"/>
    <mergeCell ref="BA4:BN4"/>
    <mergeCell ref="BO4:BT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4CFC-02FC-41E4-AB8E-D750F349E673}">
  <dimension ref="D5:AE66"/>
  <sheetViews>
    <sheetView tabSelected="1" topLeftCell="B1" zoomScale="59" zoomScaleNormal="70" workbookViewId="0">
      <selection activeCell="X74" sqref="X74"/>
    </sheetView>
  </sheetViews>
  <sheetFormatPr defaultRowHeight="15.6" x14ac:dyDescent="0.3"/>
  <cols>
    <col min="9" max="9" width="8.88671875" style="77"/>
    <col min="24" max="24" width="13.21875" customWidth="1"/>
    <col min="25" max="25" width="13.109375" customWidth="1"/>
    <col min="26" max="26" width="11.77734375" customWidth="1"/>
    <col min="27" max="27" width="11.5546875" customWidth="1"/>
    <col min="28" max="28" width="12.21875" customWidth="1"/>
    <col min="29" max="29" width="11.33203125" customWidth="1"/>
  </cols>
  <sheetData>
    <row r="5" spans="4:31" ht="16.2" thickBot="1" x14ac:dyDescent="0.35"/>
    <row r="6" spans="4:31" ht="14.4" customHeight="1" x14ac:dyDescent="0.3">
      <c r="D6" s="85" t="s">
        <v>67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3"/>
    </row>
    <row r="7" spans="4:31" ht="15" thickBot="1" x14ac:dyDescent="0.35">
      <c r="D7" s="94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6"/>
    </row>
    <row r="8" spans="4:31" ht="14.4" x14ac:dyDescent="0.3">
      <c r="D8" s="76" t="s">
        <v>68</v>
      </c>
      <c r="E8" s="37"/>
      <c r="F8" s="37"/>
      <c r="G8" s="38"/>
      <c r="H8" s="84" t="s">
        <v>69</v>
      </c>
      <c r="I8" s="37"/>
      <c r="J8" s="37"/>
      <c r="K8" s="38"/>
      <c r="L8" s="84" t="s">
        <v>70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38"/>
      <c r="X8" s="49" t="s">
        <v>63</v>
      </c>
      <c r="Y8" s="52"/>
      <c r="Z8" s="52"/>
      <c r="AA8" s="52"/>
      <c r="AB8" s="52"/>
      <c r="AC8" s="52"/>
      <c r="AD8" s="52"/>
      <c r="AE8" s="52"/>
    </row>
    <row r="9" spans="4:31" ht="15" thickBot="1" x14ac:dyDescent="0.35">
      <c r="D9" s="36"/>
      <c r="E9" s="37"/>
      <c r="F9" s="37"/>
      <c r="G9" s="38"/>
      <c r="H9" s="33"/>
      <c r="I9" s="34"/>
      <c r="J9" s="34"/>
      <c r="K9" s="35"/>
      <c r="L9" s="33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76"/>
      <c r="Y9" s="52"/>
      <c r="Z9" s="52"/>
      <c r="AA9" s="52"/>
      <c r="AB9" s="52"/>
      <c r="AC9" s="52"/>
      <c r="AD9" s="52"/>
      <c r="AE9" s="52"/>
    </row>
    <row r="10" spans="4:31" ht="15" thickBot="1" x14ac:dyDescent="0.35">
      <c r="D10" s="47" t="s">
        <v>44</v>
      </c>
      <c r="E10" s="31"/>
      <c r="F10" s="47" t="s">
        <v>45</v>
      </c>
      <c r="G10" s="31"/>
      <c r="H10" s="48">
        <f ca="1">Sheet1!AC6</f>
        <v>34.868263473053894</v>
      </c>
      <c r="I10" s="39"/>
      <c r="J10" s="39"/>
      <c r="K10" s="40"/>
      <c r="L10" s="47" t="s">
        <v>6</v>
      </c>
      <c r="M10" s="31"/>
      <c r="N10" s="47" t="s">
        <v>5</v>
      </c>
      <c r="O10" s="31"/>
      <c r="P10" s="47" t="s">
        <v>7</v>
      </c>
      <c r="Q10" s="31"/>
      <c r="R10" s="47" t="s">
        <v>4</v>
      </c>
      <c r="S10" s="31"/>
      <c r="T10" s="47" t="s">
        <v>50</v>
      </c>
      <c r="U10" s="31"/>
      <c r="V10" s="47" t="s">
        <v>3</v>
      </c>
      <c r="W10" s="30"/>
      <c r="X10" s="86" t="s">
        <v>61</v>
      </c>
      <c r="Y10" s="87" t="s">
        <v>5</v>
      </c>
      <c r="Z10" s="86" t="s">
        <v>7</v>
      </c>
      <c r="AA10" s="86" t="s">
        <v>4</v>
      </c>
      <c r="AB10" s="86" t="s">
        <v>50</v>
      </c>
      <c r="AC10" s="86" t="s">
        <v>3</v>
      </c>
    </row>
    <row r="11" spans="4:31" ht="15.6" customHeight="1" x14ac:dyDescent="0.3">
      <c r="D11" s="26">
        <f ca="1">Sheet1!AA7</f>
        <v>258</v>
      </c>
      <c r="E11" s="28"/>
      <c r="F11" s="26">
        <f ca="1">Sheet1!AB7</f>
        <v>243</v>
      </c>
      <c r="G11" s="28"/>
      <c r="H11" s="49"/>
      <c r="I11" s="50"/>
      <c r="J11" s="50"/>
      <c r="K11" s="51"/>
      <c r="L11" s="36">
        <f ca="1">Sheet1!AJ7</f>
        <v>73</v>
      </c>
      <c r="M11" s="38"/>
      <c r="N11" s="36">
        <f ca="1">Sheet1!AK7</f>
        <v>85</v>
      </c>
      <c r="O11" s="38"/>
      <c r="P11" s="36">
        <f ca="1">Sheet1!AL7</f>
        <v>66</v>
      </c>
      <c r="Q11" s="38"/>
      <c r="R11" s="36">
        <f ca="1">Sheet1!AM7</f>
        <v>99</v>
      </c>
      <c r="S11" s="38"/>
      <c r="T11" s="36">
        <f ca="1">Sheet1!AN7</f>
        <v>86</v>
      </c>
      <c r="U11" s="38"/>
      <c r="V11" s="36">
        <f ca="1">Sheet1!AO7</f>
        <v>92</v>
      </c>
      <c r="W11" s="38"/>
      <c r="X11" s="88">
        <f ca="1">Sheet1!BO508</f>
        <v>58098.728260869568</v>
      </c>
      <c r="Y11" s="88">
        <f ca="1">Sheet1!BP508</f>
        <v>56465.965116279069</v>
      </c>
      <c r="Z11" s="88">
        <f ca="1">Sheet1!BQ508</f>
        <v>56767.222222222219</v>
      </c>
      <c r="AA11" s="90">
        <f ca="1">Sheet1!BR508</f>
        <v>56093.682352941178</v>
      </c>
      <c r="AB11" s="88">
        <f ca="1">Sheet1!BS508</f>
        <v>60397.561643835616</v>
      </c>
      <c r="AC11" s="88">
        <f ca="1">Sheet1!BT508</f>
        <v>55095.818181818184</v>
      </c>
    </row>
    <row r="12" spans="4:31" ht="15" thickBot="1" x14ac:dyDescent="0.35">
      <c r="D12" s="36"/>
      <c r="E12" s="38"/>
      <c r="F12" s="36"/>
      <c r="G12" s="38"/>
      <c r="H12" s="41"/>
      <c r="I12" s="42"/>
      <c r="J12" s="42"/>
      <c r="K12" s="43"/>
      <c r="L12" s="36"/>
      <c r="M12" s="38"/>
      <c r="N12" s="36"/>
      <c r="O12" s="38"/>
      <c r="P12" s="36"/>
      <c r="Q12" s="38"/>
      <c r="R12" s="36"/>
      <c r="S12" s="38"/>
      <c r="T12" s="36"/>
      <c r="U12" s="38"/>
      <c r="V12" s="36"/>
      <c r="W12" s="38"/>
      <c r="X12" s="89"/>
      <c r="Y12" s="89"/>
      <c r="Z12" s="89"/>
      <c r="AA12" s="91"/>
      <c r="AB12" s="89"/>
      <c r="AC12" s="89"/>
    </row>
    <row r="13" spans="4:31" ht="14.4" x14ac:dyDescent="0.3">
      <c r="D13" s="8"/>
      <c r="E13" s="9"/>
      <c r="F13" s="9"/>
      <c r="G13" s="10"/>
      <c r="H13" s="39" t="s">
        <v>51</v>
      </c>
      <c r="I13" s="39"/>
      <c r="J13" s="39"/>
      <c r="K13" s="39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8"/>
      <c r="X13" s="26"/>
      <c r="Y13" s="27"/>
      <c r="Z13" s="27"/>
      <c r="AA13" s="27"/>
      <c r="AB13" s="27"/>
      <c r="AC13" s="27"/>
    </row>
    <row r="14" spans="4:31" ht="15" thickBot="1" x14ac:dyDescent="0.35">
      <c r="D14" s="1"/>
      <c r="E14" s="70"/>
      <c r="F14" s="70"/>
      <c r="G14" s="2"/>
      <c r="H14" s="42"/>
      <c r="I14" s="42"/>
      <c r="J14" s="42"/>
      <c r="K14" s="42"/>
      <c r="L14" s="36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38"/>
      <c r="X14" s="36"/>
      <c r="Y14" s="37"/>
      <c r="Z14" s="37"/>
      <c r="AA14" s="37"/>
      <c r="AB14" s="37"/>
      <c r="AC14" s="37"/>
    </row>
    <row r="15" spans="4:31" ht="14.4" x14ac:dyDescent="0.3">
      <c r="D15" s="1"/>
      <c r="E15" s="70"/>
      <c r="F15" s="70"/>
      <c r="G15" s="2"/>
      <c r="H15" s="71">
        <f ca="1">Sheet1!AP6</f>
        <v>57154.530938123753</v>
      </c>
      <c r="I15" s="44"/>
      <c r="J15" s="44"/>
      <c r="K15" s="71"/>
      <c r="L15" s="36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38"/>
      <c r="X15" s="36"/>
      <c r="Y15" s="37"/>
      <c r="Z15" s="37"/>
      <c r="AA15" s="37"/>
      <c r="AB15" s="37"/>
      <c r="AC15" s="37"/>
    </row>
    <row r="16" spans="4:31" ht="14.4" x14ac:dyDescent="0.3">
      <c r="D16" s="1"/>
      <c r="E16" s="70"/>
      <c r="F16" s="70"/>
      <c r="G16" s="2"/>
      <c r="H16" s="71"/>
      <c r="I16" s="44"/>
      <c r="J16" s="44"/>
      <c r="K16" s="71"/>
      <c r="L16" s="3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38"/>
      <c r="X16" s="36"/>
      <c r="Y16" s="37"/>
      <c r="Z16" s="37"/>
      <c r="AA16" s="37"/>
      <c r="AB16" s="37"/>
      <c r="AC16" s="37"/>
    </row>
    <row r="17" spans="4:29" ht="15" thickBot="1" x14ac:dyDescent="0.35">
      <c r="D17" s="1"/>
      <c r="E17" s="70"/>
      <c r="F17" s="70"/>
      <c r="G17" s="2"/>
      <c r="H17" s="71"/>
      <c r="I17" s="44"/>
      <c r="J17" s="44"/>
      <c r="K17" s="71"/>
      <c r="L17" s="36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38"/>
      <c r="X17" s="36"/>
      <c r="Y17" s="37"/>
      <c r="Z17" s="37"/>
      <c r="AA17" s="37"/>
      <c r="AB17" s="37"/>
      <c r="AC17" s="37"/>
    </row>
    <row r="18" spans="4:29" ht="14.4" x14ac:dyDescent="0.3">
      <c r="D18" s="1"/>
      <c r="E18" s="70"/>
      <c r="F18" s="70"/>
      <c r="G18" s="2"/>
      <c r="H18" s="39" t="s">
        <v>71</v>
      </c>
      <c r="I18" s="39"/>
      <c r="J18" s="39"/>
      <c r="K18" s="39"/>
      <c r="L18" s="36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38"/>
      <c r="X18" s="36"/>
      <c r="Y18" s="37"/>
      <c r="Z18" s="37"/>
      <c r="AA18" s="37"/>
      <c r="AB18" s="37"/>
      <c r="AC18" s="37"/>
    </row>
    <row r="19" spans="4:29" ht="15" thickBot="1" x14ac:dyDescent="0.35">
      <c r="D19" s="1"/>
      <c r="E19" s="70"/>
      <c r="F19" s="70"/>
      <c r="G19" s="2"/>
      <c r="H19" s="42"/>
      <c r="I19" s="42"/>
      <c r="J19" s="42"/>
      <c r="K19" s="42"/>
      <c r="L19" s="36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38"/>
      <c r="X19" s="36"/>
      <c r="Y19" s="37"/>
      <c r="Z19" s="37"/>
      <c r="AA19" s="37"/>
      <c r="AB19" s="37"/>
      <c r="AC19" s="37"/>
    </row>
    <row r="20" spans="4:29" ht="14.4" x14ac:dyDescent="0.3">
      <c r="D20" s="1"/>
      <c r="E20" s="70"/>
      <c r="F20" s="70"/>
      <c r="G20" s="2"/>
      <c r="H20" s="45">
        <f ca="1">Sheet1!AR6</f>
        <v>29741.604297502698</v>
      </c>
      <c r="I20" s="45"/>
      <c r="J20" s="45"/>
      <c r="K20" s="45"/>
      <c r="L20" s="36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38"/>
      <c r="X20" s="36"/>
      <c r="Y20" s="37"/>
      <c r="Z20" s="37"/>
      <c r="AA20" s="37"/>
      <c r="AB20" s="37"/>
      <c r="AC20" s="37"/>
    </row>
    <row r="21" spans="4:29" ht="14.4" x14ac:dyDescent="0.3">
      <c r="D21" s="1"/>
      <c r="E21" s="70"/>
      <c r="F21" s="70"/>
      <c r="G21" s="2"/>
      <c r="H21" s="71"/>
      <c r="I21" s="44"/>
      <c r="J21" s="44"/>
      <c r="K21" s="71"/>
      <c r="L21" s="36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38"/>
      <c r="X21" s="36"/>
      <c r="Y21" s="37"/>
      <c r="Z21" s="37"/>
      <c r="AA21" s="37"/>
      <c r="AB21" s="37"/>
      <c r="AC21" s="37"/>
    </row>
    <row r="22" spans="4:29" ht="14.4" x14ac:dyDescent="0.3">
      <c r="D22" s="1"/>
      <c r="E22" s="70"/>
      <c r="F22" s="70"/>
      <c r="G22" s="2"/>
      <c r="H22" s="71"/>
      <c r="I22" s="44"/>
      <c r="J22" s="44"/>
      <c r="K22" s="71"/>
      <c r="L22" s="36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38"/>
      <c r="X22" s="36"/>
      <c r="Y22" s="37"/>
      <c r="Z22" s="37"/>
      <c r="AA22" s="37"/>
      <c r="AB22" s="37"/>
      <c r="AC22" s="37"/>
    </row>
    <row r="23" spans="4:29" ht="15" thickBot="1" x14ac:dyDescent="0.35">
      <c r="D23" s="1"/>
      <c r="E23" s="70"/>
      <c r="F23" s="70"/>
      <c r="G23" s="2"/>
      <c r="H23" s="46"/>
      <c r="I23" s="46"/>
      <c r="J23" s="46"/>
      <c r="K23" s="46"/>
      <c r="L23" s="36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38"/>
      <c r="X23" s="36"/>
      <c r="Y23" s="37"/>
      <c r="Z23" s="37"/>
      <c r="AA23" s="37"/>
      <c r="AB23" s="37"/>
      <c r="AC23" s="37"/>
    </row>
    <row r="24" spans="4:29" ht="14.4" x14ac:dyDescent="0.3">
      <c r="D24" s="1"/>
      <c r="E24" s="70"/>
      <c r="F24" s="70"/>
      <c r="G24" s="2"/>
      <c r="H24" s="72" t="s">
        <v>55</v>
      </c>
      <c r="I24" s="56"/>
      <c r="J24" s="56"/>
      <c r="K24" s="56"/>
      <c r="L24" s="1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2"/>
      <c r="X24" s="36"/>
      <c r="Y24" s="37"/>
      <c r="Z24" s="37"/>
      <c r="AA24" s="37"/>
      <c r="AB24" s="37"/>
      <c r="AC24" s="37"/>
    </row>
    <row r="25" spans="4:29" ht="15" thickBot="1" x14ac:dyDescent="0.35">
      <c r="D25" s="1"/>
      <c r="E25" s="70"/>
      <c r="F25" s="70"/>
      <c r="G25" s="2"/>
      <c r="H25" s="57"/>
      <c r="I25" s="57"/>
      <c r="J25" s="57"/>
      <c r="K25" s="57"/>
      <c r="L25" s="1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2"/>
      <c r="X25" s="36"/>
      <c r="Y25" s="37"/>
      <c r="Z25" s="37"/>
      <c r="AA25" s="37"/>
      <c r="AB25" s="37"/>
      <c r="AC25" s="37"/>
    </row>
    <row r="26" spans="4:29" ht="14.4" x14ac:dyDescent="0.3">
      <c r="D26" s="1"/>
      <c r="E26" s="70"/>
      <c r="F26" s="70"/>
      <c r="G26" s="2"/>
      <c r="H26" s="58">
        <f ca="1">Sheet1!AV5</f>
        <v>427</v>
      </c>
      <c r="I26" s="58"/>
      <c r="J26" s="58"/>
      <c r="K26" s="58"/>
      <c r="L26" s="1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2"/>
      <c r="X26" s="36"/>
      <c r="Y26" s="37"/>
      <c r="Z26" s="37"/>
      <c r="AA26" s="37"/>
      <c r="AB26" s="37"/>
      <c r="AC26" s="37"/>
    </row>
    <row r="27" spans="4:29" ht="14.4" x14ac:dyDescent="0.3">
      <c r="D27" s="1"/>
      <c r="E27" s="70"/>
      <c r="F27" s="70"/>
      <c r="G27" s="2"/>
      <c r="H27" s="62"/>
      <c r="I27" s="62"/>
      <c r="J27" s="62"/>
      <c r="K27" s="62"/>
      <c r="L27" s="1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2"/>
      <c r="X27" s="36"/>
      <c r="Y27" s="37"/>
      <c r="Z27" s="37"/>
      <c r="AA27" s="37"/>
      <c r="AB27" s="37"/>
      <c r="AC27" s="37"/>
    </row>
    <row r="28" spans="4:29" ht="15" thickBot="1" x14ac:dyDescent="0.35">
      <c r="D28" s="1"/>
      <c r="E28" s="70"/>
      <c r="F28" s="70"/>
      <c r="G28" s="2"/>
      <c r="H28" s="65"/>
      <c r="I28" s="65"/>
      <c r="J28" s="65"/>
      <c r="K28" s="65"/>
      <c r="L28" s="1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2"/>
      <c r="X28" s="36"/>
      <c r="Y28" s="37"/>
      <c r="Z28" s="37"/>
      <c r="AA28" s="37"/>
      <c r="AB28" s="37"/>
      <c r="AC28" s="37"/>
    </row>
    <row r="29" spans="4:29" ht="14.4" x14ac:dyDescent="0.3">
      <c r="D29" s="1"/>
      <c r="E29" s="70"/>
      <c r="F29" s="70"/>
      <c r="G29" s="2"/>
      <c r="H29" s="56" t="s">
        <v>58</v>
      </c>
      <c r="I29" s="67"/>
      <c r="J29" s="67"/>
      <c r="K29" s="67"/>
      <c r="L29" s="1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2"/>
      <c r="X29" s="36"/>
      <c r="Y29" s="37"/>
      <c r="Z29" s="37"/>
      <c r="AA29" s="37"/>
      <c r="AB29" s="37"/>
      <c r="AC29" s="37"/>
    </row>
    <row r="30" spans="4:29" ht="15" thickBot="1" x14ac:dyDescent="0.35">
      <c r="D30" s="1"/>
      <c r="E30" s="70"/>
      <c r="F30" s="70"/>
      <c r="G30" s="2"/>
      <c r="H30" s="69"/>
      <c r="I30" s="69"/>
      <c r="J30" s="69"/>
      <c r="K30" s="69"/>
      <c r="L30" s="1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2"/>
      <c r="X30" s="36"/>
      <c r="Y30" s="37"/>
      <c r="Z30" s="37"/>
      <c r="AA30" s="37"/>
      <c r="AB30" s="37"/>
      <c r="AC30" s="37"/>
    </row>
    <row r="31" spans="4:29" ht="18" customHeight="1" x14ac:dyDescent="0.3">
      <c r="D31" s="1"/>
      <c r="E31" s="70"/>
      <c r="F31" s="70"/>
      <c r="G31" s="2"/>
      <c r="H31" s="67">
        <f ca="1">Sheet1!AZ6</f>
        <v>144</v>
      </c>
      <c r="I31" s="67"/>
      <c r="J31" s="67"/>
      <c r="K31" s="67"/>
      <c r="L31" s="1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2"/>
      <c r="X31" s="36"/>
      <c r="Y31" s="37"/>
      <c r="Z31" s="37"/>
      <c r="AA31" s="37"/>
      <c r="AB31" s="37"/>
      <c r="AC31" s="37"/>
    </row>
    <row r="32" spans="4:29" ht="14.4" x14ac:dyDescent="0.3">
      <c r="D32" s="1"/>
      <c r="E32" s="70"/>
      <c r="F32" s="70"/>
      <c r="G32" s="2"/>
      <c r="H32" s="68"/>
      <c r="I32" s="68"/>
      <c r="J32" s="68"/>
      <c r="K32" s="68"/>
      <c r="L32" s="1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2"/>
      <c r="X32" s="36"/>
      <c r="Y32" s="37"/>
      <c r="Z32" s="37"/>
      <c r="AA32" s="37"/>
      <c r="AB32" s="37"/>
      <c r="AC32" s="37"/>
    </row>
    <row r="33" spans="4:31" ht="15" thickBot="1" x14ac:dyDescent="0.35">
      <c r="D33" s="3"/>
      <c r="E33" s="4"/>
      <c r="F33" s="4"/>
      <c r="G33" s="5"/>
      <c r="H33" s="69"/>
      <c r="I33" s="69"/>
      <c r="J33" s="69"/>
      <c r="K33" s="69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36"/>
      <c r="Y33" s="37"/>
      <c r="Z33" s="37"/>
      <c r="AA33" s="37"/>
      <c r="AB33" s="37"/>
      <c r="AC33" s="37"/>
    </row>
    <row r="34" spans="4:31" ht="14.4" customHeight="1" x14ac:dyDescent="0.3">
      <c r="D34" s="75" t="s">
        <v>73</v>
      </c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</row>
    <row r="35" spans="4:31" ht="15" thickBot="1" x14ac:dyDescent="0.35"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4:31" ht="14.4" x14ac:dyDescent="0.3">
      <c r="D36" s="59" t="s">
        <v>17</v>
      </c>
      <c r="E36" s="53"/>
      <c r="F36" s="59" t="s">
        <v>18</v>
      </c>
      <c r="G36" s="28"/>
      <c r="H36" s="59" t="s">
        <v>19</v>
      </c>
      <c r="I36" s="28"/>
      <c r="J36" s="59" t="s">
        <v>20</v>
      </c>
      <c r="K36" s="28"/>
      <c r="L36" s="59" t="s">
        <v>21</v>
      </c>
      <c r="M36" s="28"/>
      <c r="N36" s="59" t="s">
        <v>22</v>
      </c>
      <c r="O36" s="28"/>
      <c r="P36" s="59" t="s">
        <v>23</v>
      </c>
      <c r="Q36" s="28"/>
      <c r="R36" s="59" t="s">
        <v>24</v>
      </c>
      <c r="S36" s="28"/>
      <c r="T36" s="59" t="s">
        <v>25</v>
      </c>
      <c r="U36" s="28"/>
      <c r="V36" s="59" t="s">
        <v>26</v>
      </c>
      <c r="W36" s="28"/>
      <c r="X36" s="59" t="s">
        <v>27</v>
      </c>
      <c r="Y36" s="28"/>
      <c r="Z36" s="59" t="s">
        <v>28</v>
      </c>
      <c r="AA36" s="28"/>
      <c r="AB36" s="59" t="s">
        <v>29</v>
      </c>
      <c r="AC36" s="28"/>
      <c r="AD36" s="59" t="s">
        <v>30</v>
      </c>
      <c r="AE36" s="28"/>
    </row>
    <row r="37" spans="4:31" ht="15" thickBot="1" x14ac:dyDescent="0.35">
      <c r="D37" s="54"/>
      <c r="E37" s="55"/>
      <c r="F37" s="33"/>
      <c r="G37" s="35"/>
      <c r="H37" s="33"/>
      <c r="I37" s="35"/>
      <c r="J37" s="33"/>
      <c r="K37" s="35"/>
      <c r="L37" s="33"/>
      <c r="M37" s="35"/>
      <c r="N37" s="33"/>
      <c r="O37" s="35"/>
      <c r="P37" s="33"/>
      <c r="Q37" s="35"/>
      <c r="R37" s="33"/>
      <c r="S37" s="35"/>
      <c r="T37" s="33"/>
      <c r="U37" s="35"/>
      <c r="V37" s="33"/>
      <c r="W37" s="35"/>
      <c r="X37" s="33"/>
      <c r="Y37" s="35"/>
      <c r="Z37" s="33"/>
      <c r="AA37" s="35"/>
      <c r="AB37" s="33"/>
      <c r="AC37" s="35"/>
      <c r="AD37" s="33"/>
      <c r="AE37" s="35"/>
    </row>
    <row r="38" spans="4:31" ht="15.6" customHeight="1" x14ac:dyDescent="0.3">
      <c r="D38" s="59">
        <f ca="1">Sheet1!BA508</f>
        <v>50950.545454545456</v>
      </c>
      <c r="E38" s="60"/>
      <c r="F38" s="59">
        <f ca="1">Sheet1!BB508</f>
        <v>51592.419354838712</v>
      </c>
      <c r="G38" s="60"/>
      <c r="H38" s="59">
        <f ca="1">Sheet1!BC508</f>
        <v>56674.348837209305</v>
      </c>
      <c r="I38" s="60"/>
      <c r="J38" s="59">
        <f ca="1">Sheet1!BD508</f>
        <v>58940.181818181816</v>
      </c>
      <c r="K38" s="60"/>
      <c r="L38" s="59">
        <f ca="1">Sheet1!BE508</f>
        <v>55446.934782608696</v>
      </c>
      <c r="M38" s="60"/>
      <c r="N38" s="59">
        <f ca="1">Sheet1!BF508</f>
        <v>56265.219512195123</v>
      </c>
      <c r="O38" s="60"/>
      <c r="P38" s="59">
        <f ca="1">Sheet1!BG508</f>
        <v>58696</v>
      </c>
      <c r="Q38" s="60"/>
      <c r="R38" s="59">
        <f ca="1">Sheet1!BH508</f>
        <v>60091.810810810814</v>
      </c>
      <c r="S38" s="60"/>
      <c r="T38" s="59">
        <f ca="1">Sheet1!BI508</f>
        <v>58634.666666666664</v>
      </c>
      <c r="U38" s="60"/>
      <c r="V38" s="59">
        <f ca="1">Sheet1!BJ508</f>
        <v>62600.810810810814</v>
      </c>
      <c r="W38" s="60"/>
      <c r="X38" s="74">
        <f ca="1">Sheet1!BK508</f>
        <v>60483.23529411765</v>
      </c>
      <c r="Y38" s="78"/>
      <c r="Z38" s="59">
        <f ca="1">Sheet1!BL508</f>
        <v>56513.944444444445</v>
      </c>
      <c r="AA38" s="60"/>
      <c r="AB38" s="59">
        <f ca="1">Sheet1!BM508</f>
        <v>52111.09375</v>
      </c>
      <c r="AC38" s="60"/>
      <c r="AD38" s="59">
        <f ca="1">Sheet1!BN508</f>
        <v>58181.975609756097</v>
      </c>
      <c r="AE38" s="60"/>
    </row>
    <row r="39" spans="4:31" ht="14.4" x14ac:dyDescent="0.3">
      <c r="D39" s="61"/>
      <c r="E39" s="63"/>
      <c r="F39" s="61"/>
      <c r="G39" s="63"/>
      <c r="H39" s="61"/>
      <c r="I39" s="63"/>
      <c r="J39" s="61"/>
      <c r="K39" s="63"/>
      <c r="L39" s="61"/>
      <c r="M39" s="63"/>
      <c r="N39" s="61"/>
      <c r="O39" s="63"/>
      <c r="P39" s="61"/>
      <c r="Q39" s="63"/>
      <c r="R39" s="61"/>
      <c r="S39" s="63"/>
      <c r="T39" s="61"/>
      <c r="U39" s="63"/>
      <c r="V39" s="61"/>
      <c r="W39" s="63"/>
      <c r="X39" s="79"/>
      <c r="Y39" s="80"/>
      <c r="Z39" s="61"/>
      <c r="AA39" s="63"/>
      <c r="AB39" s="61"/>
      <c r="AC39" s="63"/>
      <c r="AD39" s="61"/>
      <c r="AE39" s="63"/>
    </row>
    <row r="40" spans="4:31" ht="15" thickBot="1" x14ac:dyDescent="0.35">
      <c r="D40" s="64"/>
      <c r="E40" s="66"/>
      <c r="F40" s="64"/>
      <c r="G40" s="66"/>
      <c r="H40" s="64"/>
      <c r="I40" s="66"/>
      <c r="J40" s="64"/>
      <c r="K40" s="66"/>
      <c r="L40" s="64"/>
      <c r="M40" s="66"/>
      <c r="N40" s="64"/>
      <c r="O40" s="66"/>
      <c r="P40" s="64"/>
      <c r="Q40" s="66"/>
      <c r="R40" s="64"/>
      <c r="S40" s="66"/>
      <c r="T40" s="64"/>
      <c r="U40" s="66"/>
      <c r="V40" s="64"/>
      <c r="W40" s="66"/>
      <c r="X40" s="81"/>
      <c r="Y40" s="82"/>
      <c r="Z40" s="64"/>
      <c r="AA40" s="66"/>
      <c r="AB40" s="64"/>
      <c r="AC40" s="66"/>
      <c r="AD40" s="64"/>
      <c r="AE40" s="66"/>
    </row>
    <row r="41" spans="4:31" x14ac:dyDescent="0.3">
      <c r="D41" s="8"/>
      <c r="E41" s="9"/>
      <c r="F41" s="9"/>
      <c r="G41" s="9"/>
      <c r="H41" s="9"/>
      <c r="I41" s="9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4:31" x14ac:dyDescent="0.3">
      <c r="D42" s="1"/>
      <c r="E42" s="70"/>
      <c r="F42" s="70"/>
      <c r="G42" s="70"/>
      <c r="H42" s="70"/>
      <c r="I42" s="83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2"/>
    </row>
    <row r="43" spans="4:31" x14ac:dyDescent="0.3">
      <c r="D43" s="1"/>
      <c r="E43" s="70"/>
      <c r="F43" s="70"/>
      <c r="G43" s="70"/>
      <c r="H43" s="70"/>
      <c r="I43" s="83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2"/>
    </row>
    <row r="44" spans="4:31" x14ac:dyDescent="0.3">
      <c r="D44" s="1"/>
      <c r="E44" s="70"/>
      <c r="F44" s="70"/>
      <c r="G44" s="70"/>
      <c r="H44" s="70"/>
      <c r="I44" s="83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2"/>
    </row>
    <row r="45" spans="4:31" x14ac:dyDescent="0.3">
      <c r="D45" s="1"/>
      <c r="E45" s="70"/>
      <c r="F45" s="70"/>
      <c r="G45" s="70"/>
      <c r="H45" s="70"/>
      <c r="I45" s="83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2"/>
    </row>
    <row r="46" spans="4:31" x14ac:dyDescent="0.3">
      <c r="D46" s="1"/>
      <c r="E46" s="70"/>
      <c r="F46" s="70"/>
      <c r="G46" s="70"/>
      <c r="H46" s="70"/>
      <c r="I46" s="83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2"/>
    </row>
    <row r="47" spans="4:31" x14ac:dyDescent="0.3">
      <c r="D47" s="1"/>
      <c r="E47" s="70"/>
      <c r="F47" s="70"/>
      <c r="G47" s="70"/>
      <c r="H47" s="70"/>
      <c r="I47" s="83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2"/>
    </row>
    <row r="48" spans="4:31" x14ac:dyDescent="0.3">
      <c r="D48" s="1"/>
      <c r="E48" s="70"/>
      <c r="F48" s="70"/>
      <c r="G48" s="70"/>
      <c r="H48" s="70"/>
      <c r="I48" s="83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2"/>
    </row>
    <row r="49" spans="4:31" x14ac:dyDescent="0.3">
      <c r="D49" s="1"/>
      <c r="E49" s="70"/>
      <c r="F49" s="70"/>
      <c r="G49" s="70"/>
      <c r="H49" s="70"/>
      <c r="I49" s="83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2"/>
    </row>
    <row r="50" spans="4:31" x14ac:dyDescent="0.3">
      <c r="D50" s="1"/>
      <c r="E50" s="70"/>
      <c r="F50" s="70"/>
      <c r="G50" s="70"/>
      <c r="H50" s="70"/>
      <c r="I50" s="83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2"/>
    </row>
    <row r="51" spans="4:31" x14ac:dyDescent="0.3">
      <c r="D51" s="1"/>
      <c r="E51" s="70"/>
      <c r="F51" s="70"/>
      <c r="G51" s="70"/>
      <c r="H51" s="70"/>
      <c r="I51" s="83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2"/>
    </row>
    <row r="52" spans="4:31" x14ac:dyDescent="0.3">
      <c r="D52" s="1"/>
      <c r="E52" s="70"/>
      <c r="F52" s="70"/>
      <c r="G52" s="70"/>
      <c r="H52" s="70"/>
      <c r="I52" s="83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2"/>
    </row>
    <row r="53" spans="4:31" x14ac:dyDescent="0.3">
      <c r="D53" s="1"/>
      <c r="E53" s="70"/>
      <c r="F53" s="70"/>
      <c r="G53" s="70"/>
      <c r="H53" s="70"/>
      <c r="I53" s="83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2"/>
    </row>
    <row r="54" spans="4:31" x14ac:dyDescent="0.3">
      <c r="D54" s="1"/>
      <c r="E54" s="70"/>
      <c r="F54" s="70"/>
      <c r="G54" s="70"/>
      <c r="H54" s="70"/>
      <c r="I54" s="83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2"/>
    </row>
    <row r="55" spans="4:31" x14ac:dyDescent="0.3">
      <c r="D55" s="1"/>
      <c r="E55" s="70"/>
      <c r="F55" s="70"/>
      <c r="G55" s="70"/>
      <c r="H55" s="70"/>
      <c r="I55" s="83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2"/>
    </row>
    <row r="56" spans="4:31" x14ac:dyDescent="0.3">
      <c r="D56" s="1"/>
      <c r="E56" s="70"/>
      <c r="F56" s="70"/>
      <c r="G56" s="70"/>
      <c r="H56" s="70"/>
      <c r="I56" s="83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2"/>
    </row>
    <row r="57" spans="4:31" x14ac:dyDescent="0.3">
      <c r="D57" s="1"/>
      <c r="E57" s="70"/>
      <c r="F57" s="70"/>
      <c r="G57" s="70"/>
      <c r="H57" s="70"/>
      <c r="I57" s="83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2"/>
    </row>
    <row r="58" spans="4:31" x14ac:dyDescent="0.3">
      <c r="D58" s="1"/>
      <c r="E58" s="70"/>
      <c r="F58" s="70"/>
      <c r="G58" s="70"/>
      <c r="H58" s="70"/>
      <c r="I58" s="83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2"/>
    </row>
    <row r="59" spans="4:31" x14ac:dyDescent="0.3">
      <c r="D59" s="1"/>
      <c r="E59" s="70"/>
      <c r="F59" s="70"/>
      <c r="G59" s="70"/>
      <c r="H59" s="70"/>
      <c r="I59" s="83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2"/>
    </row>
    <row r="60" spans="4:31" x14ac:dyDescent="0.3">
      <c r="D60" s="1"/>
      <c r="E60" s="70"/>
      <c r="F60" s="70"/>
      <c r="G60" s="70"/>
      <c r="H60" s="70"/>
      <c r="I60" s="83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2"/>
    </row>
    <row r="61" spans="4:31" x14ac:dyDescent="0.3">
      <c r="D61" s="1"/>
      <c r="E61" s="70"/>
      <c r="F61" s="70"/>
      <c r="G61" s="70"/>
      <c r="H61" s="70"/>
      <c r="I61" s="83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2"/>
    </row>
    <row r="62" spans="4:31" x14ac:dyDescent="0.3">
      <c r="D62" s="1"/>
      <c r="E62" s="70"/>
      <c r="F62" s="70"/>
      <c r="G62" s="70"/>
      <c r="H62" s="70"/>
      <c r="I62" s="83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2"/>
    </row>
    <row r="63" spans="4:31" x14ac:dyDescent="0.3">
      <c r="D63" s="1"/>
      <c r="E63" s="70"/>
      <c r="F63" s="70"/>
      <c r="G63" s="70"/>
      <c r="H63" s="70"/>
      <c r="I63" s="83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2"/>
    </row>
    <row r="64" spans="4:31" x14ac:dyDescent="0.3">
      <c r="D64" s="1"/>
      <c r="E64" s="70"/>
      <c r="F64" s="70"/>
      <c r="G64" s="70"/>
      <c r="H64" s="70"/>
      <c r="I64" s="83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2"/>
    </row>
    <row r="65" spans="4:31" x14ac:dyDescent="0.3">
      <c r="D65" s="1"/>
      <c r="E65" s="70"/>
      <c r="F65" s="70"/>
      <c r="G65" s="70"/>
      <c r="H65" s="70"/>
      <c r="I65" s="83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2"/>
    </row>
    <row r="66" spans="4:31" ht="16.2" thickBot="1" x14ac:dyDescent="0.35">
      <c r="D66" s="3"/>
      <c r="E66" s="4"/>
      <c r="F66" s="4"/>
      <c r="G66" s="4"/>
      <c r="H66" s="4"/>
      <c r="I66" s="9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5"/>
    </row>
  </sheetData>
  <mergeCells count="67">
    <mergeCell ref="D6:AC7"/>
    <mergeCell ref="X11:X12"/>
    <mergeCell ref="Y11:Y12"/>
    <mergeCell ref="Z11:Z12"/>
    <mergeCell ref="AA11:AA12"/>
    <mergeCell ref="AB11:AB12"/>
    <mergeCell ref="AC11:AC12"/>
    <mergeCell ref="X38:Y40"/>
    <mergeCell ref="Z38:AA40"/>
    <mergeCell ref="AB38:AC40"/>
    <mergeCell ref="AD38:AE40"/>
    <mergeCell ref="X8:AE9"/>
    <mergeCell ref="X13:AC33"/>
    <mergeCell ref="N38:O40"/>
    <mergeCell ref="P38:Q40"/>
    <mergeCell ref="R38:S40"/>
    <mergeCell ref="T38:U40"/>
    <mergeCell ref="V38:W40"/>
    <mergeCell ref="D38:E40"/>
    <mergeCell ref="F38:G40"/>
    <mergeCell ref="H38:I40"/>
    <mergeCell ref="J38:K40"/>
    <mergeCell ref="L38:M40"/>
    <mergeCell ref="X36:Y37"/>
    <mergeCell ref="Z36:AA37"/>
    <mergeCell ref="AB36:AC37"/>
    <mergeCell ref="AD36:AE37"/>
    <mergeCell ref="D34:AE35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H24:K25"/>
    <mergeCell ref="H26:K28"/>
    <mergeCell ref="H29:K30"/>
    <mergeCell ref="H31:K33"/>
    <mergeCell ref="D8:G9"/>
    <mergeCell ref="D10:E10"/>
    <mergeCell ref="F10:G10"/>
    <mergeCell ref="D11:E12"/>
    <mergeCell ref="F11:G12"/>
    <mergeCell ref="H10:K12"/>
    <mergeCell ref="L10:M10"/>
    <mergeCell ref="N10:O10"/>
    <mergeCell ref="P10:Q10"/>
    <mergeCell ref="R10:S10"/>
    <mergeCell ref="L8:W9"/>
    <mergeCell ref="L13:W23"/>
    <mergeCell ref="H13:K14"/>
    <mergeCell ref="H15:K17"/>
    <mergeCell ref="H18:K19"/>
    <mergeCell ref="H20:K23"/>
    <mergeCell ref="T10:U10"/>
    <mergeCell ref="V10:W10"/>
    <mergeCell ref="L11:M12"/>
    <mergeCell ref="N11:O12"/>
    <mergeCell ref="P11:Q12"/>
    <mergeCell ref="R11:S12"/>
    <mergeCell ref="T11:U12"/>
    <mergeCell ref="V11:W12"/>
    <mergeCell ref="H8:K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kittu</dc:creator>
  <cp:lastModifiedBy>Anubhav kittu</cp:lastModifiedBy>
  <dcterms:created xsi:type="dcterms:W3CDTF">2023-07-08T08:48:19Z</dcterms:created>
  <dcterms:modified xsi:type="dcterms:W3CDTF">2023-07-17T13:13:33Z</dcterms:modified>
</cp:coreProperties>
</file>